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360" windowHeight="10920" activeTab="5"/>
  </bookViews>
  <sheets>
    <sheet name="5회추경예산총괄표" sheetId="51" r:id="rId1"/>
    <sheet name="사업별" sheetId="52" r:id="rId2"/>
    <sheet name="재원별" sheetId="53" r:id="rId3"/>
    <sheet name="재단세입" sheetId="61" r:id="rId4"/>
    <sheet name="재단세출" sheetId="62" r:id="rId5"/>
    <sheet name="센터세입" sheetId="63" r:id="rId6"/>
    <sheet name="센터세출(최종본) " sheetId="64" r:id="rId7"/>
    <sheet name="요양원세입5차    (2)" sheetId="65" r:id="rId8"/>
    <sheet name="요양원세출 5차추경)  (2)" sheetId="66" r:id="rId9"/>
    <sheet name="Sheet1" sheetId="54" r:id="rId10"/>
  </sheets>
  <definedNames>
    <definedName name="_xlnm.Print_Area" localSheetId="0">'5회추경예산총괄표'!$A$1:$F$11</definedName>
    <definedName name="_xlnm.Print_Area" localSheetId="1">사업별!$A$1:$F$23</definedName>
    <definedName name="_xlnm.Print_Area" localSheetId="5">센터세입!$A$1:$K$51</definedName>
    <definedName name="_xlnm.Print_Area" localSheetId="6">'센터세출(최종본) '!$A$1:$K$288</definedName>
    <definedName name="_xlnm.Print_Area" localSheetId="7">'요양원세입5차    (2)'!$A$1:$K$44</definedName>
    <definedName name="_xlnm.Print_Area" localSheetId="8">'요양원세출 5차추경)  (2)'!$A$1:$K$110</definedName>
    <definedName name="_xlnm.Print_Area" localSheetId="3">재단세입!$A$1:$L$24</definedName>
    <definedName name="_xlnm.Print_Area" localSheetId="2">재원별!$A$1:$G$25</definedName>
    <definedName name="_xlnm.Print_Titles" localSheetId="5">센터세입!$2:$4</definedName>
    <definedName name="_xlnm.Print_Titles" localSheetId="6">'센터세출(최종본) '!$2:$4</definedName>
    <definedName name="_xlnm.Print_Titles" localSheetId="7">'요양원세입5차    (2)'!$2:$4</definedName>
    <definedName name="_xlnm.Print_Titles" localSheetId="8">'요양원세출 5차추경)  (2)'!$2:$4</definedName>
  </definedNames>
  <calcPr calcId="145621"/>
</workbook>
</file>

<file path=xl/calcChain.xml><?xml version="1.0" encoding="utf-8"?>
<calcChain xmlns="http://schemas.openxmlformats.org/spreadsheetml/2006/main">
  <c r="I110" i="66" l="1"/>
  <c r="G109" i="66"/>
  <c r="I109" i="66" s="1"/>
  <c r="F109" i="66"/>
  <c r="F108" i="66" s="1"/>
  <c r="F107" i="66" s="1"/>
  <c r="I106" i="66"/>
  <c r="I105" i="66"/>
  <c r="G105" i="66"/>
  <c r="F105" i="66"/>
  <c r="G104" i="66"/>
  <c r="I104" i="66" s="1"/>
  <c r="F104" i="66"/>
  <c r="F103" i="66"/>
  <c r="I102" i="66"/>
  <c r="I101" i="66"/>
  <c r="G100" i="66"/>
  <c r="I100" i="66" s="1"/>
  <c r="F100" i="66"/>
  <c r="F99" i="66"/>
  <c r="I98" i="66"/>
  <c r="I97" i="66"/>
  <c r="G96" i="66"/>
  <c r="I96" i="66" s="1"/>
  <c r="F96" i="66"/>
  <c r="F95" i="66"/>
  <c r="I94" i="66"/>
  <c r="G93" i="66"/>
  <c r="I93" i="66" s="1"/>
  <c r="F93" i="66"/>
  <c r="I92" i="66"/>
  <c r="I91" i="66"/>
  <c r="G90" i="66"/>
  <c r="I90" i="66" s="1"/>
  <c r="F90" i="66"/>
  <c r="F89" i="66"/>
  <c r="I88" i="66"/>
  <c r="G87" i="66"/>
  <c r="I87" i="66" s="1"/>
  <c r="F87" i="66"/>
  <c r="F86" i="66" s="1"/>
  <c r="F85" i="66" s="1"/>
  <c r="I84" i="66"/>
  <c r="I83" i="66"/>
  <c r="G83" i="66"/>
  <c r="F83" i="66"/>
  <c r="I82" i="66"/>
  <c r="I81" i="66"/>
  <c r="G80" i="66"/>
  <c r="F80" i="66"/>
  <c r="I80" i="66" s="1"/>
  <c r="I79" i="66"/>
  <c r="I78" i="66"/>
  <c r="I76" i="66"/>
  <c r="I75" i="66"/>
  <c r="I74" i="66"/>
  <c r="G74" i="66"/>
  <c r="F74" i="66"/>
  <c r="I73" i="66"/>
  <c r="I72" i="66"/>
  <c r="G71" i="66"/>
  <c r="F71" i="66"/>
  <c r="I71" i="66" s="1"/>
  <c r="F70" i="66"/>
  <c r="G70" i="66" s="1"/>
  <c r="I70" i="66" s="1"/>
  <c r="I69" i="66"/>
  <c r="G69" i="66"/>
  <c r="F69" i="66"/>
  <c r="G68" i="66"/>
  <c r="I68" i="66" s="1"/>
  <c r="F68" i="66"/>
  <c r="F67" i="66"/>
  <c r="I66" i="66"/>
  <c r="G65" i="66"/>
  <c r="I65" i="66" s="1"/>
  <c r="F65" i="66"/>
  <c r="I64" i="66"/>
  <c r="G63" i="66"/>
  <c r="I63" i="66" s="1"/>
  <c r="F63" i="66"/>
  <c r="I62" i="66"/>
  <c r="G61" i="66"/>
  <c r="I61" i="66" s="1"/>
  <c r="F61" i="66"/>
  <c r="I60" i="66"/>
  <c r="G60" i="66"/>
  <c r="F60" i="66"/>
  <c r="I59" i="66"/>
  <c r="G59" i="66"/>
  <c r="F59" i="66"/>
  <c r="I58" i="66"/>
  <c r="I57" i="66"/>
  <c r="G57" i="66"/>
  <c r="F57" i="66"/>
  <c r="I56" i="66"/>
  <c r="I55" i="66"/>
  <c r="G55" i="66"/>
  <c r="F55" i="66"/>
  <c r="I53" i="66"/>
  <c r="I51" i="66"/>
  <c r="G51" i="66"/>
  <c r="F51" i="66"/>
  <c r="I50" i="66"/>
  <c r="I49" i="66"/>
  <c r="G49" i="66"/>
  <c r="F49" i="66"/>
  <c r="I48" i="66"/>
  <c r="I47" i="66"/>
  <c r="I46" i="66"/>
  <c r="G45" i="66"/>
  <c r="I45" i="66" s="1"/>
  <c r="F45" i="66"/>
  <c r="I44" i="66"/>
  <c r="I43" i="66"/>
  <c r="G42" i="66"/>
  <c r="I42" i="66" s="1"/>
  <c r="F42" i="66"/>
  <c r="F41" i="66"/>
  <c r="I40" i="66"/>
  <c r="G39" i="66"/>
  <c r="I39" i="66" s="1"/>
  <c r="F39" i="66"/>
  <c r="F31" i="66" s="1"/>
  <c r="F8" i="66" s="1"/>
  <c r="I38" i="66"/>
  <c r="I37" i="66"/>
  <c r="G36" i="66"/>
  <c r="I36" i="66" s="1"/>
  <c r="F36" i="66"/>
  <c r="I34" i="66"/>
  <c r="I33" i="66"/>
  <c r="I32" i="66"/>
  <c r="G32" i="66"/>
  <c r="F32" i="66"/>
  <c r="G31" i="66"/>
  <c r="I31" i="66" s="1"/>
  <c r="I30" i="66"/>
  <c r="I29" i="66"/>
  <c r="I28" i="66"/>
  <c r="G28" i="66"/>
  <c r="F28" i="66"/>
  <c r="I23" i="66"/>
  <c r="I22" i="66"/>
  <c r="G22" i="66"/>
  <c r="F22" i="66"/>
  <c r="I21" i="66"/>
  <c r="I20" i="66"/>
  <c r="G20" i="66"/>
  <c r="F20" i="66"/>
  <c r="I19" i="66"/>
  <c r="I18" i="66"/>
  <c r="G18" i="66"/>
  <c r="F18" i="66"/>
  <c r="I17" i="66"/>
  <c r="I16" i="66"/>
  <c r="I15" i="66"/>
  <c r="I14" i="66"/>
  <c r="I13" i="66"/>
  <c r="I12" i="66"/>
  <c r="G12" i="66"/>
  <c r="F12" i="66"/>
  <c r="I11" i="66"/>
  <c r="I10" i="66"/>
  <c r="G10" i="66"/>
  <c r="F10" i="66"/>
  <c r="G9" i="66"/>
  <c r="I9" i="66" s="1"/>
  <c r="F9" i="66"/>
  <c r="I7" i="66"/>
  <c r="G7" i="66"/>
  <c r="F7" i="66"/>
  <c r="O6" i="66"/>
  <c r="G6" i="66"/>
  <c r="F6" i="66"/>
  <c r="F5" i="66" s="1"/>
  <c r="I5" i="66" s="1"/>
  <c r="G5" i="66"/>
  <c r="L46" i="65"/>
  <c r="M48" i="65" s="1"/>
  <c r="I44" i="65"/>
  <c r="I43" i="65"/>
  <c r="I42" i="65"/>
  <c r="I41" i="65"/>
  <c r="I40" i="65"/>
  <c r="I39" i="65"/>
  <c r="I38" i="65"/>
  <c r="G37" i="65"/>
  <c r="I37" i="65" s="1"/>
  <c r="F37" i="65"/>
  <c r="I36" i="65"/>
  <c r="G35" i="65"/>
  <c r="I35" i="65" s="1"/>
  <c r="F35" i="65"/>
  <c r="F34" i="65"/>
  <c r="F33" i="65" s="1"/>
  <c r="I32" i="65"/>
  <c r="G31" i="65"/>
  <c r="F31" i="65"/>
  <c r="F30" i="65" s="1"/>
  <c r="G30" i="65"/>
  <c r="G29" i="65"/>
  <c r="I28" i="65"/>
  <c r="G27" i="65"/>
  <c r="I27" i="65" s="1"/>
  <c r="F27" i="65"/>
  <c r="F26" i="65"/>
  <c r="F25" i="65" s="1"/>
  <c r="I24" i="65"/>
  <c r="I23" i="65"/>
  <c r="G22" i="65"/>
  <c r="I22" i="65" s="1"/>
  <c r="F22" i="65"/>
  <c r="F21" i="65" s="1"/>
  <c r="F20" i="65" s="1"/>
  <c r="I19" i="65"/>
  <c r="I18" i="65"/>
  <c r="G18" i="65"/>
  <c r="F18" i="65"/>
  <c r="G17" i="65"/>
  <c r="I17" i="65" s="1"/>
  <c r="F17" i="65"/>
  <c r="F16" i="65"/>
  <c r="G14" i="65"/>
  <c r="F14" i="65"/>
  <c r="I14" i="65" s="1"/>
  <c r="G13" i="65"/>
  <c r="G12" i="65" s="1"/>
  <c r="I11" i="65"/>
  <c r="G10" i="65"/>
  <c r="I10" i="65" s="1"/>
  <c r="F10" i="65"/>
  <c r="F9" i="65" s="1"/>
  <c r="F8" i="65" s="1"/>
  <c r="G7" i="65"/>
  <c r="I7" i="65" s="1"/>
  <c r="F7" i="65"/>
  <c r="F6" i="65"/>
  <c r="F5" i="65" s="1"/>
  <c r="I6" i="66" l="1"/>
  <c r="G89" i="66"/>
  <c r="I89" i="66" s="1"/>
  <c r="G95" i="66"/>
  <c r="I95" i="66" s="1"/>
  <c r="G99" i="66"/>
  <c r="I99" i="66" s="1"/>
  <c r="G103" i="66"/>
  <c r="I103" i="66" s="1"/>
  <c r="G41" i="66"/>
  <c r="I41" i="66" s="1"/>
  <c r="G67" i="66"/>
  <c r="I67" i="66" s="1"/>
  <c r="G86" i="66"/>
  <c r="G108" i="66"/>
  <c r="I30" i="65"/>
  <c r="F29" i="65"/>
  <c r="I29" i="65" s="1"/>
  <c r="F13" i="65"/>
  <c r="F12" i="65" s="1"/>
  <c r="I12" i="65" s="1"/>
  <c r="I31" i="65"/>
  <c r="G16" i="65"/>
  <c r="I16" i="65" s="1"/>
  <c r="G26" i="65"/>
  <c r="G34" i="65"/>
  <c r="G9" i="65"/>
  <c r="G21" i="65"/>
  <c r="I108" i="66" l="1"/>
  <c r="G107" i="66"/>
  <c r="I107" i="66" s="1"/>
  <c r="G8" i="66"/>
  <c r="I8" i="66" s="1"/>
  <c r="I86" i="66"/>
  <c r="G85" i="66"/>
  <c r="I85" i="66" s="1"/>
  <c r="I26" i="65"/>
  <c r="G25" i="65"/>
  <c r="I25" i="65" s="1"/>
  <c r="I9" i="65"/>
  <c r="G8" i="65"/>
  <c r="I8" i="65" s="1"/>
  <c r="I21" i="65"/>
  <c r="G20" i="65"/>
  <c r="I20" i="65" s="1"/>
  <c r="I34" i="65"/>
  <c r="G33" i="65"/>
  <c r="G6" i="65" l="1"/>
  <c r="I33" i="65"/>
  <c r="I6" i="65" l="1"/>
  <c r="G5" i="65"/>
  <c r="I5" i="65" s="1"/>
  <c r="I288" i="64"/>
  <c r="G287" i="64"/>
  <c r="I287" i="64" s="1"/>
  <c r="F287" i="64"/>
  <c r="I286" i="64"/>
  <c r="G285" i="64"/>
  <c r="I285" i="64" s="1"/>
  <c r="F285" i="64"/>
  <c r="I283" i="64"/>
  <c r="G282" i="64"/>
  <c r="I282" i="64" s="1"/>
  <c r="F282" i="64"/>
  <c r="I281" i="64"/>
  <c r="G280" i="64"/>
  <c r="I280" i="64" s="1"/>
  <c r="F280" i="64"/>
  <c r="F279" i="64" s="1"/>
  <c r="I274" i="64"/>
  <c r="I273" i="64"/>
  <c r="G273" i="64"/>
  <c r="F273" i="64"/>
  <c r="I272" i="64"/>
  <c r="I271" i="64"/>
  <c r="G271" i="64"/>
  <c r="F271" i="64"/>
  <c r="I270" i="64"/>
  <c r="I269" i="64"/>
  <c r="G269" i="64"/>
  <c r="F269" i="64"/>
  <c r="I268" i="64"/>
  <c r="I267" i="64"/>
  <c r="G267" i="64"/>
  <c r="F267" i="64"/>
  <c r="F266" i="64" s="1"/>
  <c r="G266" i="64"/>
  <c r="I262" i="64"/>
  <c r="I261" i="64"/>
  <c r="I260" i="64" s="1"/>
  <c r="I259" i="64" s="1"/>
  <c r="G261" i="64"/>
  <c r="F261" i="64"/>
  <c r="F260" i="64" s="1"/>
  <c r="F259" i="64" s="1"/>
  <c r="G260" i="64"/>
  <c r="G259" i="64" s="1"/>
  <c r="I257" i="64"/>
  <c r="I256" i="64"/>
  <c r="G256" i="64"/>
  <c r="F256" i="64"/>
  <c r="F255" i="64" s="1"/>
  <c r="F254" i="64" s="1"/>
  <c r="G255" i="64"/>
  <c r="I255" i="64" s="1"/>
  <c r="I253" i="64"/>
  <c r="G251" i="64"/>
  <c r="I251" i="64" s="1"/>
  <c r="F251" i="64"/>
  <c r="I250" i="64"/>
  <c r="G249" i="64"/>
  <c r="I249" i="64" s="1"/>
  <c r="F249" i="64"/>
  <c r="I248" i="64"/>
  <c r="I247" i="64"/>
  <c r="G246" i="64"/>
  <c r="I246" i="64" s="1"/>
  <c r="F246" i="64"/>
  <c r="I245" i="64"/>
  <c r="I244" i="64"/>
  <c r="I242" i="64"/>
  <c r="G241" i="64"/>
  <c r="I241" i="64" s="1"/>
  <c r="F241" i="64"/>
  <c r="F240" i="64" s="1"/>
  <c r="I239" i="64"/>
  <c r="I238" i="64"/>
  <c r="G238" i="64"/>
  <c r="F238" i="64"/>
  <c r="F237" i="64" s="1"/>
  <c r="G237" i="64"/>
  <c r="I234" i="64"/>
  <c r="G233" i="64"/>
  <c r="I233" i="64" s="1"/>
  <c r="F233" i="64"/>
  <c r="I227" i="64"/>
  <c r="G226" i="64"/>
  <c r="I226" i="64" s="1"/>
  <c r="F226" i="64"/>
  <c r="I225" i="64"/>
  <c r="G224" i="64"/>
  <c r="I224" i="64" s="1"/>
  <c r="F224" i="64"/>
  <c r="I223" i="64"/>
  <c r="I221" i="64"/>
  <c r="I220" i="64"/>
  <c r="G220" i="64"/>
  <c r="F220" i="64"/>
  <c r="I217" i="64"/>
  <c r="I216" i="64"/>
  <c r="G216" i="64"/>
  <c r="F216" i="64"/>
  <c r="F215" i="64" s="1"/>
  <c r="G215" i="64"/>
  <c r="I215" i="64" s="1"/>
  <c r="G213" i="64"/>
  <c r="I213" i="64" s="1"/>
  <c r="F213" i="64"/>
  <c r="I212" i="64"/>
  <c r="G212" i="64"/>
  <c r="F212" i="64"/>
  <c r="F211" i="64" s="1"/>
  <c r="G211" i="64"/>
  <c r="I211" i="64" s="1"/>
  <c r="I207" i="64"/>
  <c r="G206" i="64"/>
  <c r="I206" i="64" s="1"/>
  <c r="F206" i="64"/>
  <c r="F205" i="64"/>
  <c r="F204" i="64" s="1"/>
  <c r="F203" i="64" s="1"/>
  <c r="F202" i="64" s="1"/>
  <c r="F10" i="64" s="1"/>
  <c r="I199" i="64"/>
  <c r="G198" i="64"/>
  <c r="I198" i="64" s="1"/>
  <c r="F198" i="64"/>
  <c r="F197" i="64"/>
  <c r="F196" i="64" s="1"/>
  <c r="I195" i="64"/>
  <c r="I194" i="64"/>
  <c r="G194" i="64"/>
  <c r="F194" i="64"/>
  <c r="I192" i="64"/>
  <c r="I191" i="64"/>
  <c r="G191" i="64"/>
  <c r="F191" i="64"/>
  <c r="F190" i="64" s="1"/>
  <c r="G190" i="64"/>
  <c r="I187" i="64"/>
  <c r="G184" i="64"/>
  <c r="I184" i="64" s="1"/>
  <c r="F184" i="64"/>
  <c r="I183" i="64"/>
  <c r="G182" i="64"/>
  <c r="I182" i="64" s="1"/>
  <c r="F182" i="64"/>
  <c r="I178" i="64"/>
  <c r="G177" i="64"/>
  <c r="I177" i="64" s="1"/>
  <c r="F177" i="64"/>
  <c r="I176" i="64"/>
  <c r="G175" i="64"/>
  <c r="I175" i="64" s="1"/>
  <c r="F175" i="64"/>
  <c r="G174" i="64"/>
  <c r="I174" i="64" s="1"/>
  <c r="F174" i="64"/>
  <c r="G169" i="64"/>
  <c r="I169" i="64" s="1"/>
  <c r="F169" i="64"/>
  <c r="F168" i="64" s="1"/>
  <c r="F167" i="64" s="1"/>
  <c r="G165" i="64"/>
  <c r="I165" i="64" s="1"/>
  <c r="F165" i="64"/>
  <c r="F164" i="64"/>
  <c r="F163" i="64" s="1"/>
  <c r="I162" i="64"/>
  <c r="G161" i="64"/>
  <c r="I161" i="64" s="1"/>
  <c r="F161" i="64"/>
  <c r="F160" i="64" s="1"/>
  <c r="F159" i="64" s="1"/>
  <c r="I158" i="64"/>
  <c r="G157" i="64"/>
  <c r="I157" i="64" s="1"/>
  <c r="F157" i="64"/>
  <c r="F156" i="64"/>
  <c r="F155" i="64" s="1"/>
  <c r="I153" i="64"/>
  <c r="G152" i="64"/>
  <c r="I152" i="64" s="1"/>
  <c r="F152" i="64"/>
  <c r="F151" i="64" s="1"/>
  <c r="F150" i="64" s="1"/>
  <c r="I149" i="64"/>
  <c r="I147" i="64"/>
  <c r="I145" i="64"/>
  <c r="G145" i="64"/>
  <c r="F145" i="64"/>
  <c r="F143" i="64" s="1"/>
  <c r="G143" i="64"/>
  <c r="I143" i="64" s="1"/>
  <c r="I142" i="64"/>
  <c r="G141" i="64"/>
  <c r="I141" i="64" s="1"/>
  <c r="F141" i="64"/>
  <c r="I140" i="64"/>
  <c r="G139" i="64"/>
  <c r="I139" i="64" s="1"/>
  <c r="F139" i="64"/>
  <c r="I138" i="64"/>
  <c r="G137" i="64"/>
  <c r="I137" i="64" s="1"/>
  <c r="F137" i="64"/>
  <c r="I136" i="64"/>
  <c r="G135" i="64"/>
  <c r="I135" i="64" s="1"/>
  <c r="F135" i="64"/>
  <c r="I134" i="64"/>
  <c r="G133" i="64"/>
  <c r="I133" i="64" s="1"/>
  <c r="F133" i="64"/>
  <c r="F132" i="64"/>
  <c r="F131" i="64" s="1"/>
  <c r="F130" i="64" s="1"/>
  <c r="I129" i="64"/>
  <c r="I128" i="64"/>
  <c r="G128" i="64"/>
  <c r="F128" i="64"/>
  <c r="I114" i="64"/>
  <c r="I113" i="64"/>
  <c r="G113" i="64"/>
  <c r="F113" i="64"/>
  <c r="I105" i="64"/>
  <c r="I104" i="64"/>
  <c r="G104" i="64"/>
  <c r="F104" i="64"/>
  <c r="F103" i="64" s="1"/>
  <c r="F101" i="64" s="1"/>
  <c r="G103" i="64"/>
  <c r="I91" i="64"/>
  <c r="G90" i="64"/>
  <c r="I90" i="64" s="1"/>
  <c r="F90" i="64"/>
  <c r="I89" i="64"/>
  <c r="G88" i="64"/>
  <c r="I88" i="64" s="1"/>
  <c r="F88" i="64"/>
  <c r="I78" i="64"/>
  <c r="G77" i="64"/>
  <c r="I77" i="64" s="1"/>
  <c r="F77" i="64"/>
  <c r="I72" i="64"/>
  <c r="G71" i="64"/>
  <c r="I71" i="64" s="1"/>
  <c r="F71" i="64"/>
  <c r="I53" i="64"/>
  <c r="G52" i="64"/>
  <c r="I52" i="64" s="1"/>
  <c r="F52" i="64"/>
  <c r="I51" i="64"/>
  <c r="G50" i="64"/>
  <c r="I50" i="64" s="1"/>
  <c r="F50" i="64"/>
  <c r="F49" i="64" s="1"/>
  <c r="I48" i="64"/>
  <c r="G47" i="64"/>
  <c r="I47" i="64" s="1"/>
  <c r="F47" i="64"/>
  <c r="I46" i="64"/>
  <c r="G45" i="64"/>
  <c r="I45" i="64" s="1"/>
  <c r="F45" i="64"/>
  <c r="I44" i="64"/>
  <c r="G43" i="64"/>
  <c r="I43" i="64" s="1"/>
  <c r="F43" i="64"/>
  <c r="F42" i="64" s="1"/>
  <c r="I41" i="64"/>
  <c r="I40" i="64"/>
  <c r="G40" i="64"/>
  <c r="F40" i="64"/>
  <c r="I34" i="64"/>
  <c r="I33" i="64"/>
  <c r="G33" i="64"/>
  <c r="F33" i="64"/>
  <c r="I32" i="64"/>
  <c r="I31" i="64"/>
  <c r="G31" i="64"/>
  <c r="F31" i="64"/>
  <c r="I30" i="64"/>
  <c r="G29" i="64"/>
  <c r="F29" i="64"/>
  <c r="I23" i="64"/>
  <c r="G22" i="64"/>
  <c r="I22" i="64" s="1"/>
  <c r="F22" i="64"/>
  <c r="I21" i="64"/>
  <c r="G20" i="64"/>
  <c r="I20" i="64" s="1"/>
  <c r="F20" i="64"/>
  <c r="F19" i="64"/>
  <c r="I16" i="64"/>
  <c r="G12" i="64"/>
  <c r="I12" i="64" s="1"/>
  <c r="F12" i="64"/>
  <c r="G11" i="64"/>
  <c r="I11" i="64" s="1"/>
  <c r="F11" i="64"/>
  <c r="I48" i="63"/>
  <c r="G47" i="63"/>
  <c r="I47" i="63" s="1"/>
  <c r="F47" i="63"/>
  <c r="I46" i="63"/>
  <c r="G45" i="63"/>
  <c r="I45" i="63" s="1"/>
  <c r="F45" i="63"/>
  <c r="F44" i="63"/>
  <c r="F43" i="63" s="1"/>
  <c r="I42" i="63"/>
  <c r="I41" i="63"/>
  <c r="G41" i="63"/>
  <c r="F41" i="63"/>
  <c r="F40" i="63" s="1"/>
  <c r="G40" i="63"/>
  <c r="G39" i="63"/>
  <c r="I35" i="63"/>
  <c r="G34" i="63"/>
  <c r="I34" i="63" s="1"/>
  <c r="F34" i="63"/>
  <c r="F33" i="63"/>
  <c r="F32" i="63" s="1"/>
  <c r="I27" i="63"/>
  <c r="I26" i="63"/>
  <c r="G26" i="63"/>
  <c r="F26" i="63"/>
  <c r="F25" i="63" s="1"/>
  <c r="G25" i="63"/>
  <c r="G24" i="63"/>
  <c r="I18" i="63"/>
  <c r="G17" i="63"/>
  <c r="I17" i="63" s="1"/>
  <c r="F17" i="63"/>
  <c r="F16" i="63"/>
  <c r="F15" i="63" s="1"/>
  <c r="I14" i="63"/>
  <c r="I13" i="63"/>
  <c r="G13" i="63"/>
  <c r="F13" i="63"/>
  <c r="I11" i="63"/>
  <c r="I10" i="63"/>
  <c r="G10" i="63"/>
  <c r="F10" i="63"/>
  <c r="F9" i="63" s="1"/>
  <c r="G9" i="63"/>
  <c r="G8" i="63"/>
  <c r="G7" i="63"/>
  <c r="I7" i="63" s="1"/>
  <c r="F7" i="63"/>
  <c r="F265" i="64" l="1"/>
  <c r="F264" i="64" s="1"/>
  <c r="F263" i="64" s="1"/>
  <c r="F13" i="64" s="1"/>
  <c r="F173" i="64"/>
  <c r="F172" i="64" s="1"/>
  <c r="F171" i="64" s="1"/>
  <c r="F9" i="64" s="1"/>
  <c r="F7" i="64" s="1"/>
  <c r="I237" i="64"/>
  <c r="F17" i="64"/>
  <c r="F15" i="64" s="1"/>
  <c r="I103" i="64"/>
  <c r="I190" i="64"/>
  <c r="F214" i="64"/>
  <c r="I266" i="64"/>
  <c r="G240" i="64"/>
  <c r="I240" i="64" s="1"/>
  <c r="G265" i="64"/>
  <c r="G19" i="64"/>
  <c r="G101" i="64"/>
  <c r="I101" i="64" s="1"/>
  <c r="G132" i="64"/>
  <c r="G156" i="64"/>
  <c r="G164" i="64"/>
  <c r="G49" i="64"/>
  <c r="I49" i="64" s="1"/>
  <c r="G168" i="64"/>
  <c r="G173" i="64"/>
  <c r="G197" i="64"/>
  <c r="G205" i="64"/>
  <c r="G214" i="64"/>
  <c r="I214" i="64" s="1"/>
  <c r="G254" i="64"/>
  <c r="I254" i="64" s="1"/>
  <c r="G279" i="64"/>
  <c r="I279" i="64" s="1"/>
  <c r="G42" i="64"/>
  <c r="I42" i="64" s="1"/>
  <c r="G151" i="64"/>
  <c r="G160" i="64"/>
  <c r="I25" i="63"/>
  <c r="F24" i="63"/>
  <c r="F8" i="63"/>
  <c r="I9" i="63"/>
  <c r="I24" i="63"/>
  <c r="I40" i="63"/>
  <c r="F39" i="63"/>
  <c r="I39" i="63" s="1"/>
  <c r="I8" i="63"/>
  <c r="G16" i="63"/>
  <c r="G33" i="63"/>
  <c r="G44" i="63"/>
  <c r="I156" i="64" l="1"/>
  <c r="G155" i="64"/>
  <c r="I155" i="64" s="1"/>
  <c r="I205" i="64"/>
  <c r="G204" i="64"/>
  <c r="F14" i="64"/>
  <c r="F8" i="64" s="1"/>
  <c r="F6" i="64"/>
  <c r="F5" i="64" s="1"/>
  <c r="I160" i="64"/>
  <c r="G159" i="64"/>
  <c r="I159" i="64" s="1"/>
  <c r="I173" i="64"/>
  <c r="I265" i="64"/>
  <c r="G264" i="64"/>
  <c r="I197" i="64"/>
  <c r="G196" i="64"/>
  <c r="I196" i="64" s="1"/>
  <c r="I164" i="64"/>
  <c r="G163" i="64"/>
  <c r="I163" i="64" s="1"/>
  <c r="I19" i="64"/>
  <c r="G17" i="64"/>
  <c r="I151" i="64"/>
  <c r="G150" i="64"/>
  <c r="I150" i="64" s="1"/>
  <c r="I168" i="64"/>
  <c r="G167" i="64"/>
  <c r="I167" i="64" s="1"/>
  <c r="I132" i="64"/>
  <c r="G131" i="64"/>
  <c r="I44" i="63"/>
  <c r="G43" i="63"/>
  <c r="I43" i="63" s="1"/>
  <c r="F6" i="63"/>
  <c r="F5" i="63" s="1"/>
  <c r="I33" i="63"/>
  <c r="G32" i="63"/>
  <c r="I16" i="63"/>
  <c r="G15" i="63"/>
  <c r="I15" i="63" s="1"/>
  <c r="I204" i="64" l="1"/>
  <c r="I203" i="64" s="1"/>
  <c r="I202" i="64" s="1"/>
  <c r="G203" i="64"/>
  <c r="G202" i="64" s="1"/>
  <c r="G10" i="64" s="1"/>
  <c r="I10" i="64" s="1"/>
  <c r="I131" i="64"/>
  <c r="G130" i="64"/>
  <c r="I130" i="64" s="1"/>
  <c r="I17" i="64"/>
  <c r="G15" i="64"/>
  <c r="G172" i="64"/>
  <c r="I264" i="64"/>
  <c r="G263" i="64"/>
  <c r="I32" i="63"/>
  <c r="G6" i="63"/>
  <c r="I172" i="64" l="1"/>
  <c r="G171" i="64"/>
  <c r="I15" i="64"/>
  <c r="G14" i="64"/>
  <c r="G6" i="64"/>
  <c r="I263" i="64"/>
  <c r="G13" i="64"/>
  <c r="I13" i="64" s="1"/>
  <c r="I6" i="63"/>
  <c r="G5" i="63"/>
  <c r="I5" i="63" s="1"/>
  <c r="G8" i="64" l="1"/>
  <c r="I8" i="64" s="1"/>
  <c r="I14" i="64"/>
  <c r="I171" i="64"/>
  <c r="G9" i="64"/>
  <c r="I6" i="64"/>
  <c r="G7" i="64" l="1"/>
  <c r="I9" i="64"/>
  <c r="I7" i="64" l="1"/>
  <c r="G5" i="64"/>
  <c r="I5" i="64" s="1"/>
  <c r="C21" i="53" l="1"/>
  <c r="C19" i="53"/>
  <c r="C17" i="53"/>
  <c r="C15" i="53"/>
  <c r="C13" i="53"/>
  <c r="C11" i="53"/>
  <c r="C9" i="53"/>
  <c r="C5" i="53"/>
  <c r="C4" i="53"/>
  <c r="B17" i="52"/>
  <c r="B4" i="52"/>
  <c r="J49" i="62" l="1"/>
  <c r="J48" i="62"/>
  <c r="H48" i="62"/>
  <c r="F48" i="62"/>
  <c r="H47" i="62"/>
  <c r="J47" i="62" s="1"/>
  <c r="F47" i="62"/>
  <c r="F46" i="62"/>
  <c r="J45" i="62"/>
  <c r="J43" i="62"/>
  <c r="H42" i="62"/>
  <c r="J42" i="62" s="1"/>
  <c r="F42" i="62"/>
  <c r="F41" i="62"/>
  <c r="F40" i="62" s="1"/>
  <c r="J39" i="62"/>
  <c r="J35" i="62" s="1"/>
  <c r="J34" i="62" s="1"/>
  <c r="J37" i="62"/>
  <c r="H35" i="62"/>
  <c r="H34" i="62" s="1"/>
  <c r="F35" i="62"/>
  <c r="F34" i="62" s="1"/>
  <c r="J33" i="62"/>
  <c r="J32" i="62" s="1"/>
  <c r="J31" i="62" s="1"/>
  <c r="J30" i="62" s="1"/>
  <c r="H32" i="62"/>
  <c r="F32" i="62"/>
  <c r="F31" i="62" s="1"/>
  <c r="F30" i="62" s="1"/>
  <c r="H31" i="62"/>
  <c r="H30" i="62"/>
  <c r="J29" i="62"/>
  <c r="J28" i="62"/>
  <c r="H28" i="62"/>
  <c r="H27" i="62" s="1"/>
  <c r="J27" i="62" s="1"/>
  <c r="F28" i="62"/>
  <c r="F27" i="62"/>
  <c r="J25" i="62"/>
  <c r="H24" i="62"/>
  <c r="J24" i="62" s="1"/>
  <c r="J23" i="62" s="1"/>
  <c r="F24" i="62"/>
  <c r="F23" i="62" s="1"/>
  <c r="F9" i="62" s="1"/>
  <c r="J18" i="62"/>
  <c r="H17" i="62"/>
  <c r="J17" i="62" s="1"/>
  <c r="F17" i="62"/>
  <c r="J16" i="62"/>
  <c r="H15" i="62"/>
  <c r="J15" i="62" s="1"/>
  <c r="F15" i="62"/>
  <c r="J14" i="62"/>
  <c r="J13" i="62" s="1"/>
  <c r="H13" i="62"/>
  <c r="F13" i="62"/>
  <c r="J12" i="62"/>
  <c r="H11" i="62"/>
  <c r="F11" i="62"/>
  <c r="J11" i="62" s="1"/>
  <c r="J10" i="62"/>
  <c r="H10" i="62"/>
  <c r="F10" i="62"/>
  <c r="H8" i="62"/>
  <c r="J8" i="62" s="1"/>
  <c r="F8" i="62"/>
  <c r="J7" i="62"/>
  <c r="J6" i="62"/>
  <c r="H6" i="62"/>
  <c r="H5" i="62" s="1"/>
  <c r="F6" i="62"/>
  <c r="F5" i="62" s="1"/>
  <c r="J24" i="61"/>
  <c r="J23" i="61"/>
  <c r="H22" i="61"/>
  <c r="F22" i="61"/>
  <c r="J22" i="61" s="1"/>
  <c r="J21" i="61"/>
  <c r="H20" i="61"/>
  <c r="F20" i="61"/>
  <c r="J20" i="61" s="1"/>
  <c r="H19" i="61"/>
  <c r="H18" i="61"/>
  <c r="J17" i="61"/>
  <c r="J16" i="61"/>
  <c r="J15" i="61"/>
  <c r="H15" i="61"/>
  <c r="F15" i="61"/>
  <c r="H14" i="61"/>
  <c r="J14" i="61" s="1"/>
  <c r="F14" i="61"/>
  <c r="F13" i="61"/>
  <c r="J12" i="61"/>
  <c r="H11" i="61"/>
  <c r="J11" i="61" s="1"/>
  <c r="F11" i="61"/>
  <c r="F10" i="61" s="1"/>
  <c r="F9" i="61" s="1"/>
  <c r="H8" i="61"/>
  <c r="J8" i="61" s="1"/>
  <c r="F8" i="61"/>
  <c r="J7" i="61"/>
  <c r="H6" i="61"/>
  <c r="J6" i="61" s="1"/>
  <c r="F6" i="61"/>
  <c r="F5" i="61"/>
  <c r="B4" i="51"/>
  <c r="J5" i="62" l="1"/>
  <c r="H23" i="62"/>
  <c r="H9" i="62" s="1"/>
  <c r="J9" i="62" s="1"/>
  <c r="H41" i="62"/>
  <c r="H46" i="62"/>
  <c r="J46" i="62" s="1"/>
  <c r="H10" i="61"/>
  <c r="F19" i="61"/>
  <c r="H5" i="61"/>
  <c r="J5" i="61" s="1"/>
  <c r="H13" i="61"/>
  <c r="J13" i="61" s="1"/>
  <c r="J41" i="62" l="1"/>
  <c r="H40" i="62"/>
  <c r="J40" i="62" s="1"/>
  <c r="F18" i="61"/>
  <c r="J18" i="61" s="1"/>
  <c r="J19" i="61"/>
  <c r="J10" i="61"/>
  <c r="H9" i="61"/>
  <c r="J9" i="61" s="1"/>
  <c r="E8" i="52"/>
  <c r="F14" i="53"/>
  <c r="D13" i="53"/>
  <c r="F13" i="53" l="1"/>
  <c r="D21" i="53"/>
  <c r="D19" i="53"/>
  <c r="D17" i="53"/>
  <c r="D15" i="53"/>
  <c r="D11" i="53"/>
  <c r="D9" i="53"/>
  <c r="D5" i="53"/>
  <c r="C17" i="52"/>
  <c r="L17" i="52"/>
  <c r="K17" i="52"/>
  <c r="C4" i="52"/>
  <c r="C4" i="51"/>
  <c r="D4" i="53" l="1"/>
  <c r="F23" i="53" l="1"/>
  <c r="F22" i="53"/>
  <c r="F21" i="53"/>
  <c r="F20" i="53"/>
  <c r="F19" i="53"/>
  <c r="F18" i="53"/>
  <c r="F17" i="53"/>
  <c r="F16" i="53"/>
  <c r="F15" i="53"/>
  <c r="F12" i="53"/>
  <c r="F11" i="53"/>
  <c r="F10" i="53"/>
  <c r="F9" i="53"/>
  <c r="F8" i="53"/>
  <c r="F7" i="53"/>
  <c r="F6" i="53"/>
  <c r="F4" i="53" l="1"/>
  <c r="F5" i="53"/>
  <c r="N17" i="52"/>
  <c r="M17" i="52"/>
  <c r="E20" i="52"/>
  <c r="E19" i="52"/>
  <c r="E18" i="52"/>
  <c r="E12" i="52"/>
  <c r="E11" i="52"/>
  <c r="E10" i="52"/>
  <c r="E9" i="52"/>
  <c r="E7" i="52"/>
  <c r="E6" i="52"/>
  <c r="E5" i="52"/>
  <c r="O17" i="52" l="1"/>
  <c r="E4" i="52"/>
  <c r="E17" i="52"/>
  <c r="E7" i="51" l="1"/>
  <c r="E6" i="51"/>
  <c r="E5" i="51"/>
  <c r="E4" i="51" l="1"/>
</calcChain>
</file>

<file path=xl/sharedStrings.xml><?xml version="1.0" encoding="utf-8"?>
<sst xmlns="http://schemas.openxmlformats.org/spreadsheetml/2006/main" count="1229" uniqueCount="757">
  <si>
    <t>(단위 : 천원)</t>
    <phoneticPr fontId="1" type="noConversion"/>
  </si>
  <si>
    <t>사회복지법인 수가성재단</t>
    <phoneticPr fontId="1" type="noConversion"/>
  </si>
  <si>
    <t>총       계</t>
    <phoneticPr fontId="1" type="noConversion"/>
  </si>
  <si>
    <t>시설 회계구분</t>
    <phoneticPr fontId="1" type="noConversion"/>
  </si>
  <si>
    <t>비  고</t>
    <phoneticPr fontId="1" type="noConversion"/>
  </si>
  <si>
    <t>종합노인복지센터</t>
    <phoneticPr fontId="1" type="noConversion"/>
  </si>
  <si>
    <r>
      <t>증</t>
    </r>
    <r>
      <rPr>
        <b/>
        <sz val="16"/>
        <color indexed="10"/>
        <rFont val="HY수평선B"/>
        <family val="1"/>
        <charset val="129"/>
      </rPr>
      <t>△</t>
    </r>
    <r>
      <rPr>
        <sz val="16"/>
        <color indexed="10"/>
        <rFont val="HY수평선B"/>
        <family val="1"/>
        <charset val="129"/>
      </rPr>
      <t>감</t>
    </r>
    <phoneticPr fontId="1" type="noConversion"/>
  </si>
  <si>
    <t>(단위 : 천원)</t>
    <phoneticPr fontId="1" type="noConversion"/>
  </si>
  <si>
    <t>사업별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</si>
  <si>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</si>
  <si>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</si>
  <si>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</si>
  <si>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</si>
  <si>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</si>
  <si>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재원별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</si>
  <si>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</si>
  <si>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</si>
  <si>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</si>
  <si>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 부 담</t>
    <phoneticPr fontId="1" type="noConversion"/>
  </si>
  <si>
    <t>보 조 금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</si>
  <si>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</si>
  <si>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</si>
  <si>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</si>
  <si>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후원전입</t>
    <phoneticPr fontId="1" type="noConversion"/>
  </si>
  <si>
    <t>재단</t>
    <phoneticPr fontId="1" type="noConversion"/>
  </si>
  <si>
    <t>센터</t>
    <phoneticPr fontId="1" type="noConversion"/>
  </si>
  <si>
    <t>(단위 : 천원)</t>
    <phoneticPr fontId="1" type="noConversion"/>
  </si>
  <si>
    <t>회계별</t>
    <phoneticPr fontId="1" type="noConversion"/>
  </si>
  <si>
    <t>재원별</t>
    <phoneticPr fontId="1" type="noConversion"/>
  </si>
  <si>
    <r>
      <t>증</t>
    </r>
    <r>
      <rPr>
        <b/>
        <sz val="11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</si>
  <si>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</si>
  <si>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</si>
  <si>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</si>
  <si>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</si>
  <si>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</si>
  <si>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종합노인복지센터</t>
    <phoneticPr fontId="1" type="noConversion"/>
  </si>
  <si>
    <t>재가서비스(보조)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</si>
  <si>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</si>
  <si>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</si>
  <si>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독거노인응급안전돌보미
시스템구축사업(보조)</t>
    <phoneticPr fontId="1" type="noConversion"/>
  </si>
  <si>
    <t>보조금</t>
    <phoneticPr fontId="1" type="noConversion"/>
  </si>
  <si>
    <t>사회복지법인 수가성재단</t>
    <phoneticPr fontId="1" type="noConversion"/>
  </si>
  <si>
    <t>수가성요양원</t>
    <phoneticPr fontId="1" type="noConversion"/>
  </si>
  <si>
    <t>수가성요양원</t>
    <phoneticPr fontId="1" type="noConversion"/>
  </si>
  <si>
    <t>수가성재단</t>
    <phoneticPr fontId="1" type="noConversion"/>
  </si>
  <si>
    <t>수가성재단</t>
    <phoneticPr fontId="1" type="noConversion"/>
  </si>
  <si>
    <t>수가성재단</t>
    <phoneticPr fontId="1" type="noConversion"/>
  </si>
  <si>
    <t xml:space="preserve"> </t>
    <phoneticPr fontId="1" type="noConversion"/>
  </si>
  <si>
    <t>요양원</t>
    <phoneticPr fontId="1" type="noConversion"/>
  </si>
  <si>
    <t>재가노인지원서비스(보조)</t>
    <phoneticPr fontId="1" type="noConversion"/>
  </si>
  <si>
    <t>응급안전돌보미 시스템
구축사업(보조)</t>
    <phoneticPr fontId="1" type="noConversion"/>
  </si>
  <si>
    <t>기정 예산액</t>
    <phoneticPr fontId="1" type="noConversion"/>
  </si>
  <si>
    <t>복지시설종사자 대우수당(보조)</t>
    <phoneticPr fontId="1" type="noConversion"/>
  </si>
  <si>
    <t>복지시설 종사자 대우수당(보조)</t>
    <phoneticPr fontId="1" type="noConversion"/>
  </si>
  <si>
    <t>후 원 금</t>
    <phoneticPr fontId="1" type="noConversion"/>
  </si>
  <si>
    <t>계</t>
    <phoneticPr fontId="1" type="noConversion"/>
  </si>
  <si>
    <t>2018년도 세입ㆍ세출예산 총괄표(5회 추경)</t>
    <phoneticPr fontId="1" type="noConversion"/>
  </si>
  <si>
    <t>5회 추경 예산액</t>
    <phoneticPr fontId="1" type="noConversion"/>
  </si>
  <si>
    <t>2018년도 세입예산서(5회 추경)</t>
    <phoneticPr fontId="1" type="noConversion"/>
  </si>
  <si>
    <t>(단위:천원)</t>
    <phoneticPr fontId="1" type="noConversion"/>
  </si>
  <si>
    <t>예산과목</t>
    <phoneticPr fontId="1" type="noConversion"/>
  </si>
  <si>
    <t>기   정
예산액</t>
    <phoneticPr fontId="1" type="noConversion"/>
  </si>
  <si>
    <t>추  경 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</si>
  <si>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</si>
  <si>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</si>
  <si>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</si>
  <si>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</si>
  <si>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</si>
  <si>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</si>
  <si>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</si>
  <si>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(자)</t>
    <phoneticPr fontId="1" type="noConversion"/>
  </si>
  <si>
    <t>(보)</t>
    <phoneticPr fontId="1" type="noConversion"/>
  </si>
  <si>
    <t>(보)</t>
    <phoneticPr fontId="1" type="noConversion"/>
  </si>
  <si>
    <t>(후)</t>
    <phoneticPr fontId="1" type="noConversion"/>
  </si>
  <si>
    <t>(후)</t>
    <phoneticPr fontId="1" type="noConversion"/>
  </si>
  <si>
    <t>05 후원금수입</t>
    <phoneticPr fontId="1" type="noConversion"/>
  </si>
  <si>
    <t>51 후원금수입</t>
    <phoneticPr fontId="1" type="noConversion"/>
  </si>
  <si>
    <t>512 비지정후원금</t>
    <phoneticPr fontId="1" type="noConversion"/>
  </si>
  <si>
    <t>(후)</t>
    <phoneticPr fontId="1" type="noConversion"/>
  </si>
  <si>
    <t>(후)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</si>
  <si>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비지정 후원금 </t>
    </r>
    <phoneticPr fontId="1" type="noConversion"/>
  </si>
  <si>
    <r>
      <t xml:space="preserve">56,300,000원- 기정61,000,000원 
= </t>
    </r>
    <r>
      <rPr>
        <sz val="9"/>
        <rFont val="맑은 고딕"/>
        <family val="3"/>
        <charset val="129"/>
      </rPr>
      <t>△</t>
    </r>
    <r>
      <rPr>
        <sz val="9"/>
        <rFont val="굴림"/>
        <family val="3"/>
        <charset val="129"/>
      </rPr>
      <t>4,700,000원</t>
    </r>
    <phoneticPr fontId="1" type="noConversion"/>
  </si>
  <si>
    <t>08 이월금</t>
    <phoneticPr fontId="1" type="noConversion"/>
  </si>
  <si>
    <t>81 이월금</t>
    <phoneticPr fontId="1" type="noConversion"/>
  </si>
  <si>
    <t>811 전년도이월금</t>
    <phoneticPr fontId="1" type="noConversion"/>
  </si>
  <si>
    <t>(자)</t>
    <phoneticPr fontId="1" type="noConversion"/>
  </si>
  <si>
    <t>(자)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</si>
  <si>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이월금(자부담)</t>
    </r>
    <phoneticPr fontId="1" type="noConversion"/>
  </si>
  <si>
    <t>136,662원</t>
    <phoneticPr fontId="1" type="noConversion"/>
  </si>
  <si>
    <t>(후)</t>
    <phoneticPr fontId="1" type="noConversion"/>
  </si>
  <si>
    <t>(후)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</si>
  <si>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이월금(후원금)</t>
    </r>
    <phoneticPr fontId="1" type="noConversion"/>
  </si>
  <si>
    <t>11,942원</t>
    <phoneticPr fontId="1" type="noConversion"/>
  </si>
  <si>
    <t>09 잡수입</t>
    <phoneticPr fontId="1" type="noConversion"/>
  </si>
  <si>
    <t>91 잡수입</t>
    <phoneticPr fontId="1" type="noConversion"/>
  </si>
  <si>
    <t>912 기타예금이자수입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</si>
  <si>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예금이자 수입</t>
    </r>
    <phoneticPr fontId="1" type="noConversion"/>
  </si>
  <si>
    <t>2,000원</t>
    <phoneticPr fontId="1" type="noConversion"/>
  </si>
  <si>
    <t>913 기타잡수입</t>
    <phoneticPr fontId="1" type="noConversion"/>
  </si>
  <si>
    <t>(자)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</si>
  <si>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자동차보험 환급금</t>
    </r>
    <phoneticPr fontId="1" type="noConversion"/>
  </si>
  <si>
    <t>246,110원</t>
    <phoneticPr fontId="1" type="noConversion"/>
  </si>
  <si>
    <t xml:space="preserve"> </t>
    <phoneticPr fontId="1" type="noConversion"/>
  </si>
  <si>
    <t>2018년도 세출예산서(5회 추경)</t>
    <phoneticPr fontId="1" type="noConversion"/>
  </si>
  <si>
    <t>(단위:천원)</t>
    <phoneticPr fontId="1" type="noConversion"/>
  </si>
  <si>
    <t>예산과목</t>
    <phoneticPr fontId="1" type="noConversion"/>
  </si>
  <si>
    <t>기  정
예산액</t>
    <phoneticPr fontId="1" type="noConversion"/>
  </si>
  <si>
    <t>추  경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</si>
  <si>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</si>
  <si>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</si>
  <si>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</si>
  <si>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</si>
  <si>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</si>
  <si>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</si>
  <si>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</si>
  <si>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</si>
  <si>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</si>
  <si>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01 사무비</t>
    <phoneticPr fontId="1" type="noConversion"/>
  </si>
  <si>
    <t>11 인건비</t>
    <phoneticPr fontId="1" type="noConversion"/>
  </si>
  <si>
    <t>111 급여</t>
    <phoneticPr fontId="1" type="noConversion"/>
  </si>
  <si>
    <t>◎ 직원급여</t>
    <phoneticPr fontId="1" type="noConversion"/>
  </si>
  <si>
    <t>1,800,000×12월=21,600,000원</t>
    <phoneticPr fontId="1" type="noConversion"/>
  </si>
  <si>
    <t>112 제수당</t>
    <phoneticPr fontId="1" type="noConversion"/>
  </si>
  <si>
    <t>◎ 급양비</t>
    <phoneticPr fontId="1" type="noConversion"/>
  </si>
  <si>
    <t>100,000원×12월=1,200,000원</t>
    <phoneticPr fontId="1" type="noConversion"/>
  </si>
  <si>
    <t>115 퇴직금 및 퇴직적립금</t>
    <phoneticPr fontId="1" type="noConversion"/>
  </si>
  <si>
    <t>◎ 퇴직적립금</t>
    <phoneticPr fontId="1" type="noConversion"/>
  </si>
  <si>
    <t xml:space="preserve">21,600,000원× 8.35% = 1,803,600원  </t>
    <phoneticPr fontId="1" type="noConversion"/>
  </si>
  <si>
    <t>116 사회보험부담금</t>
    <phoneticPr fontId="1" type="noConversion"/>
  </si>
  <si>
    <t>◎ 국민연금</t>
    <phoneticPr fontId="1" type="noConversion"/>
  </si>
  <si>
    <t>◎ 국민건강보험</t>
    <phoneticPr fontId="1" type="noConversion"/>
  </si>
  <si>
    <t>56,160원×12월 = 673,920원</t>
    <phoneticPr fontId="1" type="noConversion"/>
  </si>
  <si>
    <t>◎ 장기요양보험</t>
    <phoneticPr fontId="1" type="noConversion"/>
  </si>
  <si>
    <t>4,140원×12월 =  49,680원</t>
    <phoneticPr fontId="1" type="noConversion"/>
  </si>
  <si>
    <t>◎ 고용보험</t>
    <phoneticPr fontId="1" type="noConversion"/>
  </si>
  <si>
    <t xml:space="preserve">198,000원 - 기정 183,600원 </t>
    <phoneticPr fontId="1" type="noConversion"/>
  </si>
  <si>
    <t>◎ 산재보험</t>
    <phoneticPr fontId="1" type="noConversion"/>
  </si>
  <si>
    <t>263,330원 - 기정 246,840원</t>
    <phoneticPr fontId="1" type="noConversion"/>
  </si>
  <si>
    <t>13 운영비</t>
    <phoneticPr fontId="1" type="noConversion"/>
  </si>
  <si>
    <t>131 여비</t>
    <phoneticPr fontId="1" type="noConversion"/>
  </si>
  <si>
    <t>◎ 관내여비</t>
    <phoneticPr fontId="1" type="noConversion"/>
  </si>
  <si>
    <t>200,000원×12월=2,400,000원</t>
    <phoneticPr fontId="1" type="noConversion"/>
  </si>
  <si>
    <t>◎ 교육 및 관외 출장여비</t>
    <phoneticPr fontId="1" type="noConversion"/>
  </si>
  <si>
    <r>
      <t>300,000원-기정 600,000원=</t>
    </r>
    <r>
      <rPr>
        <sz val="9"/>
        <rFont val="맑은 고딕"/>
        <family val="3"/>
        <charset val="129"/>
      </rPr>
      <t>△</t>
    </r>
    <r>
      <rPr>
        <sz val="9"/>
        <rFont val="굴림"/>
        <family val="3"/>
        <charset val="129"/>
      </rPr>
      <t xml:space="preserve">300,000원   </t>
    </r>
    <phoneticPr fontId="1" type="noConversion"/>
  </si>
  <si>
    <t>132 수용비 및 수수료</t>
    <phoneticPr fontId="1" type="noConversion"/>
  </si>
  <si>
    <t>(추경)</t>
    <phoneticPr fontId="1" type="noConversion"/>
  </si>
  <si>
    <r>
      <t>◎사무용품, 수용비 및 수수료 등
◎</t>
    </r>
    <r>
      <rPr>
        <sz val="9"/>
        <color indexed="10"/>
        <rFont val="굴림"/>
        <family val="3"/>
        <charset val="129"/>
      </rPr>
      <t>요양원 메트리스 커버구입</t>
    </r>
    <phoneticPr fontId="1" type="noConversion"/>
  </si>
  <si>
    <r>
      <t>1,932,000원-기정3,922,000원=</t>
    </r>
    <r>
      <rPr>
        <sz val="9"/>
        <rFont val="맑은 고딕"/>
        <family val="3"/>
        <charset val="129"/>
      </rPr>
      <t>△</t>
    </r>
    <r>
      <rPr>
        <sz val="9"/>
        <rFont val="굴림"/>
        <family val="3"/>
        <charset val="129"/>
      </rPr>
      <t xml:space="preserve">1,990,000원 
30,000원 </t>
    </r>
    <r>
      <rPr>
        <sz val="9"/>
        <rFont val="맑은 고딕"/>
        <family val="3"/>
        <charset val="129"/>
      </rPr>
      <t xml:space="preserve">X </t>
    </r>
    <r>
      <rPr>
        <sz val="9"/>
        <rFont val="굴림"/>
        <family val="3"/>
        <charset val="129"/>
      </rPr>
      <t>60개 = 1,800,000원</t>
    </r>
    <phoneticPr fontId="1" type="noConversion"/>
  </si>
  <si>
    <t>02 재산조성비</t>
    <phoneticPr fontId="1" type="noConversion"/>
  </si>
  <si>
    <t>21 시설비</t>
    <phoneticPr fontId="1" type="noConversion"/>
  </si>
  <si>
    <t>212 자산취득비</t>
    <phoneticPr fontId="1" type="noConversion"/>
  </si>
  <si>
    <t>◎ 세탁물 건조기구입
◎ 업무용 PC구입
◎ 업무용 화물차구입(1톤)</t>
    <phoneticPr fontId="1" type="noConversion"/>
  </si>
  <si>
    <r>
      <t>8,690,000원-기정9,300,000원=</t>
    </r>
    <r>
      <rPr>
        <sz val="9"/>
        <rFont val="맑은 고딕"/>
        <family val="3"/>
        <charset val="129"/>
      </rPr>
      <t>△</t>
    </r>
    <r>
      <rPr>
        <sz val="9"/>
        <rFont val="굴림"/>
        <family val="3"/>
        <charset val="129"/>
      </rPr>
      <t>610,000원
900,000원×1대=  900,000원
9,586,000원</t>
    </r>
    <r>
      <rPr>
        <sz val="9"/>
        <rFont val="맑은 고딕"/>
        <family val="3"/>
        <charset val="129"/>
      </rPr>
      <t>X</t>
    </r>
    <r>
      <rPr>
        <sz val="9"/>
        <rFont val="굴림"/>
        <family val="3"/>
        <charset val="129"/>
      </rPr>
      <t>1대=9,586,000원</t>
    </r>
    <phoneticPr fontId="1" type="noConversion"/>
  </si>
  <si>
    <t>03 사업비</t>
    <phoneticPr fontId="1" type="noConversion"/>
  </si>
  <si>
    <t>31 일반사업비</t>
    <phoneticPr fontId="1" type="noConversion"/>
  </si>
  <si>
    <t>311 독거노인돌봄사업</t>
    <phoneticPr fontId="1" type="noConversion"/>
  </si>
  <si>
    <t>◎ 독거노인 영양식 재료구입</t>
    <phoneticPr fontId="1" type="noConversion"/>
  </si>
  <si>
    <r>
      <t xml:space="preserve">4,914,000원-기정16,000,000원=
</t>
    </r>
    <r>
      <rPr>
        <sz val="9"/>
        <rFont val="맑은 고딕"/>
        <family val="3"/>
        <charset val="129"/>
      </rPr>
      <t>△</t>
    </r>
    <r>
      <rPr>
        <sz val="9"/>
        <rFont val="굴림"/>
        <family val="3"/>
        <charset val="129"/>
      </rPr>
      <t>11,086,000원</t>
    </r>
    <phoneticPr fontId="1" type="noConversion"/>
  </si>
  <si>
    <t xml:space="preserve">312 주간보호돌봄사업 </t>
    <phoneticPr fontId="1" type="noConversion"/>
  </si>
  <si>
    <t>◎ 주간보호 어르신 식자재구입</t>
    <phoneticPr fontId="1" type="noConversion"/>
  </si>
  <si>
    <r>
      <t xml:space="preserve">       0원-기정3,000,000원= </t>
    </r>
    <r>
      <rPr>
        <sz val="9"/>
        <rFont val="맑은 고딕"/>
        <family val="3"/>
        <charset val="129"/>
      </rPr>
      <t>△</t>
    </r>
    <r>
      <rPr>
        <sz val="9"/>
        <rFont val="굴림"/>
        <family val="3"/>
        <charset val="129"/>
      </rPr>
      <t>3,000,000원</t>
    </r>
    <phoneticPr fontId="1" type="noConversion"/>
  </si>
  <si>
    <t>04 전출금</t>
    <phoneticPr fontId="1" type="noConversion"/>
  </si>
  <si>
    <t>41 전출금</t>
    <phoneticPr fontId="1" type="noConversion"/>
  </si>
  <si>
    <t xml:space="preserve"> </t>
    <phoneticPr fontId="1" type="noConversion"/>
  </si>
  <si>
    <t>412시설전출금(후원금)</t>
    <phoneticPr fontId="1" type="noConversion"/>
  </si>
  <si>
    <t xml:space="preserve">  </t>
    <phoneticPr fontId="1" type="noConversion"/>
  </si>
  <si>
    <t>412시설전출금(자부담)</t>
    <phoneticPr fontId="1" type="noConversion"/>
  </si>
  <si>
    <t>08 예비비 및 기타</t>
    <phoneticPr fontId="1" type="noConversion"/>
  </si>
  <si>
    <t>81 예비비 및 기타</t>
    <phoneticPr fontId="1" type="noConversion"/>
  </si>
  <si>
    <t>811예비비</t>
    <phoneticPr fontId="1" type="noConversion"/>
  </si>
  <si>
    <t>◎ 예비비</t>
    <phoneticPr fontId="1" type="noConversion"/>
  </si>
  <si>
    <t>384,000원-기정138,000원</t>
    <phoneticPr fontId="1" type="noConversion"/>
  </si>
  <si>
    <t>2018년도 사업별 세입ㆍ세출 총괄표(5회 추경)</t>
    <phoneticPr fontId="1" type="noConversion"/>
  </si>
  <si>
    <t>2018년 재원별 세입ㆍ세출 총괄표(5회 추경)</t>
    <phoneticPr fontId="1" type="noConversion"/>
  </si>
  <si>
    <t>2018년 회계 재원별 세입ㆍ세출 총괄표(5회 추경)</t>
    <phoneticPr fontId="1" type="noConversion"/>
  </si>
  <si>
    <t>2018년도 세입예산서(5회 추경)</t>
    <phoneticPr fontId="1" type="noConversion"/>
  </si>
  <si>
    <t>(단위:천원)</t>
    <phoneticPr fontId="1" type="noConversion"/>
  </si>
  <si>
    <t>기   정
예산액</t>
  </si>
  <si>
    <t>추   경
예산액</t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</si>
  <si>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</si>
  <si>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</si>
  <si>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</si>
  <si>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</si>
  <si>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</si>
  <si>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종합노인복지센터</t>
  </si>
  <si>
    <t>(자)</t>
    <phoneticPr fontId="1" type="noConversion"/>
  </si>
  <si>
    <t>(보)</t>
    <phoneticPr fontId="1" type="noConversion"/>
  </si>
  <si>
    <t>01 입소자부담금 수입</t>
    <phoneticPr fontId="1" type="noConversion"/>
  </si>
  <si>
    <t>11 입소비용수입</t>
    <phoneticPr fontId="1" type="noConversion"/>
  </si>
  <si>
    <t>111 입소비용수입</t>
    <phoneticPr fontId="1" type="noConversion"/>
  </si>
  <si>
    <t>◎ 주간보호 본인부담금</t>
    <phoneticPr fontId="1" type="noConversion"/>
  </si>
  <si>
    <t>9,000,000원×11월=99,000,000원(기정)88,000,000원</t>
    <phoneticPr fontId="1" type="noConversion"/>
  </si>
  <si>
    <t>◎ 방문요양,목욕,간호 본인부담금</t>
    <phoneticPr fontId="1" type="noConversion"/>
  </si>
  <si>
    <t>0원-(기정)4,400,000원</t>
    <phoneticPr fontId="1" type="noConversion"/>
  </si>
  <si>
    <t>112 입소자 식대수입</t>
    <phoneticPr fontId="1" type="noConversion"/>
  </si>
  <si>
    <t>◎ 주간보호 식대수입</t>
    <phoneticPr fontId="1" type="noConversion"/>
  </si>
  <si>
    <t>◎ 30,000원×80명×12월=28,800,000원</t>
    <phoneticPr fontId="1" type="noConversion"/>
  </si>
  <si>
    <t>03 과년도수입</t>
    <phoneticPr fontId="1" type="noConversion"/>
  </si>
  <si>
    <t>31 과년도수입</t>
    <phoneticPr fontId="1" type="noConversion"/>
  </si>
  <si>
    <t>311 과년도수입</t>
    <phoneticPr fontId="1" type="noConversion"/>
  </si>
  <si>
    <t>◎ 방문요양,목욕,간호 보험급여(17.12월분)</t>
    <phoneticPr fontId="1" type="noConversion"/>
  </si>
  <si>
    <t>2,500,000원</t>
    <phoneticPr fontId="1" type="noConversion"/>
  </si>
  <si>
    <t>◎ 주간보호 보험급여(17.12월분)</t>
    <phoneticPr fontId="1" type="noConversion"/>
  </si>
  <si>
    <t>82,696,000원-(기정)70,000,000원</t>
    <phoneticPr fontId="1" type="noConversion"/>
  </si>
  <si>
    <t>◎ 주간보호 본인부담금(17.12월분)</t>
    <phoneticPr fontId="1" type="noConversion"/>
  </si>
  <si>
    <t>10,000,000원-(기정)8,000,000원</t>
    <phoneticPr fontId="1" type="noConversion"/>
  </si>
  <si>
    <t>◎ 방문요양,목욕,간호 본인부담금(17.12월분)</t>
    <phoneticPr fontId="1" type="noConversion"/>
  </si>
  <si>
    <t>400,000원</t>
    <phoneticPr fontId="1" type="noConversion"/>
  </si>
  <si>
    <t>◎ 치매주간보호 지원(보건소)</t>
    <phoneticPr fontId="1" type="noConversion"/>
  </si>
  <si>
    <t>5,300,000원</t>
    <phoneticPr fontId="1" type="noConversion"/>
  </si>
  <si>
    <t>◎ 장기근속 보험급여</t>
    <phoneticPr fontId="1" type="noConversion"/>
  </si>
  <si>
    <t>330,000원×2월=660,000원</t>
    <phoneticPr fontId="1" type="noConversion"/>
  </si>
  <si>
    <t>04 보조금수입</t>
    <phoneticPr fontId="1" type="noConversion"/>
  </si>
  <si>
    <t>41 보조금수입</t>
    <phoneticPr fontId="1" type="noConversion"/>
  </si>
  <si>
    <t>413 시.군.구보조금</t>
    <phoneticPr fontId="1" type="noConversion"/>
  </si>
  <si>
    <t>(추경)</t>
    <phoneticPr fontId="1" type="noConversion"/>
  </si>
  <si>
    <t>◎ 노인돌보미기본서비스사업(국비보)</t>
    <phoneticPr fontId="1" type="noConversion"/>
  </si>
  <si>
    <t>485,172,000원-(기정)469,791,000원=15,381,000원</t>
    <phoneticPr fontId="1" type="noConversion"/>
  </si>
  <si>
    <t>◎ 독거노인 응급안전 돌보미시스템 구축사업</t>
    <phoneticPr fontId="1" type="noConversion"/>
  </si>
  <si>
    <t>34,628,000원</t>
    <phoneticPr fontId="1" type="noConversion"/>
  </si>
  <si>
    <t>◎ 독거노인 응급안전 돌보미시스템 설치</t>
    <phoneticPr fontId="1" type="noConversion"/>
  </si>
  <si>
    <t xml:space="preserve">◎ 재가노인지원서비스(등급외) </t>
    <phoneticPr fontId="1" type="noConversion"/>
  </si>
  <si>
    <t>150,465,000원-(기정)150,465,000원=5,000원</t>
    <phoneticPr fontId="1" type="noConversion"/>
  </si>
  <si>
    <t>◎ 시설종사자수당</t>
    <phoneticPr fontId="1" type="noConversion"/>
  </si>
  <si>
    <t>12,960,000원-(기정) 9,240,000원</t>
    <phoneticPr fontId="1" type="noConversion"/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</si>
  <si>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</si>
  <si>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</si>
  <si>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</si>
  <si>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◎ 방문간호 보험급여</t>
    <phoneticPr fontId="1" type="noConversion"/>
  </si>
  <si>
    <t>5,500,000원-(기정)27,500,000원=△22,000,000원</t>
    <phoneticPr fontId="1" type="noConversion"/>
  </si>
  <si>
    <t>◎ 주간보호 보험급여</t>
    <phoneticPr fontId="1" type="noConversion"/>
  </si>
  <si>
    <t xml:space="preserve">
1,026,652,000원-(기정)1,008,584,000원=18,068,000원
</t>
    <phoneticPr fontId="1" type="noConversion"/>
  </si>
  <si>
    <t>17,000,000원-(기정)22,000,000원=△5,000,000원</t>
    <phoneticPr fontId="1" type="noConversion"/>
  </si>
  <si>
    <t>330,000×12월=3,960,000-(기정)7,320,000원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</si>
  <si>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</si>
  <si>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</si>
  <si>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</si>
  <si>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 이월금</t>
    <phoneticPr fontId="1" type="noConversion"/>
  </si>
  <si>
    <t>7,370,000원-(기정)7,000,000원</t>
    <phoneticPr fontId="1" type="noConversion"/>
  </si>
  <si>
    <t>10 잡수입</t>
    <phoneticPr fontId="1" type="noConversion"/>
  </si>
  <si>
    <t>101 잡수입</t>
    <phoneticPr fontId="1" type="noConversion"/>
  </si>
  <si>
    <t>1012 기타예금이자수입</t>
    <phoneticPr fontId="1" type="noConversion"/>
  </si>
  <si>
    <t>◎ 예금이자</t>
    <phoneticPr fontId="1" type="noConversion"/>
  </si>
  <si>
    <t>150,000원</t>
    <phoneticPr fontId="1" type="noConversion"/>
  </si>
  <si>
    <t>1013 기타잡수입</t>
    <phoneticPr fontId="1" type="noConversion"/>
  </si>
  <si>
    <t>◎ 기타잡수입(사회복지사 현장실습비)</t>
    <phoneticPr fontId="1" type="noConversion"/>
  </si>
  <si>
    <t>150,000원×20명=3,000,000원</t>
    <phoneticPr fontId="1" type="noConversion"/>
  </si>
  <si>
    <t xml:space="preserve">◎ 직원식대 </t>
    <phoneticPr fontId="1" type="noConversion"/>
  </si>
  <si>
    <t>870,000원×12월=10,440,000원</t>
    <phoneticPr fontId="1" type="noConversion"/>
  </si>
  <si>
    <t>◎ 사대보험금 정산금</t>
    <phoneticPr fontId="1" type="noConversion"/>
  </si>
  <si>
    <t>52,000,000원-(기정)26,000,000원=26,000,000원</t>
    <phoneticPr fontId="1" type="noConversion"/>
  </si>
  <si>
    <t>◎ 업무용차량폐차 수입(스타렉스77모1393)</t>
    <phoneticPr fontId="1" type="noConversion"/>
  </si>
  <si>
    <t>500,000원</t>
    <phoneticPr fontId="1" type="noConversion"/>
  </si>
  <si>
    <t>2018년도 세출예산서(5회 추경)</t>
    <phoneticPr fontId="1" type="noConversion"/>
  </si>
  <si>
    <t>(자)</t>
    <phoneticPr fontId="1" type="noConversion"/>
  </si>
  <si>
    <t>종합노인복지센터(자체)</t>
  </si>
  <si>
    <t>재가노인지원서비스(보조)</t>
  </si>
  <si>
    <t>복지시설 종사자 대우수당(보조)</t>
    <phoneticPr fontId="1" type="noConversion"/>
  </si>
  <si>
    <t>노인돌보미사업(자체)</t>
  </si>
  <si>
    <t>노인돌보미기본서비스사업(보조)</t>
  </si>
  <si>
    <t>응급안전 돌보미시스템 구축사업(보조)</t>
    <phoneticPr fontId="1" type="noConversion"/>
  </si>
  <si>
    <t>01 사무비</t>
    <phoneticPr fontId="1" type="noConversion"/>
  </si>
  <si>
    <t>△</t>
    <phoneticPr fontId="1" type="noConversion"/>
  </si>
  <si>
    <t>11 인건비</t>
    <phoneticPr fontId="1" type="noConversion"/>
  </si>
  <si>
    <t xml:space="preserve">    </t>
    <phoneticPr fontId="1" type="noConversion"/>
  </si>
  <si>
    <t>111 급여</t>
    <phoneticPr fontId="1" type="noConversion"/>
  </si>
  <si>
    <t>◎ 직원급여</t>
    <phoneticPr fontId="1" type="noConversion"/>
  </si>
  <si>
    <t xml:space="preserve">
595,406,000원-(기정)603,549,000원= △8,143,000원
</t>
    <phoneticPr fontId="1" type="noConversion"/>
  </si>
  <si>
    <t>112 제수당</t>
    <phoneticPr fontId="1" type="noConversion"/>
  </si>
  <si>
    <t>(추경)</t>
  </si>
  <si>
    <t xml:space="preserve">◎ 명절 및 하계 휴가비 </t>
    <phoneticPr fontId="1" type="noConversion"/>
  </si>
  <si>
    <t>39,345,000원-(기정)14,000,000원= 25,345,000원</t>
    <phoneticPr fontId="1" type="noConversion"/>
  </si>
  <si>
    <t>◎ 특근및연장근로수당</t>
    <phoneticPr fontId="1" type="noConversion"/>
  </si>
  <si>
    <t>73,431,000원-(기정)66,831,000원= 6,600,000원</t>
    <phoneticPr fontId="1" type="noConversion"/>
  </si>
  <si>
    <t>◎ 장기근속수당</t>
    <phoneticPr fontId="1" type="noConversion"/>
  </si>
  <si>
    <t>461,000원×12월=5,532,000원</t>
    <phoneticPr fontId="1" type="noConversion"/>
  </si>
  <si>
    <t>◎ 특정업무수당(실습지도자지도비)</t>
    <phoneticPr fontId="1" type="noConversion"/>
  </si>
  <si>
    <t>122,500원×12월=1,470,000원</t>
    <phoneticPr fontId="1" type="noConversion"/>
  </si>
  <si>
    <t>◎ 급양비</t>
    <phoneticPr fontId="1" type="noConversion"/>
  </si>
  <si>
    <t>8,714,000원-(기정)24,120,000원= △15,406,000원</t>
    <phoneticPr fontId="1" type="noConversion"/>
  </si>
  <si>
    <t>◎ 연말직원상여금</t>
    <phoneticPr fontId="1" type="noConversion"/>
  </si>
  <si>
    <t>516,684원×19명=9,817,000원</t>
    <phoneticPr fontId="1" type="noConversion"/>
  </si>
  <si>
    <t>113  일용잡급</t>
    <phoneticPr fontId="1" type="noConversion"/>
  </si>
  <si>
    <t>◎ 일용인부임</t>
    <phoneticPr fontId="1" type="noConversion"/>
  </si>
  <si>
    <t>9,721,000원-(기정)7,331,000원= 1,690,000원</t>
    <phoneticPr fontId="1" type="noConversion"/>
  </si>
  <si>
    <t>115 퇴직금 및 퇴직적립금</t>
    <phoneticPr fontId="1" type="noConversion"/>
  </si>
  <si>
    <t>◎ 퇴직적립금(8.35%)</t>
    <phoneticPr fontId="1" type="noConversion"/>
  </si>
  <si>
    <t>59,524,000원-(기정)60,685,000원=△1,161,000원</t>
    <phoneticPr fontId="1" type="noConversion"/>
  </si>
  <si>
    <t>116 사회보험부담비용</t>
    <phoneticPr fontId="1" type="noConversion"/>
  </si>
  <si>
    <t>◎ 국민연금(4.50%)</t>
    <phoneticPr fontId="1" type="noConversion"/>
  </si>
  <si>
    <t>16,906,780원-(기정)15,864,000원=1,042,780원</t>
    <phoneticPr fontId="1" type="noConversion"/>
  </si>
  <si>
    <t>◎ 국민건강보험(3.12%)</t>
    <phoneticPr fontId="1" type="noConversion"/>
  </si>
  <si>
    <t>21,326,100원-(기정)20,196,000원=1,130,100원</t>
    <phoneticPr fontId="1" type="noConversion"/>
  </si>
  <si>
    <t>◎ 장기요양보험(3.12%×7.38%)</t>
    <phoneticPr fontId="1" type="noConversion"/>
  </si>
  <si>
    <t>2,043,510원-(기정)1,488,000원=555,510원</t>
    <phoneticPr fontId="1" type="noConversion"/>
  </si>
  <si>
    <t>◎ 고용보험(0.9%)</t>
    <phoneticPr fontId="1" type="noConversion"/>
  </si>
  <si>
    <t>6,484,690원-(기정)=5,796,000원=688,690원</t>
    <phoneticPr fontId="1" type="noConversion"/>
  </si>
  <si>
    <t>◎ 산재보험(0.815%)</t>
    <phoneticPr fontId="1" type="noConversion"/>
  </si>
  <si>
    <t>5,976,170원-(기정)5,304,000원=672,170원</t>
    <phoneticPr fontId="1" type="noConversion"/>
  </si>
  <si>
    <t>◎ 사대보험 정산 납입금</t>
    <phoneticPr fontId="1" type="noConversion"/>
  </si>
  <si>
    <t>26,000,000원</t>
    <phoneticPr fontId="1" type="noConversion"/>
  </si>
  <si>
    <t>117 기타후생경비</t>
    <phoneticPr fontId="1" type="noConversion"/>
  </si>
  <si>
    <t>12 업무추진비</t>
    <phoneticPr fontId="1" type="noConversion"/>
  </si>
  <si>
    <t>121 기관운영비</t>
    <phoneticPr fontId="1" type="noConversion"/>
  </si>
  <si>
    <t>◎ 기관운영업무추진비</t>
    <phoneticPr fontId="1" type="noConversion"/>
  </si>
  <si>
    <t>8,940,000원-(기정)6,940,000원= 2,000,000원</t>
    <phoneticPr fontId="1" type="noConversion"/>
  </si>
  <si>
    <t>122 직책보조비</t>
    <phoneticPr fontId="1" type="noConversion"/>
  </si>
  <si>
    <t>◎ 직책보조(시설장,국장)</t>
    <phoneticPr fontId="1" type="noConversion"/>
  </si>
  <si>
    <t>500,000원×12월=6,000,000원</t>
    <phoneticPr fontId="1" type="noConversion"/>
  </si>
  <si>
    <t>123 회의비</t>
    <phoneticPr fontId="1" type="noConversion"/>
  </si>
  <si>
    <t>◎ 각종회의비</t>
    <phoneticPr fontId="1" type="noConversion"/>
  </si>
  <si>
    <t>161,000원-(기정)200,000원=△39,000원</t>
    <phoneticPr fontId="1" type="noConversion"/>
  </si>
  <si>
    <t>13 운영비</t>
    <phoneticPr fontId="1" type="noConversion"/>
  </si>
  <si>
    <t>131 여비</t>
    <phoneticPr fontId="1" type="noConversion"/>
  </si>
  <si>
    <t>◎ 국내외 출장여비</t>
    <phoneticPr fontId="1" type="noConversion"/>
  </si>
  <si>
    <t>18,122,000원-(기정)23,880,000원=△5,758,000원</t>
    <phoneticPr fontId="1" type="noConversion"/>
  </si>
  <si>
    <t>132 수용비 및 수수료</t>
    <phoneticPr fontId="1" type="noConversion"/>
  </si>
  <si>
    <t>◎ 이프뱅크지로 수수료</t>
  </si>
  <si>
    <t>55,000원×12월=660,000원</t>
    <phoneticPr fontId="1" type="noConversion"/>
  </si>
  <si>
    <t>◎ 신문구독료</t>
  </si>
  <si>
    <t>13,000원×2부×12월=312,000원</t>
    <phoneticPr fontId="1" type="noConversion"/>
  </si>
  <si>
    <t>15,000원×1부×6월=90,000원</t>
    <phoneticPr fontId="1" type="noConversion"/>
  </si>
  <si>
    <t>◎ 유선방송 수신료</t>
  </si>
  <si>
    <t>36,000원×12월=432,000원</t>
  </si>
  <si>
    <t>◎ 방역 수수료</t>
  </si>
  <si>
    <t>100,000월×12월=1,200,000원</t>
  </si>
  <si>
    <t>◎ 복사기이용 수수료</t>
  </si>
  <si>
    <t>121,000원×12월=1,452,000원</t>
  </si>
  <si>
    <t>◎ 엘리베이터 점검수수료</t>
  </si>
  <si>
    <t>220,000원×12월=2,640,000원</t>
  </si>
  <si>
    <t>◎ 세무기장료</t>
  </si>
  <si>
    <t>220,000원×6월=1,320,000원</t>
    <phoneticPr fontId="1" type="noConversion"/>
  </si>
  <si>
    <t>◎ 노무컨설팅 수수료</t>
  </si>
  <si>
    <t>110,000원×6월=660,000원</t>
    <phoneticPr fontId="1" type="noConversion"/>
  </si>
  <si>
    <t>◎ 소방안전점검 수수료</t>
  </si>
  <si>
    <t>165,000원×6월=990,000원</t>
    <phoneticPr fontId="1" type="noConversion"/>
  </si>
  <si>
    <t>◎ 전기안전점검 수수료</t>
    <phoneticPr fontId="1" type="noConversion"/>
  </si>
  <si>
    <t>300,000원×6월=1,800,000원</t>
    <phoneticPr fontId="1" type="noConversion"/>
  </si>
  <si>
    <t>◎ 일반수용비등</t>
    <phoneticPr fontId="1" type="noConversion"/>
  </si>
  <si>
    <t>18,185,000원-(기정)16,003,000원=2,182,000원</t>
    <phoneticPr fontId="1" type="noConversion"/>
  </si>
  <si>
    <t>◎ 야외데크 띠지(안전용)</t>
    <phoneticPr fontId="1" type="noConversion"/>
  </si>
  <si>
    <t>1,100,000원</t>
    <phoneticPr fontId="1" type="noConversion"/>
  </si>
  <si>
    <t>◎ 장기요양관련시스템 사용료</t>
    <phoneticPr fontId="1" type="noConversion"/>
  </si>
  <si>
    <t>132,000원×12월=1,584,000원</t>
    <phoneticPr fontId="1" type="noConversion"/>
  </si>
  <si>
    <t>◎ 오수처리시설 관리수수료</t>
    <phoneticPr fontId="1" type="noConversion"/>
  </si>
  <si>
    <t>275,000×6월=1,650,000원</t>
    <phoneticPr fontId="1" type="noConversion"/>
  </si>
  <si>
    <t>◎ 수가성홍보비</t>
    <phoneticPr fontId="1" type="noConversion"/>
  </si>
  <si>
    <t>1,540원×500부=770,000원</t>
    <phoneticPr fontId="1" type="noConversion"/>
  </si>
  <si>
    <t>◎ 주야간보호 홍보물(효자손부채구매)</t>
    <phoneticPr fontId="1" type="noConversion"/>
  </si>
  <si>
    <t>280원×3,333매=934,000원-(기정)810,000원</t>
    <phoneticPr fontId="1" type="noConversion"/>
  </si>
  <si>
    <t>◎ 퇴직연금 운용 수수료</t>
    <phoneticPr fontId="1" type="noConversion"/>
  </si>
  <si>
    <t>1,670,000원</t>
    <phoneticPr fontId="1" type="noConversion"/>
  </si>
  <si>
    <t>133 공공요금</t>
    <phoneticPr fontId="1" type="noConversion"/>
  </si>
  <si>
    <t>◎ 전기료</t>
    <phoneticPr fontId="1" type="noConversion"/>
  </si>
  <si>
    <t>31,380,000원-(기정)34,200,000원=△2,820,000원</t>
    <phoneticPr fontId="1" type="noConversion"/>
  </si>
  <si>
    <t>◎ 전신전화료</t>
    <phoneticPr fontId="1" type="noConversion"/>
  </si>
  <si>
    <t>72,000원×12월=864,000원-(기정)504,000원</t>
    <phoneticPr fontId="1" type="noConversion"/>
  </si>
  <si>
    <t>◎ 상하수도료</t>
    <phoneticPr fontId="1" type="noConversion"/>
  </si>
  <si>
    <t>350,000원×12월=4,200,000원</t>
  </si>
  <si>
    <t>◎ 우편료</t>
    <phoneticPr fontId="1" type="noConversion"/>
  </si>
  <si>
    <t>100,000원×12월=1,200,000원-(기정)960,000원</t>
    <phoneticPr fontId="1" type="noConversion"/>
  </si>
  <si>
    <t>◎ 가스료</t>
    <phoneticPr fontId="1" type="noConversion"/>
  </si>
  <si>
    <t xml:space="preserve">
210,000원×12월=2,520,000원-(기정)2,160,000원
</t>
    <phoneticPr fontId="1" type="noConversion"/>
  </si>
  <si>
    <t>134 제세공과금</t>
    <phoneticPr fontId="1" type="noConversion"/>
  </si>
  <si>
    <t xml:space="preserve">◎ 자동차보험료 </t>
  </si>
  <si>
    <t>7,853,000원-(기정)9,000,000원= △1,147,000원</t>
    <phoneticPr fontId="1" type="noConversion"/>
  </si>
  <si>
    <t>◎ 자동차세</t>
  </si>
  <si>
    <t>58,000원×5대=290,000원</t>
    <phoneticPr fontId="1" type="noConversion"/>
  </si>
  <si>
    <t>◎ 자동차 취등록세(공채매입,증지대 포함)</t>
    <phoneticPr fontId="1" type="noConversion"/>
  </si>
  <si>
    <t>2,337,000원-(기정)4,800,000원=△2,463,000원</t>
    <phoneticPr fontId="1" type="noConversion"/>
  </si>
  <si>
    <t>◎ 환경개선부담금</t>
  </si>
  <si>
    <t>60,000원×5대=300,000원</t>
    <phoneticPr fontId="1" type="noConversion"/>
  </si>
  <si>
    <t>◎ 단체기업보험료</t>
  </si>
  <si>
    <t>2,700,000원-(기정)3,600,000원= △900,000원</t>
    <phoneticPr fontId="1" type="noConversion"/>
  </si>
  <si>
    <t>◎ 복지시설배상책임보험료</t>
  </si>
  <si>
    <t>4,010,000원-(기정)4,080,000원</t>
    <phoneticPr fontId="1" type="noConversion"/>
  </si>
  <si>
    <t>◎ 화재보험료</t>
  </si>
  <si>
    <t>430,000원</t>
  </si>
  <si>
    <t>◎ 신용보증보험료</t>
    <phoneticPr fontId="1" type="noConversion"/>
  </si>
  <si>
    <t>160,000원-(기정)130,000원</t>
    <phoneticPr fontId="1" type="noConversion"/>
  </si>
  <si>
    <t>◎ 한국사회복지협의회 협회비</t>
    <phoneticPr fontId="1" type="noConversion"/>
  </si>
  <si>
    <t>66,000원×10명=660,000원</t>
    <phoneticPr fontId="1" type="noConversion"/>
  </si>
  <si>
    <t>◎ 충북재가복지협의회 협회비</t>
    <phoneticPr fontId="1" type="noConversion"/>
  </si>
  <si>
    <t>135 차량비</t>
    <phoneticPr fontId="1" type="noConversion"/>
  </si>
  <si>
    <t>◎ 차량유류비 및 수선비</t>
    <phoneticPr fontId="1" type="noConversion"/>
  </si>
  <si>
    <t>53,698,000원-(기정)56,200,000원=△ 2,502,000원</t>
    <phoneticPr fontId="1" type="noConversion"/>
  </si>
  <si>
    <t>136 기타운영비</t>
    <phoneticPr fontId="1" type="noConversion"/>
  </si>
  <si>
    <t>◎ 직원 교육비</t>
    <phoneticPr fontId="1" type="noConversion"/>
  </si>
  <si>
    <t>4,364,000원-(기정)3,173,000원= 1,191,000원</t>
    <phoneticPr fontId="1" type="noConversion"/>
  </si>
  <si>
    <t>◎ 업무용승용차 임차료(40하6200)</t>
    <phoneticPr fontId="1" type="noConversion"/>
  </si>
  <si>
    <t>650,000×12월=7,800,000원-(기정)2,520,000원</t>
    <phoneticPr fontId="1" type="noConversion"/>
  </si>
  <si>
    <t>◎ 업무용승합차 임차료(07호7993)</t>
    <phoneticPr fontId="1" type="noConversion"/>
  </si>
  <si>
    <t>618,000원×12월=7,416,000원</t>
    <phoneticPr fontId="1" type="noConversion"/>
  </si>
  <si>
    <t>◎ 업무용승합차 임차료(07호2959)</t>
    <phoneticPr fontId="1" type="noConversion"/>
  </si>
  <si>
    <t>7,668,000원-(기정)6,390,000원=1,278,000원</t>
    <phoneticPr fontId="1" type="noConversion"/>
  </si>
  <si>
    <t>◎ 대상자송영차량 임차료</t>
    <phoneticPr fontId="1" type="noConversion"/>
  </si>
  <si>
    <t>0원-(기정)1,579,000원= △1,579,000원</t>
    <phoneticPr fontId="1" type="noConversion"/>
  </si>
  <si>
    <t>◎ 안마의자 임차료</t>
  </si>
  <si>
    <t>238,000원×12월=2,856,000원</t>
    <phoneticPr fontId="1" type="noConversion"/>
  </si>
  <si>
    <t>◎ 프린터기 임차료</t>
  </si>
  <si>
    <t>110,000원×12월=1,320,000원</t>
  </si>
  <si>
    <t>◎ 정수기 임차료</t>
  </si>
  <si>
    <t>200,000원×12월=2,400,000원</t>
  </si>
  <si>
    <t>◎ 토지사용 임차료</t>
    <phoneticPr fontId="1" type="noConversion"/>
  </si>
  <si>
    <t>1,000,000원×4년=4,000,000원</t>
    <phoneticPr fontId="1" type="noConversion"/>
  </si>
  <si>
    <t>◎ 대형버스 임차료
(충북재가노인복지대회 참가)</t>
    <phoneticPr fontId="1" type="noConversion"/>
  </si>
  <si>
    <t>900,000원</t>
    <phoneticPr fontId="1" type="noConversion"/>
  </si>
  <si>
    <t>02 재산조성비</t>
    <phoneticPr fontId="1" type="noConversion"/>
  </si>
  <si>
    <t>21 시설비</t>
    <phoneticPr fontId="1" type="noConversion"/>
  </si>
  <si>
    <t>211 시설비</t>
    <phoneticPr fontId="1" type="noConversion"/>
  </si>
  <si>
    <t>◎ 시설비(데크설치)</t>
    <phoneticPr fontId="1" type="noConversion"/>
  </si>
  <si>
    <t>13,231,000원-(기정)11,000,000원= 2,231,000원</t>
    <phoneticPr fontId="1" type="noConversion"/>
  </si>
  <si>
    <t>◎ 시설비(온수물탱크교체)</t>
    <phoneticPr fontId="1" type="noConversion"/>
  </si>
  <si>
    <t>9,848,000원-(기정)10,000,000원=△152,000원</t>
    <phoneticPr fontId="1" type="noConversion"/>
  </si>
  <si>
    <t>◎ 시설비(태양광 전기설치)</t>
    <phoneticPr fontId="1" type="noConversion"/>
  </si>
  <si>
    <t>4,000,000원</t>
    <phoneticPr fontId="1" type="noConversion"/>
  </si>
  <si>
    <t>◎ 식당바닥 방수공사</t>
    <phoneticPr fontId="1" type="noConversion"/>
  </si>
  <si>
    <t>4,090,000원</t>
    <phoneticPr fontId="1" type="noConversion"/>
  </si>
  <si>
    <t>◎ 정화조 철거</t>
    <phoneticPr fontId="1" type="noConversion"/>
  </si>
  <si>
    <t>1,600,000원-(기정)4,000,000원=△2,400,000</t>
    <phoneticPr fontId="1" type="noConversion"/>
  </si>
  <si>
    <t>◎ 액화가스탱크 설치</t>
    <phoneticPr fontId="1" type="noConversion"/>
  </si>
  <si>
    <t>0원-(기정)1,100,000원</t>
    <phoneticPr fontId="1" type="noConversion"/>
  </si>
  <si>
    <t>◎ 콘테이너 기초공사</t>
    <phoneticPr fontId="1" type="noConversion"/>
  </si>
  <si>
    <t>1,330,000원</t>
    <phoneticPr fontId="1" type="noConversion"/>
  </si>
  <si>
    <t>◎ 관로 옹벽설치</t>
    <phoneticPr fontId="1" type="noConversion"/>
  </si>
  <si>
    <t>660,000원</t>
    <phoneticPr fontId="1" type="noConversion"/>
  </si>
  <si>
    <t>212 자산취득비</t>
    <phoneticPr fontId="1" type="noConversion"/>
  </si>
  <si>
    <t>◎ 차량구입대(스타렉스77라2472 할부금)</t>
  </si>
  <si>
    <t xml:space="preserve"> 588,000원-(기정)7,056,000원</t>
    <phoneticPr fontId="1" type="noConversion"/>
  </si>
  <si>
    <t>◎ 냉장고구입</t>
  </si>
  <si>
    <t>◎ 쇼파구입</t>
  </si>
  <si>
    <t xml:space="preserve"> 400,000원×5EA=2,000,000원-(기정)4,000,000원</t>
    <phoneticPr fontId="1" type="noConversion"/>
  </si>
  <si>
    <t>◎ 스타렉스 차량구입</t>
    <phoneticPr fontId="1" type="noConversion"/>
  </si>
  <si>
    <t xml:space="preserve">  26,000,000원×2대=52,000,000원-(기정)27,000,000원</t>
    <phoneticPr fontId="1" type="noConversion"/>
  </si>
  <si>
    <t>◎ 모닝 차량구입(라이온스50%지원차량)</t>
    <phoneticPr fontId="1" type="noConversion"/>
  </si>
  <si>
    <t>5,780,000원-(기정)7,000,000원</t>
    <phoneticPr fontId="1" type="noConversion"/>
  </si>
  <si>
    <t>◎ 교자상구매</t>
    <phoneticPr fontId="1" type="noConversion"/>
  </si>
  <si>
    <t>80,000원×5개=400,000원</t>
    <phoneticPr fontId="1" type="noConversion"/>
  </si>
  <si>
    <t>◎ 사무용의자 구매</t>
    <phoneticPr fontId="1" type="noConversion"/>
  </si>
  <si>
    <t>240,000원</t>
    <phoneticPr fontId="1" type="noConversion"/>
  </si>
  <si>
    <t>◎ 테블릿PC구입</t>
    <phoneticPr fontId="1" type="noConversion"/>
  </si>
  <si>
    <t>300,000원×3대=900,000원</t>
    <phoneticPr fontId="1" type="noConversion"/>
  </si>
  <si>
    <t>◎ 대형 파라솔 구입</t>
    <phoneticPr fontId="1" type="noConversion"/>
  </si>
  <si>
    <t>1,750,000원</t>
    <phoneticPr fontId="1" type="noConversion"/>
  </si>
  <si>
    <t>◎ 스팀세척기 구입</t>
    <phoneticPr fontId="1" type="noConversion"/>
  </si>
  <si>
    <t>6,000,000원</t>
    <phoneticPr fontId="1" type="noConversion"/>
  </si>
  <si>
    <t>◎ 슬링 세트 구매</t>
    <phoneticPr fontId="1" type="noConversion"/>
  </si>
  <si>
    <t>2,000,000원×6개=12,000,000원</t>
    <phoneticPr fontId="1" type="noConversion"/>
  </si>
  <si>
    <t>◎ 슬링(레일워크) 세트 구매</t>
    <phoneticPr fontId="1" type="noConversion"/>
  </si>
  <si>
    <t>1,000,000원</t>
    <phoneticPr fontId="1" type="noConversion"/>
  </si>
  <si>
    <t>◎ 콘테이너 구매</t>
    <phoneticPr fontId="1" type="noConversion"/>
  </si>
  <si>
    <t>7,150,000원</t>
    <phoneticPr fontId="1" type="noConversion"/>
  </si>
  <si>
    <t>◎ 기타 자산취득비</t>
    <phoneticPr fontId="1" type="noConversion"/>
  </si>
  <si>
    <t>31,145,000원-(기정)31,510,000원= △365,000원</t>
    <phoneticPr fontId="1" type="noConversion"/>
  </si>
  <si>
    <t>213 시설장비유지비</t>
    <phoneticPr fontId="1" type="noConversion"/>
  </si>
  <si>
    <t>◎ 센터 시설장비유지비</t>
    <phoneticPr fontId="1" type="noConversion"/>
  </si>
  <si>
    <t>8,984,000원-(기정)=7,000,000원= 1,984,000원</t>
    <phoneticPr fontId="1" type="noConversion"/>
  </si>
  <si>
    <t>03 사업비</t>
    <phoneticPr fontId="1" type="noConversion"/>
  </si>
  <si>
    <t>31 운영비</t>
    <phoneticPr fontId="1" type="noConversion"/>
  </si>
  <si>
    <t>311 생계비</t>
    <phoneticPr fontId="1" type="noConversion"/>
  </si>
  <si>
    <t>◎ 주간보호 어르신 식재료비</t>
    <phoneticPr fontId="1" type="noConversion"/>
  </si>
  <si>
    <t>45,657,000원-(기정)45,600,000원=57,000원</t>
    <phoneticPr fontId="1" type="noConversion"/>
  </si>
  <si>
    <t>312 수용기관경비</t>
    <phoneticPr fontId="1" type="noConversion"/>
  </si>
  <si>
    <t>◎ 입소자 수용비(목욕재료비 등)</t>
    <phoneticPr fontId="1" type="noConversion"/>
  </si>
  <si>
    <t>300,000원×12월=360,000원</t>
    <phoneticPr fontId="1" type="noConversion"/>
  </si>
  <si>
    <t>313 피복비</t>
    <phoneticPr fontId="1" type="noConversion"/>
  </si>
  <si>
    <t>◎ 주간보호 어르신 및 직원 피복
   (앞치마,단체복 등)구입</t>
    <phoneticPr fontId="1" type="noConversion"/>
  </si>
  <si>
    <t>450,000원-(기정)1,010,000원= 560,000원</t>
    <phoneticPr fontId="1" type="noConversion"/>
  </si>
  <si>
    <t>314 의료비</t>
    <phoneticPr fontId="1" type="noConversion"/>
  </si>
  <si>
    <t>◎ 입소자 보건위생 및 시약대</t>
    <phoneticPr fontId="1" type="noConversion"/>
  </si>
  <si>
    <t>1,071,000원-(기정)1,280,000원=△209,000원</t>
    <phoneticPr fontId="1" type="noConversion"/>
  </si>
  <si>
    <t>318 특별급식비</t>
    <phoneticPr fontId="1" type="noConversion"/>
  </si>
  <si>
    <t>◎ 주간보호 어르신 간식비</t>
    <phoneticPr fontId="1" type="noConversion"/>
  </si>
  <si>
    <t>6,312,000원-(기정)6,000,000원=312,000원</t>
    <phoneticPr fontId="1" type="noConversion"/>
  </si>
  <si>
    <t>33 사업비</t>
    <phoneticPr fontId="1" type="noConversion"/>
  </si>
  <si>
    <t>335 주간보호 프로그램 사업</t>
    <phoneticPr fontId="1" type="noConversion"/>
  </si>
  <si>
    <t>◎ 미술,음악,인지,작업치료,게임등</t>
    <phoneticPr fontId="1" type="noConversion"/>
  </si>
  <si>
    <t>4,027,000원-(기정)7,500,000원=△3,473,000원</t>
    <phoneticPr fontId="1" type="noConversion"/>
  </si>
  <si>
    <t>◎ 원예치료프로그램</t>
    <phoneticPr fontId="1" type="noConversion"/>
  </si>
  <si>
    <t>1,261,000원-(기정)3,000,000원=△1,739,000</t>
    <phoneticPr fontId="1" type="noConversion"/>
  </si>
  <si>
    <t>(후)</t>
    <phoneticPr fontId="1" type="noConversion"/>
  </si>
  <si>
    <t>04 과년도지출</t>
    <phoneticPr fontId="1" type="noConversion"/>
  </si>
  <si>
    <t>41 과년도 지출</t>
    <phoneticPr fontId="1" type="noConversion"/>
  </si>
  <si>
    <t>411 과년도 지출</t>
    <phoneticPr fontId="1" type="noConversion"/>
  </si>
  <si>
    <t>◎ 장기근속수당(17년11월,12월 분)</t>
    <phoneticPr fontId="1" type="noConversion"/>
  </si>
  <si>
    <t>◎ 방문목용 급여 미지급분</t>
    <phoneticPr fontId="1" type="noConversion"/>
  </si>
  <si>
    <t>10.000원×3명=30,000원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</si>
  <si>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</si>
  <si>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</si>
  <si>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</si>
  <si>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◎우수직원 격려포상금</t>
    <phoneticPr fontId="1" type="noConversion"/>
  </si>
  <si>
    <t>3,900,000원-(기정)4,000,000원=400,000원</t>
    <phoneticPr fontId="1" type="noConversion"/>
  </si>
  <si>
    <t>08 예비비</t>
    <phoneticPr fontId="1" type="noConversion"/>
  </si>
  <si>
    <t>81 예비비</t>
    <phoneticPr fontId="1" type="noConversion"/>
  </si>
  <si>
    <t>811 예비비</t>
    <phoneticPr fontId="1" type="noConversion"/>
  </si>
  <si>
    <t>◎ 예비비</t>
    <phoneticPr fontId="1" type="noConversion"/>
  </si>
  <si>
    <t>09 적립금</t>
    <phoneticPr fontId="1" type="noConversion"/>
  </si>
  <si>
    <t>91 운영충당적립금</t>
    <phoneticPr fontId="1" type="noConversion"/>
  </si>
  <si>
    <t>911 운영충당적립금</t>
    <phoneticPr fontId="1" type="noConversion"/>
  </si>
  <si>
    <t>◎ 시설장비 및 사무장비등 기능보강</t>
    <phoneticPr fontId="1" type="noConversion"/>
  </si>
  <si>
    <t>10 준비금</t>
    <phoneticPr fontId="1" type="noConversion"/>
  </si>
  <si>
    <t>101 환경개선준비금</t>
    <phoneticPr fontId="1" type="noConversion"/>
  </si>
  <si>
    <t>1011 시설환경개선준비금</t>
    <phoneticPr fontId="1" type="noConversion"/>
  </si>
  <si>
    <t>◎ 건물 외부,내부 설비 기능보강</t>
    <phoneticPr fontId="1" type="noConversion"/>
  </si>
  <si>
    <t>◎ 직원 5명 급여</t>
    <phoneticPr fontId="1" type="noConversion"/>
  </si>
  <si>
    <t>111,148,000원-(기정)108,080,000원= 3,068,000원</t>
    <phoneticPr fontId="1" type="noConversion"/>
  </si>
  <si>
    <t>◎ 시설장(종사자수당)</t>
    <phoneticPr fontId="1" type="noConversion"/>
  </si>
  <si>
    <t>0원-(기정)1,920,000원</t>
    <phoneticPr fontId="1" type="noConversion"/>
  </si>
  <si>
    <t xml:space="preserve">◎ 사회복지사 2명(종사자수당) </t>
    <phoneticPr fontId="1" type="noConversion"/>
  </si>
  <si>
    <t>0원-(기정)3,600,000원</t>
    <phoneticPr fontId="1" type="noConversion"/>
  </si>
  <si>
    <t>◎ 사무원(종사자수당)</t>
    <phoneticPr fontId="1" type="noConversion"/>
  </si>
  <si>
    <t>◎ 요양보호사(종사자수당)</t>
    <phoneticPr fontId="1" type="noConversion"/>
  </si>
  <si>
    <t>0원-(기정)1,680,000원</t>
    <phoneticPr fontId="1" type="noConversion"/>
  </si>
  <si>
    <t>114 퇴직금 및 퇴직적립금</t>
    <phoneticPr fontId="1" type="noConversion"/>
  </si>
  <si>
    <t>8,788,740원-(기정)9,259,000원=△470,260원</t>
    <phoneticPr fontId="1" type="noConversion"/>
  </si>
  <si>
    <t>115 사회보험부담비용</t>
    <phoneticPr fontId="1" type="noConversion"/>
  </si>
  <si>
    <t>3,961,440원-(기정)4,284,000원= △322,560원</t>
    <phoneticPr fontId="1" type="noConversion"/>
  </si>
  <si>
    <t>3,103,080원-(기정)3,024,000원= 79,080원</t>
    <phoneticPr fontId="1" type="noConversion"/>
  </si>
  <si>
    <t>252,560원-(기정)204,000원= 48,560원</t>
    <phoneticPr fontId="1" type="noConversion"/>
  </si>
  <si>
    <t>988,320원-(기정)900,000원= 88,320원</t>
    <phoneticPr fontId="1" type="noConversion"/>
  </si>
  <si>
    <t>895,520원-(기정)636,000원= 259,520원</t>
    <phoneticPr fontId="1" type="noConversion"/>
  </si>
  <si>
    <t>◎ 사무용품 구입 및 수용비 등</t>
    <phoneticPr fontId="1" type="noConversion"/>
  </si>
  <si>
    <t>1,108,680원-(기정)1,000,000원= 108,680원</t>
    <phoneticPr fontId="1" type="noConversion"/>
  </si>
  <si>
    <t>◎ 유비투비 수수료</t>
    <phoneticPr fontId="1" type="noConversion"/>
  </si>
  <si>
    <t>420,000원</t>
    <phoneticPr fontId="1" type="noConversion"/>
  </si>
  <si>
    <t>◎ 재가협회비</t>
    <phoneticPr fontId="1" type="noConversion"/>
  </si>
  <si>
    <t>1,200,000원-(기정)1,600,000원= △400,000원</t>
    <phoneticPr fontId="1" type="noConversion"/>
  </si>
  <si>
    <t>33 특별사업비</t>
    <phoneticPr fontId="1" type="noConversion"/>
  </si>
  <si>
    <t>335 특별사업비</t>
    <phoneticPr fontId="1" type="noConversion"/>
  </si>
  <si>
    <t>◎ 사계절 건강(식품지원)사업</t>
    <phoneticPr fontId="1" type="noConversion"/>
  </si>
  <si>
    <t>15,975,260원-(기정)15,500,000원=475,600원</t>
    <phoneticPr fontId="1" type="noConversion"/>
  </si>
  <si>
    <t>◎ 혹한기(물품지원)사업</t>
    <phoneticPr fontId="1" type="noConversion"/>
  </si>
  <si>
    <t>1,311,700원×2월=2,623,400원</t>
    <phoneticPr fontId="1" type="noConversion"/>
  </si>
  <si>
    <t>◎ 재가사례관리스스템(유비투비수수료)</t>
  </si>
  <si>
    <t>0원-(기정)420,000원</t>
    <phoneticPr fontId="1" type="noConversion"/>
  </si>
  <si>
    <t>복지시설 종사자 대우수당 (보조)</t>
    <phoneticPr fontId="1" type="noConversion"/>
  </si>
  <si>
    <t>◎ 시설장</t>
    <phoneticPr fontId="1" type="noConversion"/>
  </si>
  <si>
    <t>160,000원×12월=1,920,000원</t>
    <phoneticPr fontId="1" type="noConversion"/>
  </si>
  <si>
    <t>◎ 사회복지사 4명</t>
    <phoneticPr fontId="1" type="noConversion"/>
  </si>
  <si>
    <t>620,000원×12월=7,440,000원</t>
    <phoneticPr fontId="1" type="noConversion"/>
  </si>
  <si>
    <t>◎ 사무원</t>
    <phoneticPr fontId="1" type="noConversion"/>
  </si>
  <si>
    <t>160,000원×12월=1,920,000원</t>
    <phoneticPr fontId="1" type="noConversion"/>
  </si>
  <si>
    <t>◎ 요양보호사</t>
    <phoneticPr fontId="1" type="noConversion"/>
  </si>
  <si>
    <t>140,000원×12월=1,680,000원</t>
    <phoneticPr fontId="1" type="noConversion"/>
  </si>
  <si>
    <t>노인돌보미기본서비스사업
(보조,자체)</t>
    <phoneticPr fontId="1" type="noConversion"/>
  </si>
  <si>
    <t>(보)</t>
    <phoneticPr fontId="1" type="noConversion"/>
  </si>
  <si>
    <t>(자)</t>
    <phoneticPr fontId="1" type="noConversion"/>
  </si>
  <si>
    <t>01 사무비</t>
    <phoneticPr fontId="1" type="noConversion"/>
  </si>
  <si>
    <t>11 인건비</t>
    <phoneticPr fontId="1" type="noConversion"/>
  </si>
  <si>
    <t>111 급여</t>
    <phoneticPr fontId="1" type="noConversion"/>
  </si>
  <si>
    <t xml:space="preserve">◎ 서비스관리자 </t>
    <phoneticPr fontId="1" type="noConversion"/>
  </si>
  <si>
    <t xml:space="preserve"> 38,328,000원-(기정)38,316,000원= 12,000원</t>
    <phoneticPr fontId="1" type="noConversion"/>
  </si>
  <si>
    <t>◎ 생활관리사</t>
    <phoneticPr fontId="1" type="noConversion"/>
  </si>
  <si>
    <t xml:space="preserve"> 982,000원×29명×12월=341,736,000원-(기정)360,840,000원</t>
    <phoneticPr fontId="1" type="noConversion"/>
  </si>
  <si>
    <t>◎ 단기계약직 생활관리사</t>
    <phoneticPr fontId="1" type="noConversion"/>
  </si>
  <si>
    <t>850,000원×7명×2월=11,900,000원</t>
    <phoneticPr fontId="1" type="noConversion"/>
  </si>
  <si>
    <t>◎ 혹한기 혹서기수당</t>
    <phoneticPr fontId="1" type="noConversion"/>
  </si>
  <si>
    <t>5,331,000원-(기정)1,740,000원= 3,591,000원</t>
    <phoneticPr fontId="1" type="noConversion"/>
  </si>
  <si>
    <t>◎ 자격수당</t>
    <phoneticPr fontId="1" type="noConversion"/>
  </si>
  <si>
    <t>30,000원×2명×12월=720,000원</t>
    <phoneticPr fontId="1" type="noConversion"/>
  </si>
  <si>
    <t>100,000원×12월=1,200,000원-(기정)1,600,000원</t>
    <phoneticPr fontId="1" type="noConversion"/>
  </si>
  <si>
    <t>35,138,170원-(기정)31,950,000원= 3,188,170원</t>
    <phoneticPr fontId="1" type="noConversion"/>
  </si>
  <si>
    <t>14,190,480원-(기정)13,654,980원= 535,500원</t>
    <phoneticPr fontId="1" type="noConversion"/>
  </si>
  <si>
    <t>12,225,960원-(기정)11,854,680원=371,280원</t>
    <phoneticPr fontId="1" type="noConversion"/>
  </si>
  <si>
    <t>901,960원-(기정)874,560원=27,400</t>
    <phoneticPr fontId="1" type="noConversion"/>
  </si>
  <si>
    <t>3,524,580원-(기정)3,417,480원=107,100</t>
    <phoneticPr fontId="1" type="noConversion"/>
  </si>
  <si>
    <t>3,227,730원-(기정)3,130,950원= 96,780원</t>
    <phoneticPr fontId="1" type="noConversion"/>
  </si>
  <si>
    <t>◎ 유류비</t>
    <phoneticPr fontId="1" type="noConversion"/>
  </si>
  <si>
    <t>70,000원×31명×3월=6,510,000원</t>
    <phoneticPr fontId="1" type="noConversion"/>
  </si>
  <si>
    <t>◎ 통신비</t>
    <phoneticPr fontId="1" type="noConversion"/>
  </si>
  <si>
    <t>10,000원×31명×3월=930,000원</t>
    <phoneticPr fontId="1" type="noConversion"/>
  </si>
  <si>
    <t>◎ 기타후생경비</t>
    <phoneticPr fontId="1" type="noConversion"/>
  </si>
  <si>
    <t>200,000원×2회=400,000원</t>
    <phoneticPr fontId="1" type="noConversion"/>
  </si>
  <si>
    <t>◎ 기관운영업무추진비(간담회)</t>
    <phoneticPr fontId="1" type="noConversion"/>
  </si>
  <si>
    <t>450,000원×4회=1,800,000원</t>
    <phoneticPr fontId="1" type="noConversion"/>
  </si>
  <si>
    <t>◎ 출장여비</t>
    <phoneticPr fontId="1" type="noConversion"/>
  </si>
  <si>
    <t xml:space="preserve">
630,300원-(기정)800,000원=△169,700원
</t>
    <phoneticPr fontId="1" type="noConversion"/>
  </si>
  <si>
    <t>◎ 교통비</t>
    <phoneticPr fontId="1" type="noConversion"/>
  </si>
  <si>
    <t>50,000원×31명=1,550,000원-(기정)1,595,000원</t>
    <phoneticPr fontId="1" type="noConversion"/>
  </si>
  <si>
    <t>◎ 단기계약직 교통비</t>
    <phoneticPr fontId="1" type="noConversion"/>
  </si>
  <si>
    <t>50,000원×7명=350,000원</t>
    <phoneticPr fontId="1" type="noConversion"/>
  </si>
  <si>
    <t>◎ 관내여비</t>
    <phoneticPr fontId="1" type="noConversion"/>
  </si>
  <si>
    <t>200,000원×12월=2,400,000원</t>
    <phoneticPr fontId="1" type="noConversion"/>
  </si>
  <si>
    <t>◎ 사무용품 등 집기 구입</t>
    <phoneticPr fontId="1" type="noConversion"/>
  </si>
  <si>
    <t>2,014,880원-(기정)1,845,180원=169,700원</t>
    <phoneticPr fontId="1" type="noConversion"/>
  </si>
  <si>
    <t>149,000원×10월=1,490,000원</t>
    <phoneticPr fontId="1" type="noConversion"/>
  </si>
  <si>
    <t>◎ 상해보험료</t>
    <phoneticPr fontId="1" type="noConversion"/>
  </si>
  <si>
    <t>620,000원-(기정)1,550,000원= △930,000원</t>
    <phoneticPr fontId="1" type="noConversion"/>
  </si>
  <si>
    <t>◎ 단기계약직 기타운영비</t>
    <phoneticPr fontId="1" type="noConversion"/>
  </si>
  <si>
    <t>796,470원×2월=1,592,940</t>
    <phoneticPr fontId="1" type="noConversion"/>
  </si>
  <si>
    <t>◎ 교육참가경비</t>
    <phoneticPr fontId="1" type="noConversion"/>
  </si>
  <si>
    <t>50,000원×31명=1,550,000원-(기정)775,000원</t>
    <phoneticPr fontId="1" type="noConversion"/>
  </si>
  <si>
    <t>33 노인돌보미사업</t>
    <phoneticPr fontId="1" type="noConversion"/>
  </si>
  <si>
    <t>335 노인돌보미사업</t>
    <phoneticPr fontId="1" type="noConversion"/>
  </si>
  <si>
    <t>◎독거어르신을 위한 폭염대비물품지원</t>
    <phoneticPr fontId="1" type="noConversion"/>
  </si>
  <si>
    <t>2,700,000원-(기정)2,500,000원</t>
    <phoneticPr fontId="1" type="noConversion"/>
  </si>
  <si>
    <t>◎독거어르신을 위한 한파대비물품지원</t>
    <phoneticPr fontId="1" type="noConversion"/>
  </si>
  <si>
    <t>◎ 유류주유권 지급</t>
    <phoneticPr fontId="1" type="noConversion"/>
  </si>
  <si>
    <t>6,510,000원-(기정)8,000,000원= △1,490,000원</t>
    <phoneticPr fontId="1" type="noConversion"/>
  </si>
  <si>
    <t>독거노인 응급안전 돌보미시스템</t>
  </si>
  <si>
    <t>구축사업(보조)</t>
  </si>
  <si>
    <t>◎ 인건비</t>
    <phoneticPr fontId="1" type="noConversion"/>
  </si>
  <si>
    <t>1,719,500원×12월=20,634,000원-(기정)20,268,000원</t>
    <phoneticPr fontId="1" type="noConversion"/>
  </si>
  <si>
    <t>◎자격수당</t>
    <phoneticPr fontId="1" type="noConversion"/>
  </si>
  <si>
    <t>0원-(기정)360,000원</t>
    <phoneticPr fontId="1" type="noConversion"/>
  </si>
  <si>
    <t>◎ 서비스관리자 퇴직적립금(8.35%)</t>
    <phoneticPr fontId="1" type="noConversion"/>
  </si>
  <si>
    <t xml:space="preserve">
143,291원×12월=1,719,500원-(기정)1,676,000원
</t>
    <phoneticPr fontId="1" type="noConversion"/>
  </si>
  <si>
    <t>72,870원×12월=874,440원-(기정)906,040원</t>
    <phoneticPr fontId="1" type="noConversion"/>
  </si>
  <si>
    <t>50,520원×12월=606,240원-(기정)615,360원</t>
    <phoneticPr fontId="1" type="noConversion"/>
  </si>
  <si>
    <t>3,720원×12월=44,640원-(기정)40,200원</t>
    <phoneticPr fontId="1" type="noConversion"/>
  </si>
  <si>
    <t>14,570원×12월=174,840원-(기정)180,960원</t>
    <phoneticPr fontId="1" type="noConversion"/>
  </si>
  <si>
    <t>◎ 산재보험(0.75%)</t>
    <phoneticPr fontId="1" type="noConversion"/>
  </si>
  <si>
    <t>12,140원×12월=145,680-(기정)128,440원</t>
    <phoneticPr fontId="1" type="noConversion"/>
  </si>
  <si>
    <t>◎ 관내 출장 및 교육출장비</t>
    <phoneticPr fontId="1" type="noConversion"/>
  </si>
  <si>
    <t>2,669,200원-(기정)3,000,000원=330,800원</t>
    <phoneticPr fontId="1" type="noConversion"/>
  </si>
  <si>
    <t>◎ 사무용품 및 홍보물품 구입비</t>
    <phoneticPr fontId="1" type="noConversion"/>
  </si>
  <si>
    <t>1,574,170원-(기정)360,000원=1,214,170원</t>
    <phoneticPr fontId="1" type="noConversion"/>
  </si>
  <si>
    <t>◎ 소규모장비 수선비</t>
    <phoneticPr fontId="1" type="noConversion"/>
  </si>
  <si>
    <t>285,036원×10월=2,850,360원-(기정)2,867,800원</t>
    <phoneticPr fontId="1" type="noConversion"/>
  </si>
  <si>
    <t>◎ 장비통신료</t>
    <phoneticPr fontId="1" type="noConversion"/>
  </si>
  <si>
    <t>3,317,330원-4,200,000원=882,670원</t>
    <phoneticPr fontId="1" type="noConversion"/>
  </si>
  <si>
    <t>◎ 전문인배상책임보험</t>
    <phoneticPr fontId="1" type="noConversion"/>
  </si>
  <si>
    <t>19,000원-(기정)18,300원=70원</t>
    <phoneticPr fontId="1" type="noConversion"/>
  </si>
  <si>
    <t>2018년도 세입예산서(5차추경)</t>
    <phoneticPr fontId="1" type="noConversion"/>
  </si>
  <si>
    <t>과      목</t>
    <phoneticPr fontId="1" type="noConversion"/>
  </si>
  <si>
    <t>기정
예산액</t>
    <phoneticPr fontId="1" type="noConversion"/>
  </si>
  <si>
    <t>추경
예산액</t>
    <phoneticPr fontId="1" type="noConversion"/>
  </si>
  <si>
    <t>영동수가성요양원</t>
    <phoneticPr fontId="1" type="noConversion"/>
  </si>
  <si>
    <t>01 입소자부담금수입</t>
    <phoneticPr fontId="1" type="noConversion"/>
  </si>
  <si>
    <t>Δ</t>
    <phoneticPr fontId="1" type="noConversion"/>
  </si>
  <si>
    <t>◎ 입소비용수입(자부담)</t>
    <phoneticPr fontId="1" type="noConversion"/>
  </si>
  <si>
    <t>213,000,000-(기정)215,810,000원</t>
    <phoneticPr fontId="1" type="noConversion"/>
  </si>
  <si>
    <t>31과년도수입</t>
    <phoneticPr fontId="1" type="noConversion"/>
  </si>
  <si>
    <t>311과년도수입</t>
    <phoneticPr fontId="1" type="noConversion"/>
  </si>
  <si>
    <t>◎ 요양원 급여수입(건보청구)</t>
    <phoneticPr fontId="1" type="noConversion"/>
  </si>
  <si>
    <t>90,207,260원x1월=90,207,260원</t>
    <phoneticPr fontId="1" type="noConversion"/>
  </si>
  <si>
    <t>◎ 시설생계급여</t>
    <phoneticPr fontId="1" type="noConversion"/>
  </si>
  <si>
    <t>45,118,000원-(기정)42,189,000원</t>
    <phoneticPr fontId="1" type="noConversion"/>
  </si>
  <si>
    <t>1,108,295,000원-(기정)1,088,145,000원</t>
    <phoneticPr fontId="1" type="noConversion"/>
  </si>
  <si>
    <t>570,000x11월=6,270,,000원</t>
    <phoneticPr fontId="1" type="noConversion"/>
  </si>
  <si>
    <t>07 차입금</t>
    <phoneticPr fontId="1" type="noConversion"/>
  </si>
  <si>
    <t>71 차입금</t>
    <phoneticPr fontId="1" type="noConversion"/>
  </si>
  <si>
    <t>712 기타차입금</t>
    <phoneticPr fontId="1" type="noConversion"/>
  </si>
  <si>
    <t>◎ 단기차입금</t>
    <phoneticPr fontId="1" type="noConversion"/>
  </si>
  <si>
    <t>30,000,000원</t>
    <phoneticPr fontId="1" type="noConversion"/>
  </si>
  <si>
    <t>◎ 전년도이월금</t>
    <phoneticPr fontId="1" type="noConversion"/>
  </si>
  <si>
    <t>1,604,893원</t>
    <phoneticPr fontId="1" type="noConversion"/>
  </si>
  <si>
    <t>101 잡수입</t>
  </si>
  <si>
    <t>6,009원-(기정)30,000원</t>
    <phoneticPr fontId="1" type="noConversion"/>
  </si>
  <si>
    <t>◎ 직원 급식비</t>
    <phoneticPr fontId="1" type="noConversion"/>
  </si>
  <si>
    <t>15,600,000원 - (기정)14,400,000원</t>
    <phoneticPr fontId="1" type="noConversion"/>
  </si>
  <si>
    <t>◎ 기업복지및 비즈포인트</t>
    <phoneticPr fontId="1" type="noConversion"/>
  </si>
  <si>
    <t>840,000원-(기정)0원</t>
    <phoneticPr fontId="1" type="noConversion"/>
  </si>
  <si>
    <t>◎ NH농협카드할인금액</t>
    <phoneticPr fontId="1" type="noConversion"/>
  </si>
  <si>
    <t>79,000원-(기정)30,000원</t>
    <phoneticPr fontId="1" type="noConversion"/>
  </si>
  <si>
    <t>◎퇴직 반환금외</t>
    <phoneticPr fontId="1" type="noConversion"/>
  </si>
  <si>
    <t>3,100,000원-(기정)2,440,000원</t>
    <phoneticPr fontId="1" type="noConversion"/>
  </si>
  <si>
    <t>계</t>
    <phoneticPr fontId="1" type="noConversion"/>
  </si>
  <si>
    <t>예산안</t>
    <phoneticPr fontId="1" type="noConversion"/>
  </si>
  <si>
    <t>2018년도 세출예산서(5차추경)</t>
    <phoneticPr fontId="1" type="noConversion"/>
  </si>
  <si>
    <t>과  목</t>
    <phoneticPr fontId="1" type="noConversion"/>
  </si>
  <si>
    <t>기정 
예산액</t>
    <phoneticPr fontId="1" type="noConversion"/>
  </si>
  <si>
    <t>추 경
예산액</t>
    <phoneticPr fontId="1" type="noConversion"/>
  </si>
  <si>
    <t>◎ 급여(직원 41명)</t>
    <phoneticPr fontId="1" type="noConversion"/>
  </si>
  <si>
    <t>889,472,000원-(기정)73,815,000*12월</t>
    <phoneticPr fontId="1" type="noConversion"/>
  </si>
  <si>
    <t>◎ 특근 및 연장근무수당</t>
    <phoneticPr fontId="1" type="noConversion"/>
  </si>
  <si>
    <t>16,715,780원-(기정)14,424,000원=2,291,780원</t>
    <phoneticPr fontId="1" type="noConversion"/>
  </si>
  <si>
    <t>◎ 야간근무  및 프로그램수당</t>
    <phoneticPr fontId="1" type="noConversion"/>
  </si>
  <si>
    <t>15,344,000원-(기정)14,700,000원=644,000원</t>
    <phoneticPr fontId="1" type="noConversion"/>
  </si>
  <si>
    <t>◎ 근속수당(장기)</t>
    <phoneticPr fontId="1" type="noConversion"/>
  </si>
  <si>
    <t>7,120,000원-(기정)6,840,000원=280,000원</t>
    <phoneticPr fontId="1" type="noConversion"/>
  </si>
  <si>
    <t xml:space="preserve">◎ 명절및하계휴가비
◎ 연말상여금
</t>
    <phoneticPr fontId="1" type="noConversion"/>
  </si>
  <si>
    <r>
      <t>44,161,000원-(기정)30,251,500원=13,909,500원
300,000*35명=10,500,000원</t>
    </r>
    <r>
      <rPr>
        <sz val="9"/>
        <color theme="1"/>
        <rFont val="굴림"/>
        <family val="3"/>
        <charset val="129"/>
      </rPr>
      <t xml:space="preserve">
</t>
    </r>
    <r>
      <rPr>
        <sz val="9"/>
        <color rgb="FFFF0000"/>
        <rFont val="굴림"/>
        <family val="3"/>
        <charset val="129"/>
      </rPr>
      <t xml:space="preserve">
</t>
    </r>
    <phoneticPr fontId="1" type="noConversion"/>
  </si>
  <si>
    <t>13,024,000원-(기정)12,960,000원=64,000원</t>
    <phoneticPr fontId="1" type="noConversion"/>
  </si>
  <si>
    <t>113 일용잡급</t>
    <phoneticPr fontId="1" type="noConversion"/>
  </si>
  <si>
    <t>710,000원-(기정)2,000,000원</t>
    <phoneticPr fontId="1" type="noConversion"/>
  </si>
  <si>
    <t>82,670,000원-(기정)81,798,000원</t>
    <phoneticPr fontId="1" type="noConversion"/>
  </si>
  <si>
    <t>(자)</t>
  </si>
  <si>
    <t>◎ 국민연금 보험료(4.5%)</t>
    <phoneticPr fontId="1" type="noConversion"/>
  </si>
  <si>
    <t>26,042,550원-(기정)24,644,050원</t>
    <phoneticPr fontId="1" type="noConversion"/>
  </si>
  <si>
    <t>◎ 국민건강(3.12%)</t>
    <phoneticPr fontId="1" type="noConversion"/>
  </si>
  <si>
    <t>29,593,540원-(기정)28,541,520원=1,052,020원</t>
    <phoneticPr fontId="1" type="noConversion"/>
  </si>
  <si>
    <t>◎ 장기요양보험(3.12%*7.38%)</t>
    <phoneticPr fontId="1" type="noConversion"/>
  </si>
  <si>
    <t>2,180,580원-(기정)2,103,360원=77,220원</t>
    <phoneticPr fontId="1" type="noConversion"/>
  </si>
  <si>
    <t>8,433,800원-(기정)8,231,040원=202,760원</t>
    <phoneticPr fontId="1" type="noConversion"/>
  </si>
  <si>
    <t>◎ 산재보험(0.703%)</t>
    <phoneticPr fontId="1" type="noConversion"/>
  </si>
  <si>
    <t>6,657,530원-(기정)6,427,800원=229,730원</t>
    <phoneticPr fontId="1" type="noConversion"/>
  </si>
  <si>
    <t>116 기타후생경비</t>
    <phoneticPr fontId="1" type="noConversion"/>
  </si>
  <si>
    <t>◎ 직원예방접종비</t>
    <phoneticPr fontId="1" type="noConversion"/>
  </si>
  <si>
    <t>0원-(기정)20,000*40명=800,000원</t>
    <phoneticPr fontId="1" type="noConversion"/>
  </si>
  <si>
    <t>◎ 직원체력단련(스트레칭밴드40개)</t>
    <phoneticPr fontId="1" type="noConversion"/>
  </si>
  <si>
    <t>183,000원-(기정)200,000원</t>
    <phoneticPr fontId="1" type="noConversion"/>
  </si>
  <si>
    <t>◎ 기관운영 및 업무추진협의 등</t>
    <phoneticPr fontId="1" type="noConversion"/>
  </si>
  <si>
    <t>960,000원-(기정)1,800,000원</t>
    <phoneticPr fontId="1" type="noConversion"/>
  </si>
  <si>
    <t>◎ 어르신 나들이및 생일잔치</t>
    <phoneticPr fontId="1" type="noConversion"/>
  </si>
  <si>
    <t>1,000,000원-(기정)1,500,000원</t>
    <phoneticPr fontId="1" type="noConversion"/>
  </si>
  <si>
    <t>◎ 프로그램 운영비(강사,재료등)</t>
    <phoneticPr fontId="1" type="noConversion"/>
  </si>
  <si>
    <t>2,740,000원-(기정)2,500,000원</t>
    <phoneticPr fontId="1" type="noConversion"/>
  </si>
  <si>
    <t>◎ 시설장 직책보조비</t>
    <phoneticPr fontId="1" type="noConversion"/>
  </si>
  <si>
    <t>300,000x12월=3,600,000원</t>
    <phoneticPr fontId="1" type="noConversion"/>
  </si>
  <si>
    <t>◎ 사무국장 직책보조비</t>
    <phoneticPr fontId="1" type="noConversion"/>
  </si>
  <si>
    <t>200,000x12월=2,400,000원</t>
    <phoneticPr fontId="1" type="noConversion"/>
  </si>
  <si>
    <t>0원</t>
    <phoneticPr fontId="1" type="noConversion"/>
  </si>
  <si>
    <t>◎관외, 교육 출장여비</t>
    <phoneticPr fontId="1" type="noConversion"/>
  </si>
  <si>
    <t>600,000원-(기정)1,500,000원</t>
    <phoneticPr fontId="1" type="noConversion"/>
  </si>
  <si>
    <t>◎관내여비</t>
    <phoneticPr fontId="1" type="noConversion"/>
  </si>
  <si>
    <r>
      <t xml:space="preserve">◎ 이프뱅크지로 수수료
◎ 유선방송 수신료
◎ 방역 수수료
</t>
    </r>
    <r>
      <rPr>
        <sz val="9"/>
        <color rgb="FFFF0000"/>
        <rFont val="굴림"/>
        <family val="3"/>
        <charset val="129"/>
      </rPr>
      <t>◎ 복사기이용 수수료</t>
    </r>
    <r>
      <rPr>
        <sz val="9"/>
        <color theme="1"/>
        <rFont val="굴림"/>
        <family val="3"/>
        <charset val="129"/>
      </rPr>
      <t xml:space="preserve">
◎ 엘리베이터 월정보수료
◎ 세무회계수수료
◎ 노무컨설팅 수수료
◎ 소방안전점검 수수료
◎ 전기안전 수수료
◎ 의료폐기물 수거료
</t>
    </r>
    <r>
      <rPr>
        <sz val="9"/>
        <color rgb="FFFF0000"/>
        <rFont val="굴림"/>
        <family val="3"/>
        <charset val="129"/>
      </rPr>
      <t>◎ 오수처리시설 관리용역비</t>
    </r>
    <r>
      <rPr>
        <sz val="9"/>
        <color theme="1"/>
        <rFont val="굴림"/>
        <family val="3"/>
        <charset val="129"/>
      </rPr>
      <t xml:space="preserve">
◎ 정수기 유지관리수수료
◎  오수(정화조)처리비용
◎ 퇴직연금 운영 수수료
</t>
    </r>
    <r>
      <rPr>
        <sz val="9"/>
        <color rgb="FFFF0000"/>
        <rFont val="굴림"/>
        <family val="3"/>
        <charset val="129"/>
      </rPr>
      <t>◎ 사무용품 , 일반수용비 등</t>
    </r>
    <phoneticPr fontId="1" type="noConversion"/>
  </si>
  <si>
    <r>
      <t xml:space="preserve">33,000원x12월=396,000원
159,000x12월=1,908,000원
100,000원x12월=1,200,000원
</t>
    </r>
    <r>
      <rPr>
        <sz val="9"/>
        <color rgb="FFFF0000"/>
        <rFont val="굴림"/>
        <family val="3"/>
        <charset val="129"/>
      </rPr>
      <t>165,000x12월=1,980,000원-(기정)990,000원</t>
    </r>
    <r>
      <rPr>
        <sz val="9"/>
        <color theme="1"/>
        <rFont val="굴림"/>
        <family val="3"/>
        <charset val="129"/>
      </rPr>
      <t xml:space="preserve">
198,000x12월=2,376,000원
220,000원x6월=1,320,000원
110,000원x6월=660,000원
165,000x6월=990,000원
297,000x6월=1,782,000원
50,000x12월=600,000원
</t>
    </r>
    <r>
      <rPr>
        <sz val="9"/>
        <color rgb="FFFF0000"/>
        <rFont val="굴림"/>
        <family val="3"/>
        <charset val="129"/>
      </rPr>
      <t>265,000x5월=1,325,000원-(기정)265,000x6월</t>
    </r>
    <r>
      <rPr>
        <sz val="9"/>
        <color theme="1"/>
        <rFont val="굴림"/>
        <family val="3"/>
        <charset val="129"/>
      </rPr>
      <t xml:space="preserve">
50,000원x12월=600,000원
700,000원
1,500,000원
</t>
    </r>
    <r>
      <rPr>
        <sz val="9"/>
        <color rgb="FFFF0000"/>
        <rFont val="굴림"/>
        <family val="3"/>
        <charset val="129"/>
      </rPr>
      <t>17,954,000원-(기정)18,664,000원=710,000원</t>
    </r>
    <phoneticPr fontId="1" type="noConversion"/>
  </si>
  <si>
    <t>◎  홍보물제작비</t>
    <phoneticPr fontId="1" type="noConversion"/>
  </si>
  <si>
    <t>934,000원-(기정)1,500,000원</t>
    <phoneticPr fontId="1" type="noConversion"/>
  </si>
  <si>
    <t>◎  빨래재료비</t>
    <phoneticPr fontId="1" type="noConversion"/>
  </si>
  <si>
    <r>
      <rPr>
        <sz val="9"/>
        <color rgb="FFFF0000"/>
        <rFont val="굴림"/>
        <family val="3"/>
        <charset val="129"/>
      </rPr>
      <t>◎ 전기료</t>
    </r>
    <r>
      <rPr>
        <sz val="9"/>
        <color theme="1"/>
        <rFont val="굴림"/>
        <family val="3"/>
        <charset val="129"/>
      </rPr>
      <t xml:space="preserve">
◎ 전화료및소방벨
◎ 상하수도료
◎ 가스료</t>
    </r>
    <phoneticPr fontId="1" type="noConversion"/>
  </si>
  <si>
    <r>
      <rPr>
        <sz val="9"/>
        <color rgb="FFFF0000"/>
        <rFont val="굴림"/>
        <family val="3"/>
        <charset val="129"/>
      </rPr>
      <t>24,671,000원-(기정)28,704,000원</t>
    </r>
    <r>
      <rPr>
        <sz val="9"/>
        <color theme="1"/>
        <rFont val="굴림"/>
        <family val="3"/>
        <charset val="129"/>
      </rPr>
      <t xml:space="preserve">
220,000x12월=2,640,000원
700,000x12월=8,400,000원
500,000x12월2=6,000,000원</t>
    </r>
    <phoneticPr fontId="1" type="noConversion"/>
  </si>
  <si>
    <r>
      <t xml:space="preserve">◎ 자동차 보험료(77라2452)
◎ 자동차세
</t>
    </r>
    <r>
      <rPr>
        <sz val="9"/>
        <color rgb="FFFF0000"/>
        <rFont val="굴림"/>
        <family val="3"/>
        <charset val="129"/>
      </rPr>
      <t>◎ 기업보장보험</t>
    </r>
    <r>
      <rPr>
        <sz val="9"/>
        <rFont val="굴림"/>
        <family val="3"/>
        <charset val="129"/>
      </rPr>
      <t xml:space="preserve">
◎ 복지시설배상책임보험료
◎ 화재보험료
◎ 신용보증보험료 등 기타보험료
◎ 한국사회복지협의회
</t>
    </r>
    <r>
      <rPr>
        <sz val="9"/>
        <color rgb="FFFF0000"/>
        <rFont val="굴림"/>
        <family val="3"/>
        <charset val="129"/>
      </rPr>
      <t>◎ 자동차정기검사료977라2452)</t>
    </r>
    <phoneticPr fontId="1" type="noConversion"/>
  </si>
  <si>
    <r>
      <t xml:space="preserve">1,383,000원-(기정)1,860,000원=-477,000원
60,000-(기정)200,000원=-140,000원
</t>
    </r>
    <r>
      <rPr>
        <sz val="9"/>
        <color rgb="FFFF0000"/>
        <rFont val="굴림"/>
        <family val="3"/>
        <charset val="129"/>
      </rPr>
      <t>3,100,000원-(기정)3,600,000원</t>
    </r>
    <r>
      <rPr>
        <sz val="9"/>
        <rFont val="굴림"/>
        <family val="3"/>
        <charset val="129"/>
      </rPr>
      <t xml:space="preserve">
4,560,000원-(기정)6,000,000원=-1,440,000원
500,000원
1,260,000원-(기정)1,000,000원
240,000원-(기정)280,000원
</t>
    </r>
    <r>
      <rPr>
        <sz val="9"/>
        <color rgb="FFFF0000"/>
        <rFont val="굴림"/>
        <family val="3"/>
        <charset val="129"/>
      </rPr>
      <t>33,000원(기정)-0원</t>
    </r>
    <phoneticPr fontId="1" type="noConversion"/>
  </si>
  <si>
    <t>◎ 차량유류비 및 수리비</t>
    <phoneticPr fontId="1" type="noConversion"/>
  </si>
  <si>
    <t>2,800,000원-(기정)2,400,000원</t>
    <phoneticPr fontId="1" type="noConversion"/>
  </si>
  <si>
    <r>
      <rPr>
        <sz val="9"/>
        <color rgb="FFFF0000"/>
        <rFont val="굴림"/>
        <family val="3"/>
        <charset val="129"/>
      </rPr>
      <t>◎ 직무교육비
◎ 직원피복구입(단체복 등)</t>
    </r>
    <r>
      <rPr>
        <sz val="9"/>
        <color theme="1"/>
        <rFont val="굴림"/>
        <family val="3"/>
        <charset val="129"/>
      </rPr>
      <t xml:space="preserve">
◎ 업무용승용차 임차료
◎ 장기임차해지비
◎ 공기열 보일러 자부담상환금
◎ 토지사용 임차료(주차장)</t>
    </r>
    <phoneticPr fontId="1" type="noConversion"/>
  </si>
  <si>
    <r>
      <rPr>
        <sz val="9"/>
        <color rgb="FFFF0000"/>
        <rFont val="굴림"/>
        <family val="3"/>
        <charset val="129"/>
      </rPr>
      <t>300,000원-(기정)500,000원
0원-(기정)1,000,000원</t>
    </r>
    <r>
      <rPr>
        <sz val="9"/>
        <color theme="1"/>
        <rFont val="굴림"/>
        <family val="3"/>
        <charset val="129"/>
      </rPr>
      <t xml:space="preserve">
580,000*5개월=2,900,000원-(기정)6,960,000원
6,253,000원-(기정)0원
170,000x12월=2,040,000원
1,000,000x1회=1,000,000원</t>
    </r>
    <phoneticPr fontId="1" type="noConversion"/>
  </si>
  <si>
    <r>
      <rPr>
        <sz val="9"/>
        <color rgb="FFFF0000"/>
        <rFont val="굴림"/>
        <family val="3"/>
        <charset val="129"/>
      </rPr>
      <t>◎ 기타 및 물품취득비 등</t>
    </r>
    <r>
      <rPr>
        <sz val="9"/>
        <color theme="1"/>
        <rFont val="굴림"/>
        <family val="3"/>
        <charset val="129"/>
      </rPr>
      <t xml:space="preserve">
</t>
    </r>
    <r>
      <rPr>
        <sz val="9"/>
        <rFont val="굴림"/>
        <family val="3"/>
        <charset val="129"/>
      </rPr>
      <t>◎ 석션기 (1대)</t>
    </r>
    <r>
      <rPr>
        <sz val="9"/>
        <color theme="1"/>
        <rFont val="굴림"/>
        <family val="3"/>
        <charset val="129"/>
      </rPr>
      <t xml:space="preserve">
◎ 어르신 개인용 옷장
◎  건조기 구입
◎  쇼파 구입
◎  냉.난방기(1대)
◎ 식기세척기(1대)
◎파라솔(데크용)</t>
    </r>
    <phoneticPr fontId="1" type="noConversion"/>
  </si>
  <si>
    <r>
      <rPr>
        <sz val="9"/>
        <color rgb="FFFF0000"/>
        <rFont val="굴림"/>
        <family val="3"/>
        <charset val="129"/>
      </rPr>
      <t>210,000원-(기정)0원</t>
    </r>
    <r>
      <rPr>
        <sz val="9"/>
        <color theme="1"/>
        <rFont val="굴림"/>
        <family val="3"/>
        <charset val="129"/>
      </rPr>
      <t xml:space="preserve">
</t>
    </r>
    <r>
      <rPr>
        <sz val="9"/>
        <rFont val="굴림"/>
        <family val="3"/>
        <charset val="129"/>
      </rPr>
      <t>0원-(기정)250,000원</t>
    </r>
    <r>
      <rPr>
        <sz val="9"/>
        <color theme="1"/>
        <rFont val="굴림"/>
        <family val="3"/>
        <charset val="129"/>
      </rPr>
      <t xml:space="preserve">
150,000*8개=1,200,000원
9,790,000원(기정)-9,900,000원=-110,000원
400,000x10개=4,000,000원
3,000,000원
1,800,000원
1,750,000원</t>
    </r>
    <phoneticPr fontId="1" type="noConversion"/>
  </si>
  <si>
    <r>
      <rPr>
        <sz val="9"/>
        <color rgb="FFFF0000"/>
        <rFont val="굴림"/>
        <family val="3"/>
        <charset val="129"/>
      </rPr>
      <t>◎ 건물 등 시설유지비</t>
    </r>
    <r>
      <rPr>
        <sz val="9"/>
        <color theme="1"/>
        <rFont val="굴림"/>
        <family val="3"/>
        <charset val="129"/>
      </rPr>
      <t xml:space="preserve">
◎ 시설의 도배 및수리 등
◎ 옥상지붕설치
◎정화조 폐기비용(2개소)</t>
    </r>
    <phoneticPr fontId="1" type="noConversion"/>
  </si>
  <si>
    <r>
      <rPr>
        <sz val="9"/>
        <color rgb="FFFF0000"/>
        <rFont val="굴림"/>
        <family val="3"/>
        <charset val="129"/>
      </rPr>
      <t>5,036,000원-(기정)3,400,000원</t>
    </r>
    <r>
      <rPr>
        <sz val="9"/>
        <color theme="1"/>
        <rFont val="굴림"/>
        <family val="3"/>
        <charset val="129"/>
      </rPr>
      <t xml:space="preserve">
10,000,000원
7,000,000원
4,000,000원</t>
    </r>
    <phoneticPr fontId="1" type="noConversion"/>
  </si>
  <si>
    <t>◎ 시설생계비</t>
    <phoneticPr fontId="1" type="noConversion"/>
  </si>
  <si>
    <t>2,583,333x12월=31,000,000원</t>
    <phoneticPr fontId="1" type="noConversion"/>
  </si>
  <si>
    <t>◎ 기저귀 구입 
◎ 입소자를 위한 수용비(치약,칫솔  등)   
◎ 환경미화비용 및 기타</t>
    <phoneticPr fontId="1" type="noConversion"/>
  </si>
  <si>
    <t>2,000,000x12월=24,000,000원
200,000x12월2,400,000원
500,000*12월-(기정)3,600,000원</t>
    <phoneticPr fontId="1" type="noConversion"/>
  </si>
  <si>
    <t>◎ 어르신 피복비</t>
    <phoneticPr fontId="1" type="noConversion"/>
  </si>
  <si>
    <t>◎ 상비약품 및 의료용품 구입</t>
    <phoneticPr fontId="1" type="noConversion"/>
  </si>
  <si>
    <t>1,430,000원-(기정)2,400,000원</t>
    <phoneticPr fontId="1" type="noConversion"/>
  </si>
  <si>
    <t>◎ 어르신 약제비 및 병원진료</t>
    <phoneticPr fontId="1" type="noConversion"/>
  </si>
  <si>
    <t>319 연료비</t>
    <phoneticPr fontId="1" type="noConversion"/>
  </si>
  <si>
    <t>◎ 난방연료비</t>
    <phoneticPr fontId="1" type="noConversion"/>
  </si>
  <si>
    <t>3,400,000원-(기정)4,500,000원</t>
    <phoneticPr fontId="1" type="noConversion"/>
  </si>
  <si>
    <t>05 과년도 지출</t>
    <phoneticPr fontId="1" type="noConversion"/>
  </si>
  <si>
    <t>51  과년도 지출</t>
    <phoneticPr fontId="1" type="noConversion"/>
  </si>
  <si>
    <t>511과년도지출</t>
    <phoneticPr fontId="1" type="noConversion"/>
  </si>
  <si>
    <t>◎회계년도 변경에 따른 급여
◎전년도미지급분</t>
    <phoneticPr fontId="1" type="noConversion"/>
  </si>
  <si>
    <t>21,092,000원
24,820,000원</t>
    <phoneticPr fontId="1" type="noConversion"/>
  </si>
  <si>
    <t>06 부채상환금</t>
    <phoneticPr fontId="1" type="noConversion"/>
  </si>
  <si>
    <t>61 부채상환금</t>
    <phoneticPr fontId="1" type="noConversion"/>
  </si>
  <si>
    <t>611원금상환금</t>
    <phoneticPr fontId="1" type="noConversion"/>
  </si>
  <si>
    <t>◎차입금 원금상환금</t>
    <phoneticPr fontId="1" type="noConversion"/>
  </si>
  <si>
    <t>612 이자지불금</t>
    <phoneticPr fontId="1" type="noConversion"/>
  </si>
  <si>
    <t>◎ 차입금 이자지급금</t>
    <phoneticPr fontId="1" type="noConversion"/>
  </si>
  <si>
    <t>600,000원-(기정)150,000*5개월+50,000*2개월</t>
    <phoneticPr fontId="1" type="noConversion"/>
  </si>
  <si>
    <t>◎ 우수직원 격려포상금 및 기타</t>
    <phoneticPr fontId="1" type="noConversion"/>
  </si>
  <si>
    <t>81 예비비</t>
  </si>
  <si>
    <t>3,000,000원</t>
    <phoneticPr fontId="1" type="noConversion"/>
  </si>
  <si>
    <t>09 적립금</t>
  </si>
  <si>
    <t>91 운영충당적립금</t>
  </si>
  <si>
    <t xml:space="preserve">911운영충당적립금 </t>
    <phoneticPr fontId="1" type="noConversion"/>
  </si>
  <si>
    <t>◎기관운영을 위한 적립금</t>
    <phoneticPr fontId="1" type="noConversion"/>
  </si>
  <si>
    <t>2,000,000원</t>
    <phoneticPr fontId="1" type="noConversion"/>
  </si>
  <si>
    <t>1011시설환경개선준비금</t>
    <phoneticPr fontId="1" type="noConversion"/>
  </si>
  <si>
    <t>◎ 시설환경개선 준비금</t>
    <phoneticPr fontId="1" type="noConversion"/>
  </si>
  <si>
    <t>산출기초계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</si>
</sst>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;[Red]#,##0"/>
    <numFmt numFmtId="177" formatCode="#,##0_);[Red]\(#,##0\)"/>
    <numFmt numFmtId="178" formatCode="#,##0_ ;[Red]\-#,##0\ "/>
    <numFmt numFmtId="179" formatCode="0;[Red]0"/>
  </numFmts>
  <fonts count="6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sz val="20"/>
      <name val="HY헤드라인M"/>
      <family val="1"/>
      <charset val="129"/>
    </font>
    <font>
      <b/>
      <sz val="16"/>
      <color indexed="10"/>
      <name val="HY수평선B"/>
      <family val="1"/>
      <charset val="129"/>
    </font>
    <font>
      <sz val="16"/>
      <name val="HY수평선B"/>
      <family val="1"/>
      <charset val="129"/>
    </font>
    <font>
      <sz val="16"/>
      <color indexed="10"/>
      <name val="HY수평선B"/>
      <family val="1"/>
      <charset val="129"/>
    </font>
    <font>
      <sz val="16"/>
      <name val="맑은 고딕"/>
      <family val="3"/>
      <charset val="129"/>
      <scheme val="major"/>
    </font>
    <font>
      <sz val="16"/>
      <color rgb="FF0000FF"/>
      <name val="HY수평선B"/>
      <family val="1"/>
      <charset val="129"/>
    </font>
    <font>
      <b/>
      <sz val="14"/>
      <color indexed="1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sz val="14"/>
      <color rgb="FF0000FF"/>
      <name val="돋움"/>
      <family val="3"/>
      <charset val="129"/>
    </font>
    <font>
      <sz val="14"/>
      <name val="돋움"/>
      <family val="3"/>
      <charset val="129"/>
    </font>
    <font>
      <sz val="14"/>
      <color rgb="FF0000FF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1"/>
      <name val="돋움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color indexed="10"/>
      <name val="굴림"/>
      <family val="3"/>
      <charset val="129"/>
    </font>
    <font>
      <sz val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indexed="10"/>
      <name val="굴림"/>
      <family val="3"/>
      <charset val="129"/>
    </font>
    <font>
      <b/>
      <sz val="9"/>
      <color rgb="FF0000FF"/>
      <name val="굴림"/>
      <family val="3"/>
      <charset val="129"/>
    </font>
    <font>
      <b/>
      <sz val="16"/>
      <color rgb="FFC00000"/>
      <name val="돋움"/>
      <family val="3"/>
      <charset val="129"/>
    </font>
    <font>
      <b/>
      <sz val="14"/>
      <name val="굴림"/>
      <family val="3"/>
      <charset val="129"/>
    </font>
    <font>
      <sz val="20"/>
      <name val="HY견고딕"/>
      <family val="1"/>
      <charset val="129"/>
    </font>
    <font>
      <sz val="10"/>
      <name val="굴림"/>
      <family val="3"/>
      <charset val="129"/>
    </font>
    <font>
      <b/>
      <sz val="9"/>
      <color rgb="FFFF0000"/>
      <name val="굴림"/>
      <family val="3"/>
      <charset val="129"/>
    </font>
    <font>
      <b/>
      <sz val="9"/>
      <color indexed="8"/>
      <name val="굴림"/>
      <family val="3"/>
      <charset val="129"/>
    </font>
    <font>
      <b/>
      <sz val="9"/>
      <color rgb="FFFF0000"/>
      <name val="맑은 고딕"/>
      <family val="3"/>
      <charset val="129"/>
    </font>
    <font>
      <sz val="9"/>
      <color theme="1"/>
      <name val="굴림"/>
      <family val="3"/>
      <charset val="129"/>
    </font>
    <font>
      <sz val="14"/>
      <name val="굴림"/>
      <family val="3"/>
      <charset val="129"/>
    </font>
    <font>
      <sz val="16"/>
      <color rgb="FFFF0000"/>
      <name val="HY수평선B"/>
      <family val="1"/>
      <charset val="129"/>
    </font>
    <font>
      <sz val="11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indexed="8"/>
      <name val="굴림"/>
      <family val="3"/>
      <charset val="129"/>
    </font>
    <font>
      <b/>
      <sz val="9"/>
      <color indexed="17"/>
      <name val="굴림"/>
      <family val="3"/>
      <charset val="129"/>
    </font>
    <font>
      <sz val="9"/>
      <color rgb="FF0000FF"/>
      <name val="굴림"/>
      <family val="3"/>
      <charset val="129"/>
    </font>
    <font>
      <sz val="9"/>
      <color indexed="17"/>
      <name val="굴림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sz val="11"/>
      <name val="Arial Narrow"/>
      <family val="2"/>
    </font>
    <font>
      <b/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name val="굴림"/>
      <family val="3"/>
      <charset val="129"/>
    </font>
    <font>
      <sz val="8"/>
      <color rgb="FFFF0000"/>
      <name val="굴림"/>
      <family val="3"/>
      <charset val="129"/>
    </font>
    <font>
      <b/>
      <sz val="11"/>
      <name val="굴림"/>
      <family val="3"/>
      <charset val="129"/>
    </font>
    <font>
      <b/>
      <sz val="16"/>
      <color theme="1"/>
      <name val="돋움"/>
      <family val="3"/>
      <charset val="129"/>
    </font>
    <font>
      <sz val="11"/>
      <color rgb="FFFF0000"/>
      <name val="굴림"/>
      <family val="3"/>
      <charset val="129"/>
    </font>
    <font>
      <sz val="9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4" fillId="0" borderId="0"/>
    <xf numFmtId="41" fontId="24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8" borderId="45" applyNumberFormat="0" applyFont="0" applyAlignment="0" applyProtection="0">
      <alignment vertical="center"/>
    </xf>
    <xf numFmtId="0" fontId="24" fillId="0" borderId="0">
      <alignment vertical="center"/>
    </xf>
  </cellStyleXfs>
  <cellXfs count="130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>
      <alignment vertical="center"/>
    </xf>
    <xf numFmtId="176" fontId="7" fillId="4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76" fontId="12" fillId="5" borderId="5" xfId="0" applyNumberFormat="1" applyFont="1" applyFill="1" applyBorder="1" applyAlignment="1">
      <alignment horizontal="right" vertical="center"/>
    </xf>
    <xf numFmtId="176" fontId="2" fillId="5" borderId="7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176" fontId="12" fillId="4" borderId="6" xfId="0" applyNumberFormat="1" applyFont="1" applyFill="1" applyBorder="1" applyAlignment="1">
      <alignment horizontal="right" vertical="center"/>
    </xf>
    <xf numFmtId="176" fontId="2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176" fontId="2" fillId="4" borderId="14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right" vertical="center"/>
    </xf>
    <xf numFmtId="176" fontId="16" fillId="5" borderId="7" xfId="0" applyNumberFormat="1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right" vertical="center"/>
    </xf>
    <xf numFmtId="176" fontId="18" fillId="3" borderId="6" xfId="0" applyNumberFormat="1" applyFont="1" applyFill="1" applyBorder="1" applyAlignment="1">
      <alignment horizontal="right" vertical="center"/>
    </xf>
    <xf numFmtId="176" fontId="16" fillId="3" borderId="7" xfId="0" applyNumberFormat="1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6" fontId="16" fillId="0" borderId="9" xfId="0" applyNumberFormat="1" applyFont="1" applyBorder="1" applyAlignment="1">
      <alignment horizontal="right" vertical="center"/>
    </xf>
    <xf numFmtId="176" fontId="18" fillId="4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16" fillId="0" borderId="12" xfId="0" applyNumberFormat="1" applyFont="1" applyBorder="1" applyAlignment="1">
      <alignment horizontal="right" vertical="center"/>
    </xf>
    <xf numFmtId="176" fontId="18" fillId="4" borderId="13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176" fontId="21" fillId="4" borderId="6" xfId="0" applyNumberFormat="1" applyFont="1" applyFill="1" applyBorder="1" applyAlignment="1">
      <alignment horizontal="right" vertical="center"/>
    </xf>
    <xf numFmtId="176" fontId="22" fillId="3" borderId="6" xfId="0" applyNumberFormat="1" applyFont="1" applyFill="1" applyBorder="1" applyAlignment="1">
      <alignment horizontal="right" vertical="center"/>
    </xf>
    <xf numFmtId="176" fontId="22" fillId="4" borderId="6" xfId="0" applyNumberFormat="1" applyFont="1" applyFill="1" applyBorder="1" applyAlignment="1">
      <alignment horizontal="center" vertical="center"/>
    </xf>
    <xf numFmtId="176" fontId="22" fillId="4" borderId="13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6" fontId="23" fillId="5" borderId="6" xfId="0" applyNumberFormat="1" applyFont="1" applyFill="1" applyBorder="1" applyAlignment="1">
      <alignment horizontal="right" vertical="center"/>
    </xf>
    <xf numFmtId="176" fontId="23" fillId="4" borderId="6" xfId="0" applyNumberFormat="1" applyFont="1" applyFill="1" applyBorder="1" applyAlignment="1">
      <alignment horizontal="right" vertical="center"/>
    </xf>
    <xf numFmtId="176" fontId="23" fillId="4" borderId="13" xfId="0" applyNumberFormat="1" applyFont="1" applyFill="1" applyBorder="1" applyAlignment="1">
      <alignment horizontal="right" vertical="center"/>
    </xf>
    <xf numFmtId="176" fontId="21" fillId="3" borderId="6" xfId="0" applyNumberFormat="1" applyFont="1" applyFill="1" applyBorder="1" applyAlignment="1">
      <alignment horizontal="right" vertical="center"/>
    </xf>
    <xf numFmtId="176" fontId="21" fillId="5" borderId="6" xfId="0" applyNumberFormat="1" applyFont="1" applyFill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26" fillId="0" borderId="24" xfId="1" applyFont="1" applyFill="1" applyBorder="1" applyAlignment="1">
      <alignment horizontal="right" vertical="center" wrapText="1" shrinkToFit="1"/>
    </xf>
    <xf numFmtId="0" fontId="26" fillId="0" borderId="25" xfId="1" applyFont="1" applyFill="1" applyBorder="1" applyAlignment="1">
      <alignment vertical="center" wrapText="1" shrinkToFit="1"/>
    </xf>
    <xf numFmtId="176" fontId="27" fillId="0" borderId="14" xfId="2" applyNumberFormat="1" applyFont="1" applyFill="1" applyBorder="1" applyAlignment="1">
      <alignment horizontal="right" vertical="center"/>
    </xf>
    <xf numFmtId="176" fontId="26" fillId="0" borderId="25" xfId="2" applyNumberFormat="1" applyFont="1" applyFill="1" applyBorder="1" applyAlignment="1">
      <alignment horizontal="right" vertical="center"/>
    </xf>
    <xf numFmtId="176" fontId="26" fillId="0" borderId="23" xfId="2" applyNumberFormat="1" applyFont="1" applyFill="1" applyBorder="1" applyAlignment="1">
      <alignment horizontal="right" vertical="center" wrapText="1" shrinkToFit="1"/>
    </xf>
    <xf numFmtId="0" fontId="26" fillId="0" borderId="25" xfId="1" applyFont="1" applyFill="1" applyBorder="1" applyAlignment="1">
      <alignment horizontal="center" vertical="center" shrinkToFit="1"/>
    </xf>
    <xf numFmtId="176" fontId="27" fillId="7" borderId="19" xfId="2" applyNumberFormat="1" applyFont="1" applyFill="1" applyBorder="1" applyAlignment="1">
      <alignment horizontal="right" vertical="center"/>
    </xf>
    <xf numFmtId="176" fontId="27" fillId="0" borderId="32" xfId="2" applyNumberFormat="1" applyFont="1" applyFill="1" applyBorder="1" applyAlignment="1">
      <alignment horizontal="right" vertical="center"/>
    </xf>
    <xf numFmtId="176" fontId="26" fillId="0" borderId="28" xfId="2" applyNumberFormat="1" applyFont="1" applyFill="1" applyBorder="1" applyAlignment="1">
      <alignment horizontal="right" vertical="center"/>
    </xf>
    <xf numFmtId="176" fontId="26" fillId="0" borderId="19" xfId="2" applyNumberFormat="1" applyFont="1" applyBorder="1" applyAlignment="1">
      <alignment horizontal="right" vertical="center"/>
    </xf>
    <xf numFmtId="0" fontId="26" fillId="7" borderId="28" xfId="1" applyFont="1" applyFill="1" applyBorder="1" applyAlignment="1">
      <alignment vertical="center" wrapText="1" shrinkToFit="1"/>
    </xf>
    <xf numFmtId="176" fontId="30" fillId="7" borderId="28" xfId="2" applyNumberFormat="1" applyFont="1" applyFill="1" applyBorder="1" applyAlignment="1">
      <alignment horizontal="right" vertical="center"/>
    </xf>
    <xf numFmtId="0" fontId="26" fillId="0" borderId="30" xfId="1" applyFont="1" applyFill="1" applyBorder="1" applyAlignment="1">
      <alignment horizontal="right" vertical="center" wrapText="1" shrinkToFit="1"/>
    </xf>
    <xf numFmtId="0" fontId="26" fillId="0" borderId="6" xfId="1" applyFont="1" applyFill="1" applyBorder="1" applyAlignment="1">
      <alignment vertical="center" wrapText="1" shrinkToFit="1"/>
    </xf>
    <xf numFmtId="176" fontId="27" fillId="0" borderId="19" xfId="2" applyNumberFormat="1" applyFont="1" applyFill="1" applyBorder="1" applyAlignment="1">
      <alignment horizontal="right" vertical="center"/>
    </xf>
    <xf numFmtId="176" fontId="26" fillId="0" borderId="19" xfId="2" applyNumberFormat="1" applyFont="1" applyFill="1" applyBorder="1" applyAlignment="1">
      <alignment horizontal="right" vertical="center" shrinkToFit="1"/>
    </xf>
    <xf numFmtId="0" fontId="26" fillId="0" borderId="6" xfId="1" applyFont="1" applyFill="1" applyBorder="1" applyAlignment="1">
      <alignment horizontal="center" vertical="center" shrinkToFit="1"/>
    </xf>
    <xf numFmtId="176" fontId="26" fillId="7" borderId="28" xfId="2" applyNumberFormat="1" applyFont="1" applyFill="1" applyBorder="1" applyAlignment="1">
      <alignment horizontal="right" vertical="center"/>
    </xf>
    <xf numFmtId="176" fontId="31" fillId="7" borderId="28" xfId="2" applyNumberFormat="1" applyFont="1" applyFill="1" applyBorder="1" applyAlignment="1">
      <alignment horizontal="right" vertical="center"/>
    </xf>
    <xf numFmtId="176" fontId="31" fillId="0" borderId="28" xfId="2" applyNumberFormat="1" applyFont="1" applyFill="1" applyBorder="1" applyAlignment="1">
      <alignment horizontal="right" vertical="center"/>
    </xf>
    <xf numFmtId="176" fontId="28" fillId="0" borderId="6" xfId="2" applyNumberFormat="1" applyFont="1" applyFill="1" applyBorder="1" applyAlignment="1">
      <alignment horizontal="right" vertical="center"/>
    </xf>
    <xf numFmtId="176" fontId="31" fillId="0" borderId="36" xfId="2" applyNumberFormat="1" applyFont="1" applyFill="1" applyBorder="1" applyAlignment="1">
      <alignment horizontal="right" vertical="center"/>
    </xf>
    <xf numFmtId="176" fontId="33" fillId="0" borderId="32" xfId="2" applyNumberFormat="1" applyFont="1" applyBorder="1" applyAlignment="1">
      <alignment horizontal="right" vertical="center"/>
    </xf>
    <xf numFmtId="178" fontId="26" fillId="0" borderId="38" xfId="1" applyNumberFormat="1" applyFont="1" applyBorder="1" applyAlignment="1">
      <alignment horizontal="right" shrinkToFit="1"/>
    </xf>
    <xf numFmtId="178" fontId="35" fillId="0" borderId="38" xfId="1" applyNumberFormat="1" applyFont="1" applyBorder="1" applyAlignment="1">
      <alignment horizontal="left" vertical="center" wrapText="1" shrinkToFit="1"/>
    </xf>
    <xf numFmtId="0" fontId="37" fillId="0" borderId="0" xfId="4" applyFont="1">
      <alignment vertical="center"/>
    </xf>
    <xf numFmtId="176" fontId="27" fillId="7" borderId="14" xfId="2" applyNumberFormat="1" applyFont="1" applyFill="1" applyBorder="1" applyAlignment="1">
      <alignment horizontal="right" vertical="center"/>
    </xf>
    <xf numFmtId="0" fontId="26" fillId="0" borderId="25" xfId="4" applyFont="1" applyBorder="1" applyAlignment="1">
      <alignment horizontal="left" vertical="center" shrinkToFit="1"/>
    </xf>
    <xf numFmtId="0" fontId="26" fillId="0" borderId="22" xfId="4" applyFont="1" applyBorder="1" applyAlignment="1">
      <alignment horizontal="center" vertical="center" shrinkToFit="1"/>
    </xf>
    <xf numFmtId="0" fontId="26" fillId="0" borderId="30" xfId="4" applyFont="1" applyBorder="1" applyAlignment="1">
      <alignment horizontal="center" vertical="center"/>
    </xf>
    <xf numFmtId="178" fontId="26" fillId="0" borderId="36" xfId="2" applyNumberFormat="1" applyFont="1" applyFill="1" applyBorder="1" applyAlignment="1">
      <alignment horizontal="center" vertical="center"/>
    </xf>
    <xf numFmtId="0" fontId="26" fillId="0" borderId="35" xfId="4" applyFont="1" applyBorder="1" applyAlignment="1">
      <alignment horizontal="left" vertical="center" shrinkToFit="1"/>
    </xf>
    <xf numFmtId="0" fontId="26" fillId="0" borderId="21" xfId="4" applyFont="1" applyBorder="1" applyAlignment="1">
      <alignment horizontal="center" vertical="center" shrinkToFit="1"/>
    </xf>
    <xf numFmtId="176" fontId="26" fillId="0" borderId="6" xfId="2" applyNumberFormat="1" applyFont="1" applyBorder="1" applyAlignment="1">
      <alignment horizontal="right" vertical="center"/>
    </xf>
    <xf numFmtId="0" fontId="26" fillId="0" borderId="27" xfId="4" applyFont="1" applyBorder="1" applyAlignment="1">
      <alignment horizontal="center" vertical="center"/>
    </xf>
    <xf numFmtId="0" fontId="26" fillId="0" borderId="38" xfId="4" applyFont="1" applyBorder="1" applyAlignment="1">
      <alignment horizontal="left" vertical="center" shrinkToFit="1"/>
    </xf>
    <xf numFmtId="176" fontId="27" fillId="0" borderId="33" xfId="2" applyNumberFormat="1" applyFont="1" applyFill="1" applyBorder="1" applyAlignment="1">
      <alignment horizontal="right" vertical="center"/>
    </xf>
    <xf numFmtId="0" fontId="26" fillId="0" borderId="28" xfId="4" applyFont="1" applyBorder="1" applyAlignment="1">
      <alignment horizontal="center" vertical="center" shrinkToFit="1"/>
    </xf>
    <xf numFmtId="0" fontId="26" fillId="7" borderId="38" xfId="1" applyFont="1" applyFill="1" applyBorder="1" applyAlignment="1">
      <alignment vertical="center" wrapText="1" shrinkToFit="1"/>
    </xf>
    <xf numFmtId="178" fontId="30" fillId="7" borderId="6" xfId="2" applyNumberFormat="1" applyFont="1" applyFill="1" applyBorder="1" applyAlignment="1">
      <alignment horizontal="center" vertical="center"/>
    </xf>
    <xf numFmtId="176" fontId="26" fillId="7" borderId="7" xfId="2" applyNumberFormat="1" applyFont="1" applyFill="1" applyBorder="1" applyAlignment="1">
      <alignment horizontal="right" vertical="center" shrinkToFit="1"/>
    </xf>
    <xf numFmtId="0" fontId="26" fillId="0" borderId="5" xfId="4" applyFont="1" applyBorder="1" applyAlignment="1">
      <alignment horizontal="left" vertical="center" shrinkToFit="1"/>
    </xf>
    <xf numFmtId="0" fontId="26" fillId="0" borderId="40" xfId="4" applyFont="1" applyBorder="1" applyAlignment="1">
      <alignment horizontal="center" vertical="center" shrinkToFit="1"/>
    </xf>
    <xf numFmtId="0" fontId="26" fillId="0" borderId="27" xfId="1" applyFont="1" applyFill="1" applyBorder="1" applyAlignment="1">
      <alignment horizontal="right" vertical="center" wrapText="1" shrinkToFit="1"/>
    </xf>
    <xf numFmtId="0" fontId="26" fillId="0" borderId="38" xfId="1" applyFont="1" applyFill="1" applyBorder="1" applyAlignment="1">
      <alignment vertical="center" wrapText="1" shrinkToFit="1"/>
    </xf>
    <xf numFmtId="178" fontId="30" fillId="0" borderId="28" xfId="2" applyNumberFormat="1" applyFont="1" applyFill="1" applyBorder="1" applyAlignment="1">
      <alignment horizontal="center" vertical="center"/>
    </xf>
    <xf numFmtId="176" fontId="26" fillId="0" borderId="7" xfId="2" applyNumberFormat="1" applyFont="1" applyFill="1" applyBorder="1" applyAlignment="1">
      <alignment horizontal="right" vertical="center" shrinkToFit="1"/>
    </xf>
    <xf numFmtId="0" fontId="26" fillId="0" borderId="29" xfId="4" applyFont="1" applyBorder="1" applyAlignment="1">
      <alignment horizontal="left" vertical="center" shrinkToFit="1"/>
    </xf>
    <xf numFmtId="176" fontId="27" fillId="0" borderId="19" xfId="2" applyNumberFormat="1" applyFont="1" applyBorder="1" applyAlignment="1">
      <alignment horizontal="right" vertical="center"/>
    </xf>
    <xf numFmtId="0" fontId="26" fillId="0" borderId="34" xfId="4" applyFont="1" applyBorder="1" applyAlignment="1">
      <alignment horizontal="left" vertical="center" shrinkToFit="1"/>
    </xf>
    <xf numFmtId="0" fontId="26" fillId="0" borderId="20" xfId="4" applyFont="1" applyBorder="1" applyAlignment="1">
      <alignment horizontal="center" vertical="center" shrinkToFit="1"/>
    </xf>
    <xf numFmtId="0" fontId="26" fillId="0" borderId="5" xfId="4" applyFont="1" applyBorder="1" applyAlignment="1">
      <alignment vertical="center" shrinkToFit="1"/>
    </xf>
    <xf numFmtId="0" fontId="26" fillId="0" borderId="4" xfId="4" applyFont="1" applyBorder="1" applyAlignment="1">
      <alignment vertical="center" shrinkToFit="1"/>
    </xf>
    <xf numFmtId="0" fontId="37" fillId="0" borderId="30" xfId="4" applyFont="1" applyBorder="1">
      <alignment vertical="center"/>
    </xf>
    <xf numFmtId="0" fontId="37" fillId="0" borderId="31" xfId="4" applyFont="1" applyBorder="1">
      <alignment vertical="center"/>
    </xf>
    <xf numFmtId="0" fontId="37" fillId="0" borderId="19" xfId="4" applyFont="1" applyBorder="1">
      <alignment vertical="center"/>
    </xf>
    <xf numFmtId="0" fontId="37" fillId="0" borderId="6" xfId="4" applyFont="1" applyBorder="1">
      <alignment vertical="center"/>
    </xf>
    <xf numFmtId="0" fontId="26" fillId="0" borderId="29" xfId="4" applyFont="1" applyBorder="1" applyAlignment="1">
      <alignment vertical="center" shrinkToFit="1"/>
    </xf>
    <xf numFmtId="0" fontId="26" fillId="0" borderId="21" xfId="4" applyFont="1" applyBorder="1" applyAlignment="1">
      <alignment vertical="center" shrinkToFit="1"/>
    </xf>
    <xf numFmtId="0" fontId="28" fillId="0" borderId="6" xfId="4" applyFont="1" applyBorder="1" applyAlignment="1">
      <alignment horizontal="left" vertical="center" shrinkToFit="1"/>
    </xf>
    <xf numFmtId="0" fontId="26" fillId="0" borderId="40" xfId="4" applyFont="1" applyBorder="1" applyAlignment="1">
      <alignment vertical="center" shrinkToFit="1"/>
    </xf>
    <xf numFmtId="0" fontId="37" fillId="0" borderId="41" xfId="4" applyFont="1" applyBorder="1">
      <alignment vertical="center"/>
    </xf>
    <xf numFmtId="0" fontId="37" fillId="0" borderId="32" xfId="4" applyFont="1" applyBorder="1">
      <alignment vertical="center"/>
    </xf>
    <xf numFmtId="0" fontId="37" fillId="0" borderId="36" xfId="4" applyFont="1" applyBorder="1">
      <alignment vertical="center"/>
    </xf>
    <xf numFmtId="0" fontId="26" fillId="0" borderId="34" xfId="4" applyFont="1" applyBorder="1" applyAlignment="1">
      <alignment vertical="center" shrinkToFit="1"/>
    </xf>
    <xf numFmtId="0" fontId="26" fillId="0" borderId="28" xfId="1" applyFont="1" applyFill="1" applyBorder="1" applyAlignment="1">
      <alignment vertical="center" wrapText="1" shrinkToFit="1"/>
    </xf>
    <xf numFmtId="178" fontId="31" fillId="0" borderId="6" xfId="2" applyNumberFormat="1" applyFont="1" applyFill="1" applyBorder="1" applyAlignment="1">
      <alignment horizontal="center" vertical="center"/>
    </xf>
    <xf numFmtId="176" fontId="27" fillId="0" borderId="19" xfId="2" applyNumberFormat="1" applyFont="1" applyFill="1" applyBorder="1" applyAlignment="1">
      <alignment horizontal="right" vertical="center" wrapText="1" shrinkToFit="1"/>
    </xf>
    <xf numFmtId="176" fontId="26" fillId="0" borderId="19" xfId="2" applyNumberFormat="1" applyFont="1" applyFill="1" applyBorder="1" applyAlignment="1">
      <alignment horizontal="right" vertical="center" wrapText="1" shrinkToFit="1"/>
    </xf>
    <xf numFmtId="176" fontId="26" fillId="0" borderId="6" xfId="2" applyNumberFormat="1" applyFont="1" applyFill="1" applyBorder="1" applyAlignment="1">
      <alignment horizontal="right" vertical="center" wrapText="1" shrinkToFit="1"/>
    </xf>
    <xf numFmtId="0" fontId="26" fillId="0" borderId="39" xfId="4" applyFont="1" applyBorder="1" applyAlignment="1">
      <alignment vertical="center" shrinkToFit="1"/>
    </xf>
    <xf numFmtId="178" fontId="30" fillId="0" borderId="6" xfId="2" applyNumberFormat="1" applyFont="1" applyFill="1" applyBorder="1" applyAlignment="1">
      <alignment horizontal="center" vertical="center"/>
    </xf>
    <xf numFmtId="176" fontId="30" fillId="0" borderId="6" xfId="2" applyNumberFormat="1" applyFont="1" applyFill="1" applyBorder="1" applyAlignment="1">
      <alignment horizontal="center" vertical="center" wrapText="1" shrinkToFit="1"/>
    </xf>
    <xf numFmtId="0" fontId="26" fillId="0" borderId="27" xfId="1" applyFont="1" applyFill="1" applyBorder="1" applyAlignment="1">
      <alignment vertical="center" wrapText="1" shrinkToFit="1"/>
    </xf>
    <xf numFmtId="0" fontId="26" fillId="0" borderId="28" xfId="4" applyFont="1" applyBorder="1" applyAlignment="1">
      <alignment vertical="center" shrinkToFit="1"/>
    </xf>
    <xf numFmtId="176" fontId="27" fillId="0" borderId="7" xfId="2" applyNumberFormat="1" applyFont="1" applyFill="1" applyBorder="1" applyAlignment="1">
      <alignment horizontal="right" vertical="center"/>
    </xf>
    <xf numFmtId="178" fontId="31" fillId="0" borderId="36" xfId="2" applyNumberFormat="1" applyFont="1" applyFill="1" applyBorder="1" applyAlignment="1">
      <alignment horizontal="center" vertical="center"/>
    </xf>
    <xf numFmtId="0" fontId="26" fillId="0" borderId="29" xfId="4" applyFont="1" applyBorder="1" applyAlignment="1">
      <alignment horizontal="center" vertical="center" shrinkToFit="1"/>
    </xf>
    <xf numFmtId="0" fontId="26" fillId="0" borderId="40" xfId="4" applyFont="1" applyBorder="1" applyAlignment="1">
      <alignment horizontal="left" vertical="center" shrinkToFit="1"/>
    </xf>
    <xf numFmtId="0" fontId="26" fillId="7" borderId="30" xfId="1" applyFont="1" applyFill="1" applyBorder="1" applyAlignment="1">
      <alignment horizontal="right" vertical="center" wrapText="1" shrinkToFit="1"/>
    </xf>
    <xf numFmtId="0" fontId="26" fillId="7" borderId="6" xfId="1" applyFont="1" applyFill="1" applyBorder="1" applyAlignment="1">
      <alignment vertical="center" wrapText="1" shrinkToFit="1"/>
    </xf>
    <xf numFmtId="0" fontId="26" fillId="0" borderId="28" xfId="4" applyFont="1" applyBorder="1" applyAlignment="1">
      <alignment horizontal="left" vertical="center" shrinkToFit="1"/>
    </xf>
    <xf numFmtId="176" fontId="26" fillId="0" borderId="19" xfId="2" applyNumberFormat="1" applyFont="1" applyFill="1" applyBorder="1" applyAlignment="1">
      <alignment vertical="center"/>
    </xf>
    <xf numFmtId="178" fontId="26" fillId="0" borderId="28" xfId="2" applyNumberFormat="1" applyFont="1" applyFill="1" applyBorder="1" applyAlignment="1">
      <alignment horizontal="center" vertical="center"/>
    </xf>
    <xf numFmtId="0" fontId="26" fillId="7" borderId="35" xfId="1" applyFont="1" applyFill="1" applyBorder="1" applyAlignment="1">
      <alignment vertical="center" wrapText="1" shrinkToFit="1"/>
    </xf>
    <xf numFmtId="176" fontId="26" fillId="0" borderId="35" xfId="2" applyNumberFormat="1" applyFont="1" applyFill="1" applyBorder="1" applyAlignment="1">
      <alignment horizontal="center" vertical="center"/>
    </xf>
    <xf numFmtId="176" fontId="26" fillId="0" borderId="33" xfId="2" applyNumberFormat="1" applyFont="1" applyFill="1" applyBorder="1" applyAlignment="1">
      <alignment horizontal="right" vertical="center" wrapText="1" shrinkToFit="1"/>
    </xf>
    <xf numFmtId="0" fontId="26" fillId="0" borderId="35" xfId="1" applyFont="1" applyFill="1" applyBorder="1" applyAlignment="1">
      <alignment horizontal="center" vertical="center" shrinkToFit="1"/>
    </xf>
    <xf numFmtId="176" fontId="26" fillId="0" borderId="36" xfId="2" applyNumberFormat="1" applyFont="1" applyFill="1" applyBorder="1" applyAlignment="1">
      <alignment horizontal="center" vertical="center"/>
    </xf>
    <xf numFmtId="0" fontId="26" fillId="7" borderId="36" xfId="1" applyFont="1" applyFill="1" applyBorder="1" applyAlignment="1">
      <alignment vertical="center" wrapText="1" shrinkToFit="1"/>
    </xf>
    <xf numFmtId="0" fontId="26" fillId="7" borderId="6" xfId="1" applyFont="1" applyFill="1" applyBorder="1" applyAlignment="1">
      <alignment horizontal="center" vertical="center" shrinkToFit="1"/>
    </xf>
    <xf numFmtId="0" fontId="27" fillId="0" borderId="30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3" fontId="26" fillId="7" borderId="37" xfId="1" applyNumberFormat="1" applyFont="1" applyFill="1" applyBorder="1" applyAlignment="1">
      <alignment horizontal="right" vertical="center" wrapText="1" shrinkToFit="1"/>
    </xf>
    <xf numFmtId="176" fontId="26" fillId="7" borderId="19" xfId="2" applyNumberFormat="1" applyFont="1" applyFill="1" applyBorder="1" applyAlignment="1">
      <alignment horizontal="right" vertical="center" wrapText="1" shrinkToFit="1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 shrinkToFit="1"/>
    </xf>
    <xf numFmtId="176" fontId="39" fillId="0" borderId="7" xfId="2" applyNumberFormat="1" applyFont="1" applyBorder="1" applyAlignment="1">
      <alignment horizontal="right" vertical="center"/>
    </xf>
    <xf numFmtId="178" fontId="40" fillId="0" borderId="36" xfId="2" applyNumberFormat="1" applyFont="1" applyFill="1" applyBorder="1" applyAlignment="1">
      <alignment horizontal="center" vertical="center"/>
    </xf>
    <xf numFmtId="0" fontId="27" fillId="0" borderId="28" xfId="4" applyFont="1" applyBorder="1" applyAlignment="1">
      <alignment horizontal="center" vertical="center" shrinkToFit="1"/>
    </xf>
    <xf numFmtId="0" fontId="32" fillId="0" borderId="37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 shrinkToFit="1"/>
    </xf>
    <xf numFmtId="178" fontId="38" fillId="0" borderId="6" xfId="2" applyNumberFormat="1" applyFont="1" applyFill="1" applyBorder="1" applyAlignment="1">
      <alignment horizontal="center" vertical="center"/>
    </xf>
    <xf numFmtId="176" fontId="39" fillId="0" borderId="19" xfId="2" applyNumberFormat="1" applyFont="1" applyBorder="1" applyAlignment="1">
      <alignment horizontal="right" vertical="center"/>
    </xf>
    <xf numFmtId="0" fontId="27" fillId="0" borderId="6" xfId="4" applyFont="1" applyBorder="1" applyAlignment="1">
      <alignment horizontal="center" vertical="center" shrinkToFit="1"/>
    </xf>
    <xf numFmtId="178" fontId="38" fillId="0" borderId="36" xfId="2" applyNumberFormat="1" applyFont="1" applyFill="1" applyBorder="1" applyAlignment="1">
      <alignment horizontal="center" vertical="center"/>
    </xf>
    <xf numFmtId="0" fontId="32" fillId="0" borderId="41" xfId="4" applyFont="1" applyBorder="1" applyAlignment="1">
      <alignment horizontal="center" vertical="center"/>
    </xf>
    <xf numFmtId="0" fontId="32" fillId="0" borderId="36" xfId="4" applyFont="1" applyBorder="1" applyAlignment="1">
      <alignment horizontal="center" vertical="center" shrinkToFit="1"/>
    </xf>
    <xf numFmtId="0" fontId="27" fillId="7" borderId="9" xfId="4" applyFont="1" applyFill="1" applyBorder="1" applyAlignment="1">
      <alignment horizontal="center" vertical="center" shrinkToFit="1"/>
    </xf>
    <xf numFmtId="0" fontId="27" fillId="7" borderId="10" xfId="4" applyFont="1" applyFill="1" applyBorder="1" applyAlignment="1">
      <alignment horizontal="center" vertical="center" shrinkToFit="1"/>
    </xf>
    <xf numFmtId="178" fontId="26" fillId="0" borderId="38" xfId="1" applyNumberFormat="1" applyFont="1" applyFill="1" applyBorder="1" applyAlignment="1">
      <alignment horizontal="right" shrinkToFit="1"/>
    </xf>
    <xf numFmtId="178" fontId="42" fillId="0" borderId="38" xfId="1" applyNumberFormat="1" applyFont="1" applyBorder="1" applyAlignment="1">
      <alignment horizontal="left" vertical="center" wrapText="1" shrinkToFit="1"/>
    </xf>
    <xf numFmtId="176" fontId="18" fillId="0" borderId="38" xfId="4" applyNumberFormat="1" applyFont="1" applyBorder="1">
      <alignment vertical="center"/>
    </xf>
    <xf numFmtId="0" fontId="24" fillId="0" borderId="38" xfId="4" applyBorder="1">
      <alignment vertical="center"/>
    </xf>
    <xf numFmtId="0" fontId="24" fillId="0" borderId="38" xfId="4" applyFill="1" applyBorder="1">
      <alignment vertical="center"/>
    </xf>
    <xf numFmtId="0" fontId="34" fillId="0" borderId="38" xfId="4" applyFont="1" applyBorder="1" applyAlignment="1">
      <alignment horizontal="left" shrinkToFit="1"/>
    </xf>
    <xf numFmtId="0" fontId="26" fillId="7" borderId="31" xfId="1" applyFont="1" applyFill="1" applyBorder="1" applyAlignment="1">
      <alignment vertical="center" wrapText="1" shrinkToFit="1"/>
    </xf>
    <xf numFmtId="176" fontId="26" fillId="7" borderId="31" xfId="2" applyNumberFormat="1" applyFont="1" applyFill="1" applyBorder="1" applyAlignment="1">
      <alignment horizontal="right" vertical="center" wrapText="1" shrinkToFit="1"/>
    </xf>
    <xf numFmtId="0" fontId="28" fillId="0" borderId="19" xfId="4" applyFont="1" applyBorder="1" applyAlignment="1">
      <alignment horizontal="right" vertical="center" shrinkToFit="1"/>
    </xf>
    <xf numFmtId="0" fontId="26" fillId="0" borderId="31" xfId="4" applyFont="1" applyBorder="1" applyAlignment="1">
      <alignment horizontal="left" vertical="center" shrinkToFit="1"/>
    </xf>
    <xf numFmtId="0" fontId="26" fillId="0" borderId="19" xfId="4" applyFont="1" applyBorder="1" applyAlignment="1">
      <alignment horizontal="left" vertical="center" shrinkToFit="1"/>
    </xf>
    <xf numFmtId="0" fontId="26" fillId="0" borderId="36" xfId="4" applyFont="1" applyBorder="1" applyAlignment="1">
      <alignment horizontal="center" vertical="center" shrinkToFit="1"/>
    </xf>
    <xf numFmtId="0" fontId="26" fillId="0" borderId="6" xfId="4" applyFont="1" applyBorder="1" applyAlignment="1">
      <alignment horizontal="center" vertical="center" shrinkToFit="1"/>
    </xf>
    <xf numFmtId="0" fontId="26" fillId="0" borderId="6" xfId="4" applyFont="1" applyBorder="1" applyAlignment="1">
      <alignment horizontal="left" vertical="center" shrinkToFit="1"/>
    </xf>
    <xf numFmtId="0" fontId="26" fillId="0" borderId="36" xfId="4" applyFont="1" applyBorder="1" applyAlignment="1">
      <alignment horizontal="right" vertical="center" shrinkToFit="1"/>
    </xf>
    <xf numFmtId="0" fontId="26" fillId="0" borderId="32" xfId="4" applyFont="1" applyBorder="1" applyAlignment="1">
      <alignment horizontal="right" vertical="center" shrinkToFit="1"/>
    </xf>
    <xf numFmtId="0" fontId="28" fillId="7" borderId="28" xfId="1" applyFont="1" applyFill="1" applyBorder="1" applyAlignment="1">
      <alignment horizontal="center" vertical="center" shrinkToFit="1"/>
    </xf>
    <xf numFmtId="176" fontId="27" fillId="7" borderId="32" xfId="2" applyNumberFormat="1" applyFont="1" applyFill="1" applyBorder="1" applyAlignment="1">
      <alignment horizontal="right" vertical="center"/>
    </xf>
    <xf numFmtId="176" fontId="27" fillId="7" borderId="7" xfId="2" applyNumberFormat="1" applyFont="1" applyFill="1" applyBorder="1" applyAlignment="1">
      <alignment horizontal="right" vertical="center"/>
    </xf>
    <xf numFmtId="176" fontId="27" fillId="7" borderId="33" xfId="2" applyNumberFormat="1" applyFont="1" applyFill="1" applyBorder="1" applyAlignment="1">
      <alignment horizontal="right" vertical="center"/>
    </xf>
    <xf numFmtId="0" fontId="26" fillId="7" borderId="28" xfId="1" applyFont="1" applyFill="1" applyBorder="1" applyAlignment="1">
      <alignment horizontal="center" vertical="center" shrinkToFit="1"/>
    </xf>
    <xf numFmtId="176" fontId="26" fillId="7" borderId="7" xfId="2" applyNumberFormat="1" applyFont="1" applyFill="1" applyBorder="1" applyAlignment="1">
      <alignment horizontal="right" vertical="center" wrapText="1" shrinkToFit="1"/>
    </xf>
    <xf numFmtId="176" fontId="26" fillId="7" borderId="33" xfId="2" applyNumberFormat="1" applyFont="1" applyFill="1" applyBorder="1" applyAlignment="1">
      <alignment horizontal="right" vertical="center" wrapText="1" shrinkToFit="1"/>
    </xf>
    <xf numFmtId="176" fontId="26" fillId="0" borderId="7" xfId="2" applyNumberFormat="1" applyFont="1" applyBorder="1" applyAlignment="1">
      <alignment horizontal="right" vertical="center"/>
    </xf>
    <xf numFmtId="0" fontId="26" fillId="7" borderId="35" xfId="1" applyFont="1" applyFill="1" applyBorder="1" applyAlignment="1">
      <alignment horizontal="center" vertical="center" shrinkToFit="1"/>
    </xf>
    <xf numFmtId="0" fontId="26" fillId="0" borderId="36" xfId="1" applyFont="1" applyFill="1" applyBorder="1" applyAlignment="1">
      <alignment horizontal="center" vertical="center" shrinkToFit="1"/>
    </xf>
    <xf numFmtId="0" fontId="26" fillId="0" borderId="28" xfId="1" applyFont="1" applyFill="1" applyBorder="1" applyAlignment="1">
      <alignment horizontal="center" vertical="center" shrinkToFit="1"/>
    </xf>
    <xf numFmtId="176" fontId="26" fillId="0" borderId="32" xfId="2" applyNumberFormat="1" applyFont="1" applyFill="1" applyBorder="1" applyAlignment="1">
      <alignment horizontal="right" vertical="center" wrapText="1" shrinkToFit="1"/>
    </xf>
    <xf numFmtId="176" fontId="26" fillId="0" borderId="7" xfId="2" applyNumberFormat="1" applyFont="1" applyFill="1" applyBorder="1" applyAlignment="1">
      <alignment horizontal="right" vertical="center" wrapText="1" shrinkToFit="1"/>
    </xf>
    <xf numFmtId="0" fontId="26" fillId="7" borderId="41" xfId="1" applyFont="1" applyFill="1" applyBorder="1" applyAlignment="1">
      <alignment horizontal="right" vertical="center" wrapText="1" shrinkToFit="1"/>
    </xf>
    <xf numFmtId="0" fontId="26" fillId="7" borderId="37" xfId="1" applyFont="1" applyFill="1" applyBorder="1" applyAlignment="1">
      <alignment horizontal="right" vertical="center" wrapText="1" shrinkToFit="1"/>
    </xf>
    <xf numFmtId="0" fontId="26" fillId="7" borderId="27" xfId="1" applyFont="1" applyFill="1" applyBorder="1" applyAlignment="1">
      <alignment horizontal="right" vertical="center" wrapText="1" shrinkToFit="1"/>
    </xf>
    <xf numFmtId="0" fontId="24" fillId="0" borderId="0" xfId="1"/>
    <xf numFmtId="0" fontId="24" fillId="0" borderId="38" xfId="4" applyFont="1" applyBorder="1">
      <alignment vertical="center"/>
    </xf>
    <xf numFmtId="0" fontId="32" fillId="0" borderId="6" xfId="4" applyFont="1" applyBorder="1" applyAlignment="1">
      <alignment horizontal="left" vertical="center" shrinkToFit="1"/>
    </xf>
    <xf numFmtId="0" fontId="32" fillId="0" borderId="42" xfId="4" applyFont="1" applyBorder="1" applyAlignment="1">
      <alignment horizontal="center" vertical="center" shrinkToFit="1"/>
    </xf>
    <xf numFmtId="0" fontId="32" fillId="0" borderId="41" xfId="4" applyFont="1" applyBorder="1" applyAlignment="1">
      <alignment horizontal="right" vertical="center"/>
    </xf>
    <xf numFmtId="0" fontId="26" fillId="0" borderId="0" xfId="4" applyFont="1" applyBorder="1" applyAlignment="1">
      <alignment horizontal="center" vertical="center" shrinkToFit="1"/>
    </xf>
    <xf numFmtId="0" fontId="26" fillId="0" borderId="37" xfId="4" applyFont="1" applyBorder="1" applyAlignment="1">
      <alignment horizontal="right" vertical="center"/>
    </xf>
    <xf numFmtId="0" fontId="26" fillId="0" borderId="38" xfId="4" applyFont="1" applyBorder="1" applyAlignment="1">
      <alignment horizontal="center" vertical="center" shrinkToFit="1"/>
    </xf>
    <xf numFmtId="0" fontId="26" fillId="0" borderId="27" xfId="4" applyFont="1" applyBorder="1" applyAlignment="1">
      <alignment horizontal="right" vertical="center"/>
    </xf>
    <xf numFmtId="0" fontId="27" fillId="0" borderId="30" xfId="4" applyFont="1" applyBorder="1" applyAlignment="1">
      <alignment horizontal="right" vertical="center"/>
    </xf>
    <xf numFmtId="0" fontId="26" fillId="0" borderId="22" xfId="4" applyFont="1" applyBorder="1" applyAlignment="1">
      <alignment vertical="center" shrinkToFit="1"/>
    </xf>
    <xf numFmtId="0" fontId="26" fillId="0" borderId="26" xfId="4" applyFont="1" applyBorder="1" applyAlignment="1">
      <alignment vertical="center" shrinkToFit="1"/>
    </xf>
    <xf numFmtId="178" fontId="30" fillId="0" borderId="36" xfId="2" applyNumberFormat="1" applyFont="1" applyFill="1" applyBorder="1" applyAlignment="1">
      <alignment horizontal="center" vertical="center"/>
    </xf>
    <xf numFmtId="0" fontId="26" fillId="0" borderId="10" xfId="4" applyFont="1" applyBorder="1" applyAlignment="1">
      <alignment vertical="center" shrinkToFit="1"/>
    </xf>
    <xf numFmtId="0" fontId="26" fillId="0" borderId="9" xfId="4" applyFont="1" applyBorder="1" applyAlignment="1">
      <alignment vertical="center" shrinkToFit="1"/>
    </xf>
    <xf numFmtId="178" fontId="30" fillId="7" borderId="28" xfId="2" applyNumberFormat="1" applyFont="1" applyFill="1" applyBorder="1" applyAlignment="1">
      <alignment horizontal="center" vertical="center"/>
    </xf>
    <xf numFmtId="178" fontId="30" fillId="7" borderId="35" xfId="2" applyNumberFormat="1" applyFont="1" applyFill="1" applyBorder="1" applyAlignment="1">
      <alignment horizontal="center" vertical="center"/>
    </xf>
    <xf numFmtId="0" fontId="26" fillId="7" borderId="13" xfId="1" applyFont="1" applyFill="1" applyBorder="1" applyAlignment="1">
      <alignment horizontal="center" vertical="center" shrinkToFit="1"/>
    </xf>
    <xf numFmtId="176" fontId="26" fillId="7" borderId="14" xfId="2" applyNumberFormat="1" applyFont="1" applyFill="1" applyBorder="1" applyAlignment="1">
      <alignment horizontal="right" vertical="center" wrapText="1" shrinkToFit="1"/>
    </xf>
    <xf numFmtId="178" fontId="30" fillId="7" borderId="13" xfId="2" applyNumberFormat="1" applyFont="1" applyFill="1" applyBorder="1" applyAlignment="1">
      <alignment horizontal="center" vertical="center"/>
    </xf>
    <xf numFmtId="0" fontId="26" fillId="7" borderId="13" xfId="1" applyFont="1" applyFill="1" applyBorder="1" applyAlignment="1">
      <alignment vertical="center" wrapText="1" shrinkToFit="1"/>
    </xf>
    <xf numFmtId="0" fontId="26" fillId="7" borderId="44" xfId="1" applyFont="1" applyFill="1" applyBorder="1" applyAlignment="1">
      <alignment horizontal="right" vertical="center" wrapText="1" shrinkToFit="1"/>
    </xf>
    <xf numFmtId="0" fontId="26" fillId="0" borderId="31" xfId="4" applyFont="1" applyBorder="1" applyAlignment="1">
      <alignment horizontal="left" vertical="center" shrinkToFit="1"/>
    </xf>
    <xf numFmtId="0" fontId="26" fillId="0" borderId="6" xfId="4" applyFont="1" applyBorder="1" applyAlignment="1">
      <alignment horizontal="center" vertical="center" shrinkToFit="1"/>
    </xf>
    <xf numFmtId="176" fontId="26" fillId="7" borderId="32" xfId="2" applyNumberFormat="1" applyFont="1" applyFill="1" applyBorder="1" applyAlignment="1">
      <alignment horizontal="right" vertical="center" wrapText="1" shrinkToFit="1"/>
    </xf>
    <xf numFmtId="176" fontId="26" fillId="7" borderId="7" xfId="2" applyNumberFormat="1" applyFont="1" applyFill="1" applyBorder="1" applyAlignment="1">
      <alignment horizontal="right" vertical="center" wrapText="1" shrinkToFit="1"/>
    </xf>
    <xf numFmtId="176" fontId="27" fillId="7" borderId="32" xfId="2" applyNumberFormat="1" applyFont="1" applyFill="1" applyBorder="1" applyAlignment="1">
      <alignment horizontal="right" vertical="center"/>
    </xf>
    <xf numFmtId="176" fontId="27" fillId="7" borderId="7" xfId="2" applyNumberFormat="1" applyFont="1" applyFill="1" applyBorder="1" applyAlignment="1">
      <alignment horizontal="right" vertical="center"/>
    </xf>
    <xf numFmtId="0" fontId="26" fillId="0" borderId="36" xfId="4" applyFont="1" applyBorder="1" applyAlignment="1">
      <alignment horizontal="center" vertical="center" shrinkToFit="1"/>
    </xf>
    <xf numFmtId="0" fontId="26" fillId="7" borderId="36" xfId="1" applyFont="1" applyFill="1" applyBorder="1" applyAlignment="1">
      <alignment horizontal="center" vertical="center" shrinkToFit="1"/>
    </xf>
    <xf numFmtId="0" fontId="26" fillId="7" borderId="28" xfId="1" applyFont="1" applyFill="1" applyBorder="1" applyAlignment="1">
      <alignment horizontal="center" vertical="center" shrinkToFit="1"/>
    </xf>
    <xf numFmtId="0" fontId="26" fillId="0" borderId="35" xfId="4" applyFont="1" applyBorder="1" applyAlignment="1">
      <alignment horizontal="center" vertical="center" shrinkToFit="1"/>
    </xf>
    <xf numFmtId="176" fontId="13" fillId="0" borderId="9" xfId="0" applyNumberFormat="1" applyFont="1" applyBorder="1" applyAlignment="1">
      <alignment horizontal="right" vertical="center"/>
    </xf>
    <xf numFmtId="176" fontId="13" fillId="0" borderId="12" xfId="0" applyNumberFormat="1" applyFont="1" applyBorder="1" applyAlignment="1">
      <alignment horizontal="right" vertical="center"/>
    </xf>
    <xf numFmtId="0" fontId="43" fillId="3" borderId="4" xfId="0" applyFont="1" applyFill="1" applyBorder="1" applyAlignment="1">
      <alignment horizontal="center" vertical="center"/>
    </xf>
    <xf numFmtId="176" fontId="43" fillId="3" borderId="5" xfId="0" applyNumberFormat="1" applyFont="1" applyFill="1" applyBorder="1" applyAlignment="1">
      <alignment horizontal="right" vertical="center"/>
    </xf>
    <xf numFmtId="176" fontId="24" fillId="0" borderId="0" xfId="4" applyNumberFormat="1" applyFont="1" applyBorder="1">
      <alignment vertical="center"/>
    </xf>
    <xf numFmtId="0" fontId="24" fillId="0" borderId="0" xfId="4" applyFont="1" applyBorder="1">
      <alignment vertical="center"/>
    </xf>
    <xf numFmtId="178" fontId="42" fillId="0" borderId="0" xfId="1" applyNumberFormat="1" applyFont="1" applyAlignment="1">
      <alignment horizontal="left" vertical="center" wrapText="1" shrinkToFit="1"/>
    </xf>
    <xf numFmtId="178" fontId="35" fillId="0" borderId="0" xfId="1" applyNumberFormat="1" applyFont="1" applyAlignment="1">
      <alignment horizontal="left" vertical="center" wrapText="1" shrinkToFit="1"/>
    </xf>
    <xf numFmtId="0" fontId="24" fillId="0" borderId="0" xfId="4" applyFont="1">
      <alignment vertical="center"/>
    </xf>
    <xf numFmtId="178" fontId="26" fillId="0" borderId="0" xfId="1" applyNumberFormat="1" applyFont="1" applyBorder="1" applyAlignment="1">
      <alignment horizontal="right" shrinkToFit="1"/>
    </xf>
    <xf numFmtId="0" fontId="34" fillId="0" borderId="0" xfId="4" applyFont="1" applyBorder="1" applyAlignment="1">
      <alignment horizontal="left" shrinkToFit="1"/>
    </xf>
    <xf numFmtId="176" fontId="44" fillId="0" borderId="0" xfId="4" applyNumberFormat="1" applyFont="1" applyBorder="1">
      <alignment vertical="center"/>
    </xf>
    <xf numFmtId="0" fontId="44" fillId="0" borderId="0" xfId="4" applyFont="1" applyBorder="1">
      <alignment vertical="center"/>
    </xf>
    <xf numFmtId="178" fontId="28" fillId="0" borderId="36" xfId="2" applyNumberFormat="1" applyFont="1" applyFill="1" applyBorder="1" applyAlignment="1">
      <alignment horizontal="right" vertical="center"/>
    </xf>
    <xf numFmtId="176" fontId="39" fillId="0" borderId="33" xfId="2" applyNumberFormat="1" applyFont="1" applyFill="1" applyBorder="1" applyAlignment="1">
      <alignment horizontal="right" vertical="center"/>
    </xf>
    <xf numFmtId="0" fontId="32" fillId="0" borderId="32" xfId="4" applyFont="1" applyBorder="1" applyAlignment="1">
      <alignment horizontal="right" vertical="center"/>
    </xf>
    <xf numFmtId="176" fontId="46" fillId="0" borderId="33" xfId="2" applyNumberFormat="1" applyFont="1" applyBorder="1" applyAlignment="1">
      <alignment horizontal="right" vertical="center"/>
    </xf>
    <xf numFmtId="176" fontId="28" fillId="0" borderId="35" xfId="2" applyNumberFormat="1" applyFont="1" applyFill="1" applyBorder="1" applyAlignment="1">
      <alignment horizontal="right" vertical="center"/>
    </xf>
    <xf numFmtId="0" fontId="32" fillId="0" borderId="0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right" vertical="center"/>
    </xf>
    <xf numFmtId="176" fontId="44" fillId="0" borderId="0" xfId="4" applyNumberFormat="1" applyFont="1" applyBorder="1" applyAlignment="1">
      <alignment vertical="center"/>
    </xf>
    <xf numFmtId="0" fontId="44" fillId="0" borderId="0" xfId="4" applyFont="1" applyBorder="1" applyAlignment="1">
      <alignment vertical="center"/>
    </xf>
    <xf numFmtId="176" fontId="46" fillId="0" borderId="19" xfId="2" applyNumberFormat="1" applyFont="1" applyBorder="1" applyAlignment="1">
      <alignment horizontal="right" vertical="center"/>
    </xf>
    <xf numFmtId="178" fontId="28" fillId="0" borderId="6" xfId="2" applyNumberFormat="1" applyFont="1" applyFill="1" applyBorder="1" applyAlignment="1">
      <alignment horizontal="right" vertical="center"/>
    </xf>
    <xf numFmtId="176" fontId="39" fillId="0" borderId="19" xfId="2" applyNumberFormat="1" applyFont="1" applyFill="1" applyBorder="1" applyAlignment="1">
      <alignment horizontal="right" vertical="center"/>
    </xf>
    <xf numFmtId="0" fontId="32" fillId="0" borderId="31" xfId="4" applyFont="1" applyBorder="1" applyAlignment="1">
      <alignment horizontal="center" vertical="center" shrinkToFit="1"/>
    </xf>
    <xf numFmtId="0" fontId="32" fillId="0" borderId="19" xfId="4" applyFont="1" applyBorder="1" applyAlignment="1">
      <alignment horizontal="right" vertical="center"/>
    </xf>
    <xf numFmtId="0" fontId="45" fillId="0" borderId="36" xfId="4" applyFont="1" applyBorder="1" applyAlignment="1">
      <alignment horizontal="left" vertical="center" shrinkToFit="1"/>
    </xf>
    <xf numFmtId="176" fontId="46" fillId="0" borderId="7" xfId="2" applyNumberFormat="1" applyFont="1" applyBorder="1" applyAlignment="1">
      <alignment horizontal="right" vertical="center"/>
    </xf>
    <xf numFmtId="178" fontId="28" fillId="0" borderId="28" xfId="2" applyNumberFormat="1" applyFont="1" applyFill="1" applyBorder="1" applyAlignment="1">
      <alignment horizontal="right" vertical="center"/>
    </xf>
    <xf numFmtId="0" fontId="32" fillId="0" borderId="38" xfId="4" applyFont="1" applyBorder="1" applyAlignment="1">
      <alignment horizontal="center" vertical="center" shrinkToFit="1"/>
    </xf>
    <xf numFmtId="0" fontId="32" fillId="0" borderId="7" xfId="4" applyFont="1" applyBorder="1" applyAlignment="1">
      <alignment horizontal="right" vertical="center"/>
    </xf>
    <xf numFmtId="0" fontId="45" fillId="0" borderId="35" xfId="4" applyFont="1" applyBorder="1" applyAlignment="1">
      <alignment horizontal="left" vertical="center" shrinkToFit="1"/>
    </xf>
    <xf numFmtId="0" fontId="41" fillId="0" borderId="35" xfId="4" applyFont="1" applyBorder="1" applyAlignment="1">
      <alignment horizontal="left" vertical="center" shrinkToFit="1"/>
    </xf>
    <xf numFmtId="0" fontId="26" fillId="7" borderId="36" xfId="1" applyFont="1" applyFill="1" applyBorder="1" applyAlignment="1">
      <alignment vertical="center" shrinkToFit="1"/>
    </xf>
    <xf numFmtId="0" fontId="26" fillId="7" borderId="32" xfId="1" applyFont="1" applyFill="1" applyBorder="1" applyAlignment="1">
      <alignment horizontal="right" vertical="center" shrinkToFit="1"/>
    </xf>
    <xf numFmtId="0" fontId="26" fillId="7" borderId="38" xfId="1" applyFont="1" applyFill="1" applyBorder="1" applyAlignment="1">
      <alignment vertical="center" shrinkToFit="1"/>
    </xf>
    <xf numFmtId="0" fontId="26" fillId="7" borderId="7" xfId="1" applyFont="1" applyFill="1" applyBorder="1" applyAlignment="1">
      <alignment horizontal="right" vertical="center" shrinkToFit="1"/>
    </xf>
    <xf numFmtId="0" fontId="45" fillId="0" borderId="29" xfId="4" applyFont="1" applyBorder="1" applyAlignment="1">
      <alignment horizontal="left" vertical="center" shrinkToFit="1"/>
    </xf>
    <xf numFmtId="0" fontId="45" fillId="0" borderId="28" xfId="4" applyFont="1" applyBorder="1" applyAlignment="1">
      <alignment horizontal="left" vertical="center" shrinkToFit="1"/>
    </xf>
    <xf numFmtId="0" fontId="45" fillId="0" borderId="5" xfId="4" applyFont="1" applyBorder="1" applyAlignment="1">
      <alignment horizontal="left" vertical="center" shrinkToFit="1"/>
    </xf>
    <xf numFmtId="0" fontId="26" fillId="7" borderId="28" xfId="4" applyFont="1" applyFill="1" applyBorder="1" applyAlignment="1">
      <alignment horizontal="center" vertical="center" shrinkToFit="1"/>
    </xf>
    <xf numFmtId="176" fontId="46" fillId="7" borderId="7" xfId="2" applyNumberFormat="1" applyFont="1" applyFill="1" applyBorder="1" applyAlignment="1">
      <alignment horizontal="right" vertical="center"/>
    </xf>
    <xf numFmtId="178" fontId="28" fillId="7" borderId="28" xfId="2" applyNumberFormat="1" applyFont="1" applyFill="1" applyBorder="1" applyAlignment="1">
      <alignment horizontal="right" vertical="center"/>
    </xf>
    <xf numFmtId="176" fontId="39" fillId="7" borderId="19" xfId="2" applyNumberFormat="1" applyFont="1" applyFill="1" applyBorder="1" applyAlignment="1">
      <alignment horizontal="right" vertical="center"/>
    </xf>
    <xf numFmtId="0" fontId="26" fillId="7" borderId="38" xfId="4" applyFont="1" applyFill="1" applyBorder="1" applyAlignment="1">
      <alignment horizontal="left" vertical="center" shrinkToFit="1"/>
    </xf>
    <xf numFmtId="0" fontId="26" fillId="7" borderId="7" xfId="4" applyFont="1" applyFill="1" applyBorder="1" applyAlignment="1">
      <alignment horizontal="right" vertical="center" shrinkToFit="1"/>
    </xf>
    <xf numFmtId="0" fontId="26" fillId="4" borderId="28" xfId="4" applyFont="1" applyFill="1" applyBorder="1" applyAlignment="1">
      <alignment horizontal="center" vertical="center" shrinkToFit="1"/>
    </xf>
    <xf numFmtId="176" fontId="46" fillId="4" borderId="7" xfId="2" applyNumberFormat="1" applyFont="1" applyFill="1" applyBorder="1" applyAlignment="1">
      <alignment horizontal="right" vertical="center"/>
    </xf>
    <xf numFmtId="178" fontId="28" fillId="4" borderId="28" xfId="2" applyNumberFormat="1" applyFont="1" applyFill="1" applyBorder="1" applyAlignment="1">
      <alignment horizontal="right" vertical="center"/>
    </xf>
    <xf numFmtId="176" fontId="39" fillId="4" borderId="19" xfId="2" applyNumberFormat="1" applyFont="1" applyFill="1" applyBorder="1" applyAlignment="1">
      <alignment horizontal="right" vertical="center"/>
    </xf>
    <xf numFmtId="0" fontId="26" fillId="4" borderId="38" xfId="4" applyFont="1" applyFill="1" applyBorder="1" applyAlignment="1">
      <alignment horizontal="left" vertical="center" shrinkToFit="1"/>
    </xf>
    <xf numFmtId="0" fontId="26" fillId="4" borderId="7" xfId="4" applyFont="1" applyFill="1" applyBorder="1" applyAlignment="1">
      <alignment horizontal="right" vertical="center" shrinkToFit="1"/>
    </xf>
    <xf numFmtId="0" fontId="45" fillId="0" borderId="34" xfId="4" applyFont="1" applyBorder="1" applyAlignment="1">
      <alignment horizontal="left" vertical="center" shrinkToFit="1"/>
    </xf>
    <xf numFmtId="0" fontId="26" fillId="7" borderId="35" xfId="1" applyFont="1" applyFill="1" applyBorder="1" applyAlignment="1">
      <alignment vertical="center" shrinkToFit="1"/>
    </xf>
    <xf numFmtId="0" fontId="26" fillId="7" borderId="33" xfId="1" applyFont="1" applyFill="1" applyBorder="1" applyAlignment="1">
      <alignment horizontal="right" vertical="center" wrapText="1" shrinkToFit="1"/>
    </xf>
    <xf numFmtId="0" fontId="26" fillId="7" borderId="0" xfId="1" applyFont="1" applyFill="1" applyBorder="1" applyAlignment="1">
      <alignment vertical="center" shrinkToFit="1"/>
    </xf>
    <xf numFmtId="0" fontId="26" fillId="7" borderId="33" xfId="1" applyFont="1" applyFill="1" applyBorder="1" applyAlignment="1">
      <alignment horizontal="right" vertical="center" shrinkToFit="1"/>
    </xf>
    <xf numFmtId="0" fontId="26" fillId="7" borderId="28" xfId="1" applyFont="1" applyFill="1" applyBorder="1" applyAlignment="1">
      <alignment vertical="center" shrinkToFit="1"/>
    </xf>
    <xf numFmtId="176" fontId="28" fillId="0" borderId="28" xfId="2" applyNumberFormat="1" applyFont="1" applyFill="1" applyBorder="1" applyAlignment="1">
      <alignment horizontal="right" vertical="center"/>
    </xf>
    <xf numFmtId="0" fontId="32" fillId="0" borderId="31" xfId="4" applyFont="1" applyBorder="1" applyAlignment="1">
      <alignment horizontal="center" vertical="center"/>
    </xf>
    <xf numFmtId="0" fontId="44" fillId="0" borderId="0" xfId="4" applyFont="1">
      <alignment vertical="center"/>
    </xf>
    <xf numFmtId="0" fontId="47" fillId="0" borderId="31" xfId="4" applyFont="1" applyBorder="1" applyAlignment="1">
      <alignment horizontal="center" vertical="center" shrinkToFit="1"/>
    </xf>
    <xf numFmtId="0" fontId="47" fillId="0" borderId="19" xfId="4" applyFont="1" applyBorder="1" applyAlignment="1">
      <alignment horizontal="right" vertical="center" shrinkToFit="1"/>
    </xf>
    <xf numFmtId="176" fontId="26" fillId="7" borderId="36" xfId="2" applyNumberFormat="1" applyFont="1" applyFill="1" applyBorder="1" applyAlignment="1">
      <alignment vertical="center"/>
    </xf>
    <xf numFmtId="0" fontId="28" fillId="7" borderId="35" xfId="1" applyFont="1" applyFill="1" applyBorder="1" applyAlignment="1">
      <alignment vertical="center" shrinkToFit="1"/>
    </xf>
    <xf numFmtId="3" fontId="28" fillId="7" borderId="33" xfId="1" applyNumberFormat="1" applyFont="1" applyFill="1" applyBorder="1" applyAlignment="1">
      <alignment horizontal="left" vertical="center" shrinkToFit="1"/>
    </xf>
    <xf numFmtId="176" fontId="26" fillId="7" borderId="28" xfId="2" applyNumberFormat="1" applyFont="1" applyFill="1" applyBorder="1" applyAlignment="1">
      <alignment vertical="center"/>
    </xf>
    <xf numFmtId="0" fontId="28" fillId="0" borderId="29" xfId="4" applyFont="1" applyBorder="1" applyAlignment="1">
      <alignment vertical="center" shrinkToFit="1"/>
    </xf>
    <xf numFmtId="176" fontId="28" fillId="7" borderId="33" xfId="2" applyNumberFormat="1" applyFont="1" applyFill="1" applyBorder="1" applyAlignment="1">
      <alignment vertical="center" wrapText="1" shrinkToFit="1"/>
    </xf>
    <xf numFmtId="176" fontId="28" fillId="7" borderId="29" xfId="2" applyNumberFormat="1" applyFont="1" applyFill="1" applyBorder="1" applyAlignment="1">
      <alignment vertical="center" wrapText="1" shrinkToFit="1"/>
    </xf>
    <xf numFmtId="176" fontId="26" fillId="7" borderId="35" xfId="2" applyNumberFormat="1" applyFont="1" applyFill="1" applyBorder="1" applyAlignment="1">
      <alignment vertical="center"/>
    </xf>
    <xf numFmtId="176" fontId="27" fillId="7" borderId="33" xfId="2" applyNumberFormat="1" applyFont="1" applyFill="1" applyBorder="1" applyAlignment="1">
      <alignment vertical="center"/>
    </xf>
    <xf numFmtId="3" fontId="26" fillId="7" borderId="33" xfId="1" applyNumberFormat="1" applyFont="1" applyFill="1" applyBorder="1" applyAlignment="1">
      <alignment horizontal="right" vertical="center" shrinkToFit="1"/>
    </xf>
    <xf numFmtId="0" fontId="28" fillId="0" borderId="34" xfId="4" applyFont="1" applyBorder="1" applyAlignment="1">
      <alignment vertical="center" shrinkToFit="1"/>
    </xf>
    <xf numFmtId="0" fontId="28" fillId="7" borderId="36" xfId="1" applyFont="1" applyFill="1" applyBorder="1" applyAlignment="1">
      <alignment vertical="center" shrinkToFit="1"/>
    </xf>
    <xf numFmtId="176" fontId="28" fillId="7" borderId="32" xfId="2" applyNumberFormat="1" applyFont="1" applyFill="1" applyBorder="1" applyAlignment="1">
      <alignment vertical="center" wrapText="1" shrinkToFit="1"/>
    </xf>
    <xf numFmtId="176" fontId="28" fillId="7" borderId="34" xfId="2" applyNumberFormat="1" applyFont="1" applyFill="1" applyBorder="1" applyAlignment="1">
      <alignment vertical="center" wrapText="1" shrinkToFit="1"/>
    </xf>
    <xf numFmtId="176" fontId="27" fillId="7" borderId="32" xfId="2" applyNumberFormat="1" applyFont="1" applyFill="1" applyBorder="1" applyAlignment="1">
      <alignment vertical="center"/>
    </xf>
    <xf numFmtId="0" fontId="28" fillId="7" borderId="32" xfId="1" applyFont="1" applyFill="1" applyBorder="1" applyAlignment="1">
      <alignment horizontal="left" vertical="center" wrapText="1" shrinkToFit="1"/>
    </xf>
    <xf numFmtId="0" fontId="28" fillId="0" borderId="5" xfId="4" applyFont="1" applyBorder="1" applyAlignment="1">
      <alignment vertical="center" shrinkToFit="1"/>
    </xf>
    <xf numFmtId="0" fontId="28" fillId="7" borderId="28" xfId="1" applyFont="1" applyFill="1" applyBorder="1" applyAlignment="1">
      <alignment vertical="center" shrinkToFit="1"/>
    </xf>
    <xf numFmtId="176" fontId="28" fillId="7" borderId="7" xfId="2" applyNumberFormat="1" applyFont="1" applyFill="1" applyBorder="1" applyAlignment="1">
      <alignment vertical="center" wrapText="1" shrinkToFit="1"/>
    </xf>
    <xf numFmtId="176" fontId="28" fillId="7" borderId="5" xfId="2" applyNumberFormat="1" applyFont="1" applyFill="1" applyBorder="1" applyAlignment="1">
      <alignment vertical="center" wrapText="1" shrinkToFit="1"/>
    </xf>
    <xf numFmtId="176" fontId="27" fillId="7" borderId="7" xfId="2" applyNumberFormat="1" applyFont="1" applyFill="1" applyBorder="1" applyAlignment="1">
      <alignment vertical="center"/>
    </xf>
    <xf numFmtId="0" fontId="29" fillId="0" borderId="19" xfId="4" applyFont="1" applyBorder="1" applyAlignment="1">
      <alignment horizontal="right" vertical="center" shrinkToFit="1"/>
    </xf>
    <xf numFmtId="0" fontId="48" fillId="0" borderId="31" xfId="4" applyFont="1" applyBorder="1" applyAlignment="1">
      <alignment horizontal="left" vertical="center" shrinkToFit="1"/>
    </xf>
    <xf numFmtId="176" fontId="44" fillId="0" borderId="0" xfId="4" applyNumberFormat="1" applyFont="1">
      <alignment vertical="center"/>
    </xf>
    <xf numFmtId="0" fontId="49" fillId="0" borderId="31" xfId="4" applyFont="1" applyBorder="1" applyAlignment="1">
      <alignment horizontal="left" vertical="center" shrinkToFit="1"/>
    </xf>
    <xf numFmtId="0" fontId="49" fillId="0" borderId="19" xfId="4" applyFont="1" applyBorder="1" applyAlignment="1">
      <alignment horizontal="right" vertical="center" shrinkToFit="1"/>
    </xf>
    <xf numFmtId="0" fontId="41" fillId="7" borderId="35" xfId="1" applyFont="1" applyFill="1" applyBorder="1" applyAlignment="1">
      <alignment vertical="center" shrinkToFit="1"/>
    </xf>
    <xf numFmtId="0" fontId="41" fillId="7" borderId="33" xfId="1" applyFont="1" applyFill="1" applyBorder="1" applyAlignment="1">
      <alignment horizontal="right" vertical="center" wrapText="1" shrinkToFit="1"/>
    </xf>
    <xf numFmtId="0" fontId="28" fillId="7" borderId="33" xfId="1" applyFont="1" applyFill="1" applyBorder="1" applyAlignment="1">
      <alignment vertical="center" wrapText="1" shrinkToFit="1"/>
    </xf>
    <xf numFmtId="3" fontId="26" fillId="7" borderId="33" xfId="1" applyNumberFormat="1" applyFont="1" applyFill="1" applyBorder="1" applyAlignment="1">
      <alignment horizontal="right" vertical="center" wrapText="1" shrinkToFit="1"/>
    </xf>
    <xf numFmtId="0" fontId="32" fillId="0" borderId="19" xfId="4" applyFont="1" applyBorder="1" applyAlignment="1">
      <alignment horizontal="right" vertical="center" shrinkToFit="1"/>
    </xf>
    <xf numFmtId="0" fontId="28" fillId="0" borderId="29" xfId="4" applyFont="1" applyBorder="1" applyAlignment="1">
      <alignment horizontal="right" vertical="center" shrinkToFit="1"/>
    </xf>
    <xf numFmtId="176" fontId="28" fillId="7" borderId="6" xfId="2" applyNumberFormat="1" applyFont="1" applyFill="1" applyBorder="1" applyAlignment="1">
      <alignment horizontal="right" vertical="center"/>
    </xf>
    <xf numFmtId="176" fontId="46" fillId="7" borderId="33" xfId="2" applyNumberFormat="1" applyFont="1" applyFill="1" applyBorder="1" applyAlignment="1">
      <alignment horizontal="right" vertical="center" wrapText="1" shrinkToFit="1"/>
    </xf>
    <xf numFmtId="176" fontId="28" fillId="7" borderId="35" xfId="2" applyNumberFormat="1" applyFont="1" applyFill="1" applyBorder="1" applyAlignment="1">
      <alignment horizontal="right" vertical="center"/>
    </xf>
    <xf numFmtId="0" fontId="41" fillId="7" borderId="35" xfId="1" applyFont="1" applyFill="1" applyBorder="1" applyAlignment="1">
      <alignment horizontal="left" vertical="center" shrinkToFit="1"/>
    </xf>
    <xf numFmtId="0" fontId="41" fillId="7" borderId="33" xfId="1" applyFont="1" applyFill="1" applyBorder="1" applyAlignment="1">
      <alignment horizontal="right" vertical="center" shrinkToFit="1"/>
    </xf>
    <xf numFmtId="0" fontId="50" fillId="0" borderId="0" xfId="4" applyFont="1" applyAlignment="1">
      <alignment vertical="center" shrinkToFit="1"/>
    </xf>
    <xf numFmtId="0" fontId="26" fillId="0" borderId="0" xfId="4" applyFont="1" applyFill="1">
      <alignment vertical="center"/>
    </xf>
    <xf numFmtId="41" fontId="51" fillId="0" borderId="0" xfId="4" applyNumberFormat="1" applyFont="1" applyFill="1">
      <alignment vertical="center"/>
    </xf>
    <xf numFmtId="176" fontId="51" fillId="0" borderId="0" xfId="4" applyNumberFormat="1" applyFont="1" applyFill="1">
      <alignment vertical="center"/>
    </xf>
    <xf numFmtId="176" fontId="24" fillId="0" borderId="0" xfId="4" applyNumberFormat="1" applyFont="1">
      <alignment vertical="center"/>
    </xf>
    <xf numFmtId="0" fontId="24" fillId="0" borderId="0" xfId="4" applyFont="1" applyAlignment="1">
      <alignment vertical="center" shrinkToFit="1"/>
    </xf>
    <xf numFmtId="0" fontId="44" fillId="0" borderId="0" xfId="4" applyFont="1" applyFill="1">
      <alignment vertical="center"/>
    </xf>
    <xf numFmtId="41" fontId="52" fillId="0" borderId="0" xfId="4" applyNumberFormat="1" applyFont="1" applyFill="1">
      <alignment vertical="center"/>
    </xf>
    <xf numFmtId="41" fontId="24" fillId="0" borderId="0" xfId="4" applyNumberFormat="1" applyFont="1" applyFill="1">
      <alignment vertical="center"/>
    </xf>
    <xf numFmtId="41" fontId="24" fillId="0" borderId="0" xfId="4" applyNumberFormat="1" applyFont="1">
      <alignment vertical="center"/>
    </xf>
    <xf numFmtId="176" fontId="24" fillId="0" borderId="0" xfId="7" applyNumberFormat="1" applyBorder="1">
      <alignment vertical="center"/>
    </xf>
    <xf numFmtId="0" fontId="24" fillId="0" borderId="0" xfId="7" applyBorder="1">
      <alignment vertical="center"/>
    </xf>
    <xf numFmtId="0" fontId="24" fillId="0" borderId="0" xfId="7">
      <alignment vertical="center"/>
    </xf>
    <xf numFmtId="0" fontId="24" fillId="0" borderId="0" xfId="7" applyFill="1">
      <alignment vertical="center"/>
    </xf>
    <xf numFmtId="0" fontId="34" fillId="0" borderId="0" xfId="7" applyFont="1" applyBorder="1" applyAlignment="1">
      <alignment horizontal="left" shrinkToFit="1"/>
    </xf>
    <xf numFmtId="176" fontId="44" fillId="0" borderId="0" xfId="7" applyNumberFormat="1" applyFont="1" applyBorder="1">
      <alignment vertical="center"/>
    </xf>
    <xf numFmtId="0" fontId="44" fillId="0" borderId="0" xfId="7" applyFont="1" applyBorder="1">
      <alignment vertical="center"/>
    </xf>
    <xf numFmtId="0" fontId="27" fillId="7" borderId="9" xfId="7" applyFont="1" applyFill="1" applyBorder="1" applyAlignment="1">
      <alignment horizontal="center" vertical="center" shrinkToFit="1"/>
    </xf>
    <xf numFmtId="0" fontId="26" fillId="0" borderId="36" xfId="7" applyFont="1" applyBorder="1" applyAlignment="1">
      <alignment horizontal="center" vertical="center" shrinkToFit="1"/>
    </xf>
    <xf numFmtId="178" fontId="28" fillId="0" borderId="35" xfId="2" applyNumberFormat="1" applyFont="1" applyFill="1" applyBorder="1" applyAlignment="1">
      <alignment horizontal="right" vertical="center"/>
    </xf>
    <xf numFmtId="176" fontId="39" fillId="0" borderId="32" xfId="2" applyNumberFormat="1" applyFont="1" applyFill="1" applyBorder="1" applyAlignment="1">
      <alignment horizontal="right" vertical="center"/>
    </xf>
    <xf numFmtId="0" fontId="32" fillId="0" borderId="36" xfId="7" applyFont="1" applyBorder="1" applyAlignment="1">
      <alignment horizontal="center" vertical="center" shrinkToFit="1"/>
    </xf>
    <xf numFmtId="0" fontId="32" fillId="0" borderId="32" xfId="7" applyFont="1" applyBorder="1" applyAlignment="1">
      <alignment horizontal="center" vertical="center"/>
    </xf>
    <xf numFmtId="176" fontId="53" fillId="0" borderId="0" xfId="7" applyNumberFormat="1" applyFont="1" applyBorder="1">
      <alignment vertical="center"/>
    </xf>
    <xf numFmtId="0" fontId="53" fillId="0" borderId="0" xfId="7" applyFont="1" applyBorder="1">
      <alignment vertical="center"/>
    </xf>
    <xf numFmtId="0" fontId="26" fillId="0" borderId="35" xfId="7" applyFont="1" applyBorder="1" applyAlignment="1">
      <alignment horizontal="center" vertical="center" shrinkToFit="1"/>
    </xf>
    <xf numFmtId="0" fontId="32" fillId="0" borderId="35" xfId="7" applyFont="1" applyBorder="1" applyAlignment="1">
      <alignment horizontal="center" vertical="center" shrinkToFit="1"/>
    </xf>
    <xf numFmtId="0" fontId="32" fillId="0" borderId="33" xfId="7" applyFont="1" applyBorder="1" applyAlignment="1">
      <alignment horizontal="center" vertical="center"/>
    </xf>
    <xf numFmtId="0" fontId="27" fillId="0" borderId="46" xfId="7" applyFont="1" applyBorder="1" applyAlignment="1">
      <alignment horizontal="center" vertical="center" shrinkToFit="1"/>
    </xf>
    <xf numFmtId="176" fontId="27" fillId="0" borderId="48" xfId="2" applyNumberFormat="1" applyFont="1" applyBorder="1" applyAlignment="1">
      <alignment horizontal="right" vertical="center"/>
    </xf>
    <xf numFmtId="178" fontId="28" fillId="0" borderId="49" xfId="2" applyNumberFormat="1" applyFont="1" applyFill="1" applyBorder="1" applyAlignment="1">
      <alignment horizontal="right" vertical="center"/>
    </xf>
    <xf numFmtId="0" fontId="33" fillId="0" borderId="46" xfId="7" applyFont="1" applyBorder="1" applyAlignment="1">
      <alignment horizontal="center" vertical="center" shrinkToFit="1"/>
    </xf>
    <xf numFmtId="0" fontId="33" fillId="0" borderId="48" xfId="7" applyFont="1" applyBorder="1" applyAlignment="1">
      <alignment horizontal="center" vertical="center"/>
    </xf>
    <xf numFmtId="0" fontId="27" fillId="0" borderId="50" xfId="7" applyFont="1" applyBorder="1" applyAlignment="1">
      <alignment horizontal="center" vertical="center" shrinkToFit="1"/>
    </xf>
    <xf numFmtId="176" fontId="27" fillId="0" borderId="52" xfId="2" applyNumberFormat="1" applyFont="1" applyBorder="1" applyAlignment="1">
      <alignment horizontal="right" vertical="center"/>
    </xf>
    <xf numFmtId="178" fontId="38" fillId="0" borderId="53" xfId="2" applyNumberFormat="1" applyFont="1" applyFill="1" applyBorder="1" applyAlignment="1">
      <alignment horizontal="right" vertical="center"/>
    </xf>
    <xf numFmtId="176" fontId="39" fillId="0" borderId="54" xfId="2" applyNumberFormat="1" applyFont="1" applyFill="1" applyBorder="1" applyAlignment="1">
      <alignment horizontal="right" vertical="center"/>
    </xf>
    <xf numFmtId="0" fontId="33" fillId="0" borderId="50" xfId="7" applyFont="1" applyBorder="1" applyAlignment="1">
      <alignment horizontal="center" vertical="center" shrinkToFit="1"/>
    </xf>
    <xf numFmtId="0" fontId="33" fillId="0" borderId="52" xfId="7" applyFont="1" applyBorder="1" applyAlignment="1">
      <alignment horizontal="center" vertical="center"/>
    </xf>
    <xf numFmtId="178" fontId="28" fillId="0" borderId="53" xfId="2" applyNumberFormat="1" applyFont="1" applyFill="1" applyBorder="1" applyAlignment="1">
      <alignment horizontal="right" vertical="center"/>
    </xf>
    <xf numFmtId="0" fontId="27" fillId="0" borderId="28" xfId="7" applyFont="1" applyBorder="1" applyAlignment="1">
      <alignment horizontal="center" vertical="center" shrinkToFit="1"/>
    </xf>
    <xf numFmtId="176" fontId="27" fillId="0" borderId="7" xfId="2" applyNumberFormat="1" applyFont="1" applyBorder="1" applyAlignment="1">
      <alignment horizontal="right" vertical="center"/>
    </xf>
    <xf numFmtId="0" fontId="33" fillId="0" borderId="28" xfId="7" applyFont="1" applyBorder="1" applyAlignment="1">
      <alignment horizontal="center" vertical="center" shrinkToFit="1"/>
    </xf>
    <xf numFmtId="0" fontId="33" fillId="0" borderId="7" xfId="7" applyFont="1" applyBorder="1" applyAlignment="1">
      <alignment horizontal="center" vertical="center"/>
    </xf>
    <xf numFmtId="0" fontId="27" fillId="0" borderId="36" xfId="7" applyFont="1" applyBorder="1" applyAlignment="1">
      <alignment horizontal="center" vertical="center" shrinkToFit="1"/>
    </xf>
    <xf numFmtId="176" fontId="39" fillId="0" borderId="32" xfId="2" applyNumberFormat="1" applyFont="1" applyBorder="1" applyAlignment="1">
      <alignment horizontal="right" vertical="center"/>
    </xf>
    <xf numFmtId="176" fontId="46" fillId="0" borderId="33" xfId="2" applyNumberFormat="1" applyFont="1" applyFill="1" applyBorder="1" applyAlignment="1">
      <alignment horizontal="right" vertical="center"/>
    </xf>
    <xf numFmtId="0" fontId="29" fillId="0" borderId="35" xfId="7" applyFont="1" applyBorder="1" applyAlignment="1">
      <alignment horizontal="center" vertical="center" shrinkToFit="1"/>
    </xf>
    <xf numFmtId="0" fontId="29" fillId="0" borderId="33" xfId="7" applyFont="1" applyBorder="1" applyAlignment="1">
      <alignment horizontal="center" vertical="center"/>
    </xf>
    <xf numFmtId="0" fontId="54" fillId="0" borderId="0" xfId="7" applyFont="1" applyBorder="1">
      <alignment vertical="center"/>
    </xf>
    <xf numFmtId="0" fontId="26" fillId="0" borderId="34" xfId="7" applyFont="1" applyBorder="1" applyAlignment="1">
      <alignment horizontal="center" vertical="center" shrinkToFit="1"/>
    </xf>
    <xf numFmtId="176" fontId="46" fillId="0" borderId="32" xfId="2" applyNumberFormat="1" applyFont="1" applyBorder="1" applyAlignment="1">
      <alignment horizontal="right" vertical="center"/>
    </xf>
    <xf numFmtId="0" fontId="48" fillId="0" borderId="42" xfId="7" applyFont="1" applyBorder="1" applyAlignment="1">
      <alignment horizontal="left" vertical="center" shrinkToFit="1"/>
    </xf>
    <xf numFmtId="0" fontId="29" fillId="0" borderId="32" xfId="7" applyFont="1" applyBorder="1" applyAlignment="1">
      <alignment horizontal="center" vertical="center"/>
    </xf>
    <xf numFmtId="176" fontId="37" fillId="0" borderId="0" xfId="7" applyNumberFormat="1" applyFont="1">
      <alignment vertical="center"/>
    </xf>
    <xf numFmtId="0" fontId="37" fillId="0" borderId="0" xfId="7" applyFont="1">
      <alignment vertical="center"/>
    </xf>
    <xf numFmtId="0" fontId="26" fillId="0" borderId="29" xfId="7" applyFont="1" applyBorder="1" applyAlignment="1">
      <alignment horizontal="center" vertical="center" shrinkToFit="1"/>
    </xf>
    <xf numFmtId="0" fontId="49" fillId="0" borderId="42" xfId="7" applyFont="1" applyBorder="1" applyAlignment="1">
      <alignment horizontal="left" vertical="center" shrinkToFit="1"/>
    </xf>
    <xf numFmtId="0" fontId="49" fillId="0" borderId="32" xfId="7" applyFont="1" applyBorder="1" applyAlignment="1">
      <alignment horizontal="center" vertical="center"/>
    </xf>
    <xf numFmtId="0" fontId="26" fillId="0" borderId="29" xfId="7" applyFont="1" applyBorder="1" applyAlignment="1">
      <alignment vertical="center" shrinkToFit="1"/>
    </xf>
    <xf numFmtId="0" fontId="26" fillId="0" borderId="35" xfId="7" applyFont="1" applyBorder="1" applyAlignment="1">
      <alignment vertical="center" shrinkToFit="1"/>
    </xf>
    <xf numFmtId="0" fontId="28" fillId="0" borderId="29" xfId="7" applyFont="1" applyBorder="1" applyAlignment="1">
      <alignment horizontal="right" vertical="center" shrinkToFit="1"/>
    </xf>
    <xf numFmtId="0" fontId="28" fillId="7" borderId="6" xfId="1" applyFont="1" applyFill="1" applyBorder="1" applyAlignment="1">
      <alignment horizontal="center" vertical="center" shrinkToFit="1"/>
    </xf>
    <xf numFmtId="176" fontId="28" fillId="7" borderId="19" xfId="2" applyNumberFormat="1" applyFont="1" applyFill="1" applyBorder="1" applyAlignment="1">
      <alignment horizontal="right" vertical="center" wrapText="1" shrinkToFit="1"/>
    </xf>
    <xf numFmtId="178" fontId="28" fillId="7" borderId="35" xfId="2" applyNumberFormat="1" applyFont="1" applyFill="1" applyBorder="1" applyAlignment="1">
      <alignment horizontal="right" vertical="center"/>
    </xf>
    <xf numFmtId="0" fontId="28" fillId="7" borderId="6" xfId="1" applyFont="1" applyFill="1" applyBorder="1" applyAlignment="1">
      <alignment vertical="center" wrapText="1" shrinkToFit="1"/>
    </xf>
    <xf numFmtId="0" fontId="28" fillId="7" borderId="19" xfId="1" applyFont="1" applyFill="1" applyBorder="1" applyAlignment="1">
      <alignment horizontal="left" vertical="center" wrapText="1" shrinkToFit="1"/>
    </xf>
    <xf numFmtId="0" fontId="26" fillId="0" borderId="6" xfId="7" applyFont="1" applyBorder="1" applyAlignment="1">
      <alignment horizontal="center" vertical="center" shrinkToFit="1"/>
    </xf>
    <xf numFmtId="0" fontId="26" fillId="0" borderId="31" xfId="7" applyFont="1" applyBorder="1" applyAlignment="1">
      <alignment horizontal="left" vertical="center" shrinkToFit="1"/>
    </xf>
    <xf numFmtId="0" fontId="26" fillId="0" borderId="19" xfId="7" applyFont="1" applyBorder="1" applyAlignment="1">
      <alignment horizontal="center" vertical="center"/>
    </xf>
    <xf numFmtId="0" fontId="28" fillId="7" borderId="35" xfId="1" applyFont="1" applyFill="1" applyBorder="1" applyAlignment="1">
      <alignment vertical="center" wrapText="1" shrinkToFit="1"/>
    </xf>
    <xf numFmtId="0" fontId="28" fillId="7" borderId="33" xfId="1" applyFont="1" applyFill="1" applyBorder="1" applyAlignment="1">
      <alignment horizontal="left" vertical="center" wrapText="1" shrinkToFit="1"/>
    </xf>
    <xf numFmtId="176" fontId="26" fillId="7" borderId="35" xfId="2" applyNumberFormat="1" applyFont="1" applyFill="1" applyBorder="1" applyAlignment="1">
      <alignment horizontal="right" vertical="center"/>
    </xf>
    <xf numFmtId="0" fontId="26" fillId="4" borderId="6" xfId="1" applyFont="1" applyFill="1" applyBorder="1" applyAlignment="1">
      <alignment horizontal="center" vertical="center" shrinkToFit="1"/>
    </xf>
    <xf numFmtId="176" fontId="26" fillId="4" borderId="19" xfId="2" applyNumberFormat="1" applyFont="1" applyFill="1" applyBorder="1" applyAlignment="1">
      <alignment horizontal="right" vertical="center" wrapText="1" shrinkToFit="1"/>
    </xf>
    <xf numFmtId="176" fontId="26" fillId="4" borderId="6" xfId="2" applyNumberFormat="1" applyFont="1" applyFill="1" applyBorder="1" applyAlignment="1">
      <alignment horizontal="right" vertical="center"/>
    </xf>
    <xf numFmtId="176" fontId="27" fillId="4" borderId="19" xfId="2" applyNumberFormat="1" applyFont="1" applyFill="1" applyBorder="1" applyAlignment="1">
      <alignment horizontal="right" vertical="center"/>
    </xf>
    <xf numFmtId="0" fontId="26" fillId="4" borderId="31" xfId="1" applyFont="1" applyFill="1" applyBorder="1" applyAlignment="1">
      <alignment vertical="center" wrapText="1" shrinkToFit="1"/>
    </xf>
    <xf numFmtId="0" fontId="26" fillId="4" borderId="19" xfId="1" applyFont="1" applyFill="1" applyBorder="1" applyAlignment="1">
      <alignment horizontal="right" vertical="center" wrapText="1" shrinkToFit="1"/>
    </xf>
    <xf numFmtId="0" fontId="26" fillId="0" borderId="26" xfId="7" applyFont="1" applyBorder="1" applyAlignment="1">
      <alignment vertical="center" shrinkToFit="1"/>
    </xf>
    <xf numFmtId="0" fontId="26" fillId="0" borderId="25" xfId="7" applyFont="1" applyBorder="1" applyAlignment="1">
      <alignment vertical="center" shrinkToFit="1"/>
    </xf>
    <xf numFmtId="0" fontId="28" fillId="0" borderId="26" xfId="7" applyFont="1" applyBorder="1" applyAlignment="1">
      <alignment horizontal="right" vertical="center" shrinkToFit="1"/>
    </xf>
    <xf numFmtId="0" fontId="28" fillId="7" borderId="25" xfId="1" applyFont="1" applyFill="1" applyBorder="1" applyAlignment="1">
      <alignment horizontal="center" vertical="center" shrinkToFit="1"/>
    </xf>
    <xf numFmtId="176" fontId="28" fillId="7" borderId="23" xfId="2" applyNumberFormat="1" applyFont="1" applyFill="1" applyBorder="1" applyAlignment="1">
      <alignment horizontal="right" vertical="center" wrapText="1" shrinkToFit="1"/>
    </xf>
    <xf numFmtId="176" fontId="28" fillId="7" borderId="25" xfId="2" applyNumberFormat="1" applyFont="1" applyFill="1" applyBorder="1" applyAlignment="1">
      <alignment horizontal="right" vertical="center"/>
    </xf>
    <xf numFmtId="176" fontId="39" fillId="7" borderId="23" xfId="2" applyNumberFormat="1" applyFont="1" applyFill="1" applyBorder="1" applyAlignment="1">
      <alignment horizontal="right" vertical="center"/>
    </xf>
    <xf numFmtId="0" fontId="28" fillId="7" borderId="58" xfId="1" applyFont="1" applyFill="1" applyBorder="1" applyAlignment="1">
      <alignment vertical="center" wrapText="1" shrinkToFit="1"/>
    </xf>
    <xf numFmtId="3" fontId="28" fillId="7" borderId="23" xfId="1" applyNumberFormat="1" applyFont="1" applyFill="1" applyBorder="1" applyAlignment="1">
      <alignment horizontal="left" vertical="center" wrapText="1" shrinkToFit="1"/>
    </xf>
    <xf numFmtId="0" fontId="26" fillId="0" borderId="28" xfId="7" applyFont="1" applyBorder="1" applyAlignment="1">
      <alignment horizontal="center" vertical="center" shrinkToFit="1"/>
    </xf>
    <xf numFmtId="176" fontId="26" fillId="0" borderId="5" xfId="2" applyNumberFormat="1" applyFont="1" applyBorder="1" applyAlignment="1">
      <alignment horizontal="right" vertical="center"/>
    </xf>
    <xf numFmtId="176" fontId="39" fillId="0" borderId="7" xfId="2" applyNumberFormat="1" applyFont="1" applyFill="1" applyBorder="1" applyAlignment="1">
      <alignment horizontal="right" vertical="center"/>
    </xf>
    <xf numFmtId="0" fontId="26" fillId="0" borderId="38" xfId="7" applyFont="1" applyBorder="1" applyAlignment="1">
      <alignment horizontal="left" vertical="center" shrinkToFit="1"/>
    </xf>
    <xf numFmtId="0" fontId="26" fillId="0" borderId="7" xfId="7" applyFont="1" applyBorder="1" applyAlignment="1">
      <alignment horizontal="center" vertical="center"/>
    </xf>
    <xf numFmtId="0" fontId="28" fillId="7" borderId="35" xfId="1" applyFont="1" applyFill="1" applyBorder="1" applyAlignment="1">
      <alignment horizontal="center" vertical="center" shrinkToFit="1"/>
    </xf>
    <xf numFmtId="176" fontId="28" fillId="7" borderId="33" xfId="2" applyNumberFormat="1" applyFont="1" applyFill="1" applyBorder="1" applyAlignment="1">
      <alignment horizontal="right" vertical="center" wrapText="1" shrinkToFit="1"/>
    </xf>
    <xf numFmtId="178" fontId="28" fillId="7" borderId="36" xfId="2" applyNumberFormat="1" applyFont="1" applyFill="1" applyBorder="1" applyAlignment="1">
      <alignment horizontal="right" vertical="center"/>
    </xf>
    <xf numFmtId="0" fontId="41" fillId="7" borderId="35" xfId="1" applyFont="1" applyFill="1" applyBorder="1" applyAlignment="1">
      <alignment vertical="center" wrapText="1" shrinkToFit="1"/>
    </xf>
    <xf numFmtId="0" fontId="27" fillId="0" borderId="31" xfId="7" applyFont="1" applyBorder="1" applyAlignment="1">
      <alignment horizontal="center" vertical="center"/>
    </xf>
    <xf numFmtId="0" fontId="27" fillId="0" borderId="19" xfId="7" applyFont="1" applyBorder="1" applyAlignment="1">
      <alignment horizontal="center" vertical="center"/>
    </xf>
    <xf numFmtId="176" fontId="44" fillId="0" borderId="0" xfId="7" applyNumberFormat="1" applyFont="1">
      <alignment vertical="center"/>
    </xf>
    <xf numFmtId="0" fontId="44" fillId="0" borderId="0" xfId="7" applyFont="1">
      <alignment vertical="center"/>
    </xf>
    <xf numFmtId="0" fontId="28" fillId="7" borderId="33" xfId="1" applyFont="1" applyFill="1" applyBorder="1" applyAlignment="1">
      <alignment horizontal="left" vertical="center" shrinkToFit="1"/>
    </xf>
    <xf numFmtId="176" fontId="28" fillId="7" borderId="35" xfId="2" applyNumberFormat="1" applyFont="1" applyFill="1" applyBorder="1" applyAlignment="1">
      <alignment horizontal="center" vertical="center"/>
    </xf>
    <xf numFmtId="0" fontId="26" fillId="7" borderId="0" xfId="1" applyFont="1" applyFill="1" applyBorder="1" applyAlignment="1">
      <alignment vertical="center" wrapText="1" shrinkToFit="1"/>
    </xf>
    <xf numFmtId="0" fontId="26" fillId="4" borderId="6" xfId="7" applyFont="1" applyFill="1" applyBorder="1" applyAlignment="1">
      <alignment horizontal="center" vertical="center" shrinkToFit="1"/>
    </xf>
    <xf numFmtId="176" fontId="28" fillId="4" borderId="6" xfId="2" applyNumberFormat="1" applyFont="1" applyFill="1" applyBorder="1" applyAlignment="1">
      <alignment horizontal="center" vertical="center"/>
    </xf>
    <xf numFmtId="0" fontId="26" fillId="4" borderId="19" xfId="1" applyFont="1" applyFill="1" applyBorder="1" applyAlignment="1">
      <alignment horizontal="right" vertical="center" shrinkToFit="1"/>
    </xf>
    <xf numFmtId="0" fontId="26" fillId="0" borderId="9" xfId="7" applyFont="1" applyBorder="1" applyAlignment="1">
      <alignment vertical="center" shrinkToFit="1"/>
    </xf>
    <xf numFmtId="0" fontId="28" fillId="0" borderId="9" xfId="7" applyFont="1" applyBorder="1" applyAlignment="1">
      <alignment horizontal="right" vertical="center" shrinkToFit="1"/>
    </xf>
    <xf numFmtId="0" fontId="26" fillId="7" borderId="28" xfId="7" applyFont="1" applyFill="1" applyBorder="1" applyAlignment="1">
      <alignment horizontal="center" vertical="center" shrinkToFit="1"/>
    </xf>
    <xf numFmtId="176" fontId="28" fillId="7" borderId="28" xfId="2" applyNumberFormat="1" applyFont="1" applyFill="1" applyBorder="1" applyAlignment="1">
      <alignment horizontal="center" vertical="center"/>
    </xf>
    <xf numFmtId="0" fontId="26" fillId="7" borderId="33" xfId="1" applyFont="1" applyFill="1" applyBorder="1" applyAlignment="1">
      <alignment horizontal="left" vertical="center" wrapText="1" shrinkToFit="1"/>
    </xf>
    <xf numFmtId="0" fontId="26" fillId="0" borderId="28" xfId="7" applyFont="1" applyBorder="1" applyAlignment="1">
      <alignment vertical="center" shrinkToFit="1"/>
    </xf>
    <xf numFmtId="176" fontId="28" fillId="7" borderId="32" xfId="2" applyNumberFormat="1" applyFont="1" applyFill="1" applyBorder="1" applyAlignment="1">
      <alignment horizontal="right" vertical="center" wrapText="1" shrinkToFit="1"/>
    </xf>
    <xf numFmtId="176" fontId="28" fillId="7" borderId="34" xfId="2" applyNumberFormat="1" applyFont="1" applyFill="1" applyBorder="1" applyAlignment="1">
      <alignment horizontal="right" vertical="center" wrapText="1" shrinkToFit="1"/>
    </xf>
    <xf numFmtId="176" fontId="28" fillId="7" borderId="36" xfId="2" applyNumberFormat="1" applyFont="1" applyFill="1" applyBorder="1" applyAlignment="1">
      <alignment horizontal="center" vertical="center"/>
    </xf>
    <xf numFmtId="0" fontId="28" fillId="7" borderId="36" xfId="1" applyFont="1" applyFill="1" applyBorder="1" applyAlignment="1">
      <alignment horizontal="left" vertical="center" wrapText="1" shrinkToFit="1"/>
    </xf>
    <xf numFmtId="0" fontId="28" fillId="7" borderId="32" xfId="1" applyFont="1" applyFill="1" applyBorder="1" applyAlignment="1">
      <alignment horizontal="right" vertical="center" wrapText="1" shrinkToFit="1"/>
    </xf>
    <xf numFmtId="176" fontId="28" fillId="7" borderId="36" xfId="2" applyNumberFormat="1" applyFont="1" applyFill="1" applyBorder="1" applyAlignment="1">
      <alignment vertical="center"/>
    </xf>
    <xf numFmtId="0" fontId="26" fillId="7" borderId="35" xfId="7" applyFont="1" applyFill="1" applyBorder="1" applyAlignment="1">
      <alignment vertical="center" shrinkToFit="1"/>
    </xf>
    <xf numFmtId="176" fontId="28" fillId="7" borderId="35" xfId="2" applyNumberFormat="1" applyFont="1" applyFill="1" applyBorder="1" applyAlignment="1">
      <alignment vertical="center"/>
    </xf>
    <xf numFmtId="0" fontId="26" fillId="0" borderId="5" xfId="7" applyFont="1" applyBorder="1" applyAlignment="1">
      <alignment vertical="center" shrinkToFit="1"/>
    </xf>
    <xf numFmtId="176" fontId="28" fillId="7" borderId="28" xfId="2" applyNumberFormat="1" applyFont="1" applyFill="1" applyBorder="1" applyAlignment="1">
      <alignment vertical="center"/>
    </xf>
    <xf numFmtId="0" fontId="26" fillId="7" borderId="28" xfId="7" applyFont="1" applyFill="1" applyBorder="1" applyAlignment="1">
      <alignment vertical="center" shrinkToFit="1"/>
    </xf>
    <xf numFmtId="0" fontId="26" fillId="7" borderId="7" xfId="1" applyFont="1" applyFill="1" applyBorder="1" applyAlignment="1">
      <alignment horizontal="right" vertical="center" wrapText="1" shrinkToFit="1"/>
    </xf>
    <xf numFmtId="0" fontId="26" fillId="0" borderId="34" xfId="7" applyFont="1" applyBorder="1" applyAlignment="1">
      <alignment vertical="center" shrinkToFit="1"/>
    </xf>
    <xf numFmtId="0" fontId="28" fillId="0" borderId="34" xfId="7" applyFont="1" applyBorder="1" applyAlignment="1">
      <alignment vertical="center" shrinkToFit="1"/>
    </xf>
    <xf numFmtId="0" fontId="26" fillId="7" borderId="36" xfId="7" applyFont="1" applyFill="1" applyBorder="1" applyAlignment="1">
      <alignment vertical="center" shrinkToFit="1"/>
    </xf>
    <xf numFmtId="0" fontId="26" fillId="7" borderId="32" xfId="1" applyFont="1" applyFill="1" applyBorder="1" applyAlignment="1">
      <alignment horizontal="right" vertical="center" wrapText="1" shrinkToFit="1"/>
    </xf>
    <xf numFmtId="0" fontId="28" fillId="0" borderId="29" xfId="7" applyFont="1" applyBorder="1" applyAlignment="1">
      <alignment vertical="center" shrinkToFit="1"/>
    </xf>
    <xf numFmtId="176" fontId="26" fillId="7" borderId="33" xfId="2" applyNumberFormat="1" applyFont="1" applyFill="1" applyBorder="1" applyAlignment="1">
      <alignment vertical="center" wrapText="1" shrinkToFit="1"/>
    </xf>
    <xf numFmtId="176" fontId="26" fillId="7" borderId="29" xfId="2" applyNumberFormat="1" applyFont="1" applyFill="1" applyBorder="1" applyAlignment="1">
      <alignment vertical="center" wrapText="1" shrinkToFit="1"/>
    </xf>
    <xf numFmtId="0" fontId="28" fillId="7" borderId="35" xfId="1" applyFont="1" applyFill="1" applyBorder="1" applyAlignment="1">
      <alignment horizontal="left" vertical="center" wrapText="1" shrinkToFit="1"/>
    </xf>
    <xf numFmtId="3" fontId="28" fillId="7" borderId="33" xfId="1" applyNumberFormat="1" applyFont="1" applyFill="1" applyBorder="1" applyAlignment="1">
      <alignment horizontal="left" vertical="center" wrapText="1" shrinkToFit="1"/>
    </xf>
    <xf numFmtId="0" fontId="26" fillId="7" borderId="35" xfId="1" applyFont="1" applyFill="1" applyBorder="1" applyAlignment="1">
      <alignment horizontal="left" vertical="center" wrapText="1" shrinkToFit="1"/>
    </xf>
    <xf numFmtId="0" fontId="28" fillId="0" borderId="5" xfId="7" applyFont="1" applyBorder="1" applyAlignment="1">
      <alignment vertical="center" shrinkToFit="1"/>
    </xf>
    <xf numFmtId="176" fontId="26" fillId="7" borderId="7" xfId="2" applyNumberFormat="1" applyFont="1" applyFill="1" applyBorder="1" applyAlignment="1">
      <alignment vertical="center" wrapText="1" shrinkToFit="1"/>
    </xf>
    <xf numFmtId="176" fontId="26" fillId="0" borderId="32" xfId="2" applyNumberFormat="1" applyFont="1" applyBorder="1" applyAlignment="1">
      <alignment horizontal="right" vertical="center"/>
    </xf>
    <xf numFmtId="176" fontId="28" fillId="0" borderId="36" xfId="2" applyNumberFormat="1" applyFont="1" applyFill="1" applyBorder="1" applyAlignment="1">
      <alignment horizontal="right" vertical="center"/>
    </xf>
    <xf numFmtId="0" fontId="26" fillId="0" borderId="42" xfId="7" applyFont="1" applyBorder="1" applyAlignment="1">
      <alignment horizontal="left" vertical="center" shrinkToFit="1"/>
    </xf>
    <xf numFmtId="0" fontId="26" fillId="0" borderId="32" xfId="7" applyFont="1" applyBorder="1" applyAlignment="1">
      <alignment horizontal="center" vertical="center"/>
    </xf>
    <xf numFmtId="0" fontId="28" fillId="7" borderId="36" xfId="7" applyFont="1" applyFill="1" applyBorder="1" applyAlignment="1">
      <alignment vertical="center" shrinkToFit="1"/>
    </xf>
    <xf numFmtId="0" fontId="28" fillId="7" borderId="35" xfId="7" applyFont="1" applyFill="1" applyBorder="1" applyAlignment="1">
      <alignment vertical="center" shrinkToFit="1"/>
    </xf>
    <xf numFmtId="0" fontId="26" fillId="7" borderId="28" xfId="1" applyFont="1" applyFill="1" applyBorder="1" applyAlignment="1">
      <alignment horizontal="left" vertical="center" wrapText="1" shrinkToFit="1"/>
    </xf>
    <xf numFmtId="3" fontId="26" fillId="7" borderId="7" xfId="1" applyNumberFormat="1" applyFont="1" applyFill="1" applyBorder="1" applyAlignment="1">
      <alignment horizontal="right" vertical="center" wrapText="1" shrinkToFit="1"/>
    </xf>
    <xf numFmtId="0" fontId="26" fillId="0" borderId="36" xfId="7" applyFont="1" applyBorder="1" applyAlignment="1">
      <alignment vertical="center" shrinkToFit="1"/>
    </xf>
    <xf numFmtId="0" fontId="28" fillId="0" borderId="9" xfId="7" applyFont="1" applyBorder="1" applyAlignment="1">
      <alignment vertical="center" shrinkToFit="1"/>
    </xf>
    <xf numFmtId="0" fontId="26" fillId="7" borderId="6" xfId="1" applyFont="1" applyFill="1" applyBorder="1" applyAlignment="1">
      <alignment vertical="center" shrinkToFit="1"/>
    </xf>
    <xf numFmtId="176" fontId="26" fillId="7" borderId="19" xfId="2" applyNumberFormat="1" applyFont="1" applyFill="1" applyBorder="1" applyAlignment="1">
      <alignment vertical="center" wrapText="1" shrinkToFit="1"/>
    </xf>
    <xf numFmtId="176" fontId="26" fillId="7" borderId="9" xfId="2" applyNumberFormat="1" applyFont="1" applyFill="1" applyBorder="1" applyAlignment="1">
      <alignment vertical="center" wrapText="1" shrinkToFit="1"/>
    </xf>
    <xf numFmtId="176" fontId="28" fillId="7" borderId="6" xfId="2" applyNumberFormat="1" applyFont="1" applyFill="1" applyBorder="1" applyAlignment="1">
      <alignment vertical="center"/>
    </xf>
    <xf numFmtId="176" fontId="27" fillId="7" borderId="19" xfId="2" applyNumberFormat="1" applyFont="1" applyFill="1" applyBorder="1" applyAlignment="1">
      <alignment vertical="center"/>
    </xf>
    <xf numFmtId="0" fontId="26" fillId="7" borderId="6" xfId="1" applyFont="1" applyFill="1" applyBorder="1" applyAlignment="1">
      <alignment horizontal="left" vertical="center" wrapText="1" shrinkToFit="1"/>
    </xf>
    <xf numFmtId="3" fontId="26" fillId="7" borderId="19" xfId="1" applyNumberFormat="1" applyFont="1" applyFill="1" applyBorder="1" applyAlignment="1">
      <alignment horizontal="right" vertical="center" wrapText="1" shrinkToFit="1"/>
    </xf>
    <xf numFmtId="176" fontId="26" fillId="0" borderId="33" xfId="2" applyNumberFormat="1" applyFont="1" applyBorder="1" applyAlignment="1">
      <alignment horizontal="right" vertical="center"/>
    </xf>
    <xf numFmtId="0" fontId="26" fillId="0" borderId="0" xfId="7" applyFont="1" applyBorder="1" applyAlignment="1">
      <alignment horizontal="left" vertical="center" shrinkToFit="1"/>
    </xf>
    <xf numFmtId="0" fontId="26" fillId="0" borderId="33" xfId="7" applyFont="1" applyBorder="1" applyAlignment="1">
      <alignment horizontal="center" vertical="center"/>
    </xf>
    <xf numFmtId="178" fontId="28" fillId="7" borderId="6" xfId="2" applyNumberFormat="1" applyFont="1" applyFill="1" applyBorder="1" applyAlignment="1">
      <alignment horizontal="right" vertical="center"/>
    </xf>
    <xf numFmtId="0" fontId="28" fillId="7" borderId="36" xfId="1" applyFont="1" applyFill="1" applyBorder="1" applyAlignment="1">
      <alignment vertical="center" wrapText="1" shrinkToFit="1"/>
    </xf>
    <xf numFmtId="0" fontId="55" fillId="7" borderId="35" xfId="1" applyFont="1" applyFill="1" applyBorder="1" applyAlignment="1">
      <alignment vertical="center" wrapText="1" shrinkToFit="1"/>
    </xf>
    <xf numFmtId="0" fontId="56" fillId="7" borderId="35" xfId="1" applyFont="1" applyFill="1" applyBorder="1" applyAlignment="1">
      <alignment vertical="center" wrapText="1" shrinkToFit="1"/>
    </xf>
    <xf numFmtId="3" fontId="26" fillId="7" borderId="33" xfId="1" applyNumberFormat="1" applyFont="1" applyFill="1" applyBorder="1" applyAlignment="1">
      <alignment horizontal="left" vertical="center" wrapText="1" shrinkToFit="1"/>
    </xf>
    <xf numFmtId="0" fontId="28" fillId="7" borderId="33" xfId="1" applyFont="1" applyFill="1" applyBorder="1" applyAlignment="1">
      <alignment horizontal="right" vertical="center" wrapText="1" shrinkToFit="1"/>
    </xf>
    <xf numFmtId="178" fontId="28" fillId="7" borderId="35" xfId="2" applyNumberFormat="1" applyFont="1" applyFill="1" applyBorder="1" applyAlignment="1">
      <alignment horizontal="center" vertical="center"/>
    </xf>
    <xf numFmtId="0" fontId="28" fillId="7" borderId="0" xfId="1" applyFont="1" applyFill="1" applyBorder="1" applyAlignment="1">
      <alignment horizontal="left" vertical="center" wrapText="1" shrinkToFit="1"/>
    </xf>
    <xf numFmtId="0" fontId="28" fillId="7" borderId="0" xfId="1" applyFont="1" applyFill="1" applyBorder="1" applyAlignment="1">
      <alignment vertical="center" wrapText="1" shrinkToFit="1"/>
    </xf>
    <xf numFmtId="0" fontId="28" fillId="7" borderId="6" xfId="1" applyFont="1" applyFill="1" applyBorder="1" applyAlignment="1">
      <alignment vertical="center" shrinkToFit="1"/>
    </xf>
    <xf numFmtId="176" fontId="28" fillId="7" borderId="19" xfId="2" applyNumberFormat="1" applyFont="1" applyFill="1" applyBorder="1" applyAlignment="1">
      <alignment vertical="center" wrapText="1" shrinkToFit="1"/>
    </xf>
    <xf numFmtId="176" fontId="28" fillId="7" borderId="9" xfId="2" applyNumberFormat="1" applyFont="1" applyFill="1" applyBorder="1" applyAlignment="1">
      <alignment vertical="center" wrapText="1" shrinkToFit="1"/>
    </xf>
    <xf numFmtId="178" fontId="28" fillId="7" borderId="6" xfId="2" applyNumberFormat="1" applyFont="1" applyFill="1" applyBorder="1" applyAlignment="1">
      <alignment vertical="center"/>
    </xf>
    <xf numFmtId="176" fontId="39" fillId="7" borderId="19" xfId="2" applyNumberFormat="1" applyFont="1" applyFill="1" applyBorder="1" applyAlignment="1">
      <alignment vertical="center"/>
    </xf>
    <xf numFmtId="0" fontId="26" fillId="7" borderId="6" xfId="7" applyFont="1" applyFill="1" applyBorder="1" applyAlignment="1">
      <alignment vertical="center" shrinkToFit="1"/>
    </xf>
    <xf numFmtId="0" fontId="26" fillId="7" borderId="19" xfId="1" applyFont="1" applyFill="1" applyBorder="1" applyAlignment="1">
      <alignment horizontal="right" vertical="center" wrapText="1" shrinkToFit="1"/>
    </xf>
    <xf numFmtId="178" fontId="28" fillId="7" borderId="36" xfId="2" applyNumberFormat="1" applyFont="1" applyFill="1" applyBorder="1" applyAlignment="1">
      <alignment vertical="center"/>
    </xf>
    <xf numFmtId="176" fontId="39" fillId="7" borderId="32" xfId="2" applyNumberFormat="1" applyFont="1" applyFill="1" applyBorder="1" applyAlignment="1">
      <alignment vertical="center"/>
    </xf>
    <xf numFmtId="178" fontId="28" fillId="7" borderId="35" xfId="2" applyNumberFormat="1" applyFont="1" applyFill="1" applyBorder="1" applyAlignment="1">
      <alignment vertical="center"/>
    </xf>
    <xf numFmtId="176" fontId="39" fillId="7" borderId="33" xfId="2" applyNumberFormat="1" applyFont="1" applyFill="1" applyBorder="1" applyAlignment="1">
      <alignment vertical="center"/>
    </xf>
    <xf numFmtId="178" fontId="28" fillId="7" borderId="28" xfId="2" applyNumberFormat="1" applyFont="1" applyFill="1" applyBorder="1" applyAlignment="1">
      <alignment vertical="center"/>
    </xf>
    <xf numFmtId="176" fontId="39" fillId="7" borderId="7" xfId="2" applyNumberFormat="1" applyFont="1" applyFill="1" applyBorder="1" applyAlignment="1">
      <alignment vertical="center"/>
    </xf>
    <xf numFmtId="0" fontId="28" fillId="7" borderId="28" xfId="1" applyFont="1" applyFill="1" applyBorder="1" applyAlignment="1">
      <alignment vertical="center" wrapText="1" shrinkToFit="1"/>
    </xf>
    <xf numFmtId="0" fontId="28" fillId="7" borderId="7" xfId="1" applyFont="1" applyFill="1" applyBorder="1" applyAlignment="1">
      <alignment horizontal="left" vertical="center" wrapText="1" shrinkToFit="1"/>
    </xf>
    <xf numFmtId="178" fontId="28" fillId="0" borderId="28" xfId="2" applyNumberFormat="1" applyFont="1" applyFill="1" applyBorder="1" applyAlignment="1">
      <alignment horizontal="center" vertical="center"/>
    </xf>
    <xf numFmtId="0" fontId="28" fillId="0" borderId="5" xfId="7" applyFont="1" applyBorder="1" applyAlignment="1">
      <alignment horizontal="right" vertical="center" shrinkToFit="1"/>
    </xf>
    <xf numFmtId="176" fontId="28" fillId="7" borderId="7" xfId="2" applyNumberFormat="1" applyFont="1" applyFill="1" applyBorder="1" applyAlignment="1">
      <alignment horizontal="right" vertical="center" wrapText="1" shrinkToFit="1"/>
    </xf>
    <xf numFmtId="178" fontId="28" fillId="7" borderId="6" xfId="2" applyNumberFormat="1" applyFont="1" applyFill="1" applyBorder="1" applyAlignment="1">
      <alignment horizontal="center" vertical="center"/>
    </xf>
    <xf numFmtId="0" fontId="27" fillId="0" borderId="35" xfId="7" applyFont="1" applyBorder="1" applyAlignment="1">
      <alignment horizontal="center" vertical="center" shrinkToFit="1"/>
    </xf>
    <xf numFmtId="0" fontId="27" fillId="0" borderId="33" xfId="7" applyFont="1" applyBorder="1" applyAlignment="1">
      <alignment horizontal="center" vertical="center"/>
    </xf>
    <xf numFmtId="178" fontId="28" fillId="0" borderId="31" xfId="2" applyNumberFormat="1" applyFont="1" applyFill="1" applyBorder="1" applyAlignment="1">
      <alignment horizontal="right" vertical="center"/>
    </xf>
    <xf numFmtId="0" fontId="27" fillId="0" borderId="31" xfId="7" applyFont="1" applyBorder="1" applyAlignment="1">
      <alignment horizontal="center" vertical="center" shrinkToFit="1"/>
    </xf>
    <xf numFmtId="0" fontId="29" fillId="0" borderId="19" xfId="7" applyFont="1" applyBorder="1" applyAlignment="1">
      <alignment horizontal="right" vertical="center" shrinkToFit="1"/>
    </xf>
    <xf numFmtId="0" fontId="28" fillId="7" borderId="6" xfId="7" applyFont="1" applyFill="1" applyBorder="1" applyAlignment="1">
      <alignment horizontal="center" vertical="center" shrinkToFit="1"/>
    </xf>
    <xf numFmtId="176" fontId="28" fillId="7" borderId="19" xfId="2" applyNumberFormat="1" applyFont="1" applyFill="1" applyBorder="1" applyAlignment="1">
      <alignment horizontal="right" vertical="center"/>
    </xf>
    <xf numFmtId="178" fontId="28" fillId="7" borderId="31" xfId="2" applyNumberFormat="1" applyFont="1" applyFill="1" applyBorder="1" applyAlignment="1">
      <alignment horizontal="right" vertical="center"/>
    </xf>
    <xf numFmtId="0" fontId="28" fillId="7" borderId="19" xfId="7" applyFont="1" applyFill="1" applyBorder="1" applyAlignment="1">
      <alignment horizontal="left" vertical="center"/>
    </xf>
    <xf numFmtId="178" fontId="28" fillId="0" borderId="0" xfId="2" applyNumberFormat="1" applyFont="1" applyFill="1" applyBorder="1" applyAlignment="1">
      <alignment horizontal="right" vertical="center"/>
    </xf>
    <xf numFmtId="0" fontId="27" fillId="0" borderId="0" xfId="7" applyFont="1" applyBorder="1" applyAlignment="1">
      <alignment horizontal="center" vertical="center" shrinkToFit="1"/>
    </xf>
    <xf numFmtId="0" fontId="32" fillId="0" borderId="29" xfId="7" applyFont="1" applyBorder="1" applyAlignment="1">
      <alignment horizontal="center" vertical="center" shrinkToFit="1"/>
    </xf>
    <xf numFmtId="0" fontId="26" fillId="0" borderId="6" xfId="7" applyFont="1" applyBorder="1" applyAlignment="1">
      <alignment horizontal="left" vertical="center" shrinkToFit="1"/>
    </xf>
    <xf numFmtId="0" fontId="26" fillId="0" borderId="19" xfId="7" applyFont="1" applyBorder="1" applyAlignment="1">
      <alignment horizontal="left" vertical="center" shrinkToFit="1"/>
    </xf>
    <xf numFmtId="0" fontId="26" fillId="7" borderId="6" xfId="7" applyFont="1" applyFill="1" applyBorder="1" applyAlignment="1">
      <alignment horizontal="center" vertical="center" shrinkToFit="1"/>
    </xf>
    <xf numFmtId="176" fontId="26" fillId="7" borderId="19" xfId="2" applyNumberFormat="1" applyFont="1" applyFill="1" applyBorder="1" applyAlignment="1">
      <alignment horizontal="right" vertical="center"/>
    </xf>
    <xf numFmtId="0" fontId="26" fillId="7" borderId="19" xfId="7" applyFont="1" applyFill="1" applyBorder="1" applyAlignment="1">
      <alignment horizontal="right" vertical="center"/>
    </xf>
    <xf numFmtId="176" fontId="26" fillId="4" borderId="19" xfId="2" applyNumberFormat="1" applyFont="1" applyFill="1" applyBorder="1" applyAlignment="1">
      <alignment horizontal="right" vertical="center"/>
    </xf>
    <xf numFmtId="178" fontId="28" fillId="4" borderId="31" xfId="2" applyNumberFormat="1" applyFont="1" applyFill="1" applyBorder="1" applyAlignment="1">
      <alignment horizontal="right" vertical="center"/>
    </xf>
    <xf numFmtId="0" fontId="27" fillId="4" borderId="31" xfId="7" applyFont="1" applyFill="1" applyBorder="1" applyAlignment="1">
      <alignment horizontal="center" vertical="center" shrinkToFit="1"/>
    </xf>
    <xf numFmtId="0" fontId="27" fillId="4" borderId="19" xfId="7" applyFont="1" applyFill="1" applyBorder="1" applyAlignment="1">
      <alignment horizontal="center" vertical="center"/>
    </xf>
    <xf numFmtId="0" fontId="28" fillId="0" borderId="19" xfId="7" applyFont="1" applyBorder="1" applyAlignment="1">
      <alignment horizontal="right" vertical="center" shrinkToFit="1"/>
    </xf>
    <xf numFmtId="0" fontId="32" fillId="0" borderId="28" xfId="7" applyFont="1" applyBorder="1" applyAlignment="1">
      <alignment horizontal="center" vertical="center" shrinkToFit="1"/>
    </xf>
    <xf numFmtId="0" fontId="32" fillId="0" borderId="6" xfId="7" applyFont="1" applyBorder="1" applyAlignment="1">
      <alignment horizontal="center" vertical="center" shrinkToFit="1"/>
    </xf>
    <xf numFmtId="178" fontId="26" fillId="7" borderId="35" xfId="2" applyNumberFormat="1" applyFont="1" applyFill="1" applyBorder="1" applyAlignment="1">
      <alignment horizontal="right" vertical="center"/>
    </xf>
    <xf numFmtId="0" fontId="28" fillId="0" borderId="33" xfId="7" applyFont="1" applyBorder="1" applyAlignment="1">
      <alignment horizontal="right" vertical="center" shrinkToFit="1"/>
    </xf>
    <xf numFmtId="176" fontId="39" fillId="7" borderId="33" xfId="2" applyNumberFormat="1" applyFont="1" applyFill="1" applyBorder="1" applyAlignment="1">
      <alignment horizontal="right" vertical="center"/>
    </xf>
    <xf numFmtId="178" fontId="28" fillId="4" borderId="6" xfId="2" applyNumberFormat="1" applyFont="1" applyFill="1" applyBorder="1" applyAlignment="1">
      <alignment horizontal="right" vertical="center"/>
    </xf>
    <xf numFmtId="176" fontId="39" fillId="4" borderId="32" xfId="2" applyNumberFormat="1" applyFont="1" applyFill="1" applyBorder="1" applyAlignment="1">
      <alignment horizontal="right" vertical="center"/>
    </xf>
    <xf numFmtId="178" fontId="26" fillId="7" borderId="36" xfId="2" applyNumberFormat="1" applyFont="1" applyFill="1" applyBorder="1" applyAlignment="1">
      <alignment horizontal="center" vertical="center"/>
    </xf>
    <xf numFmtId="178" fontId="26" fillId="7" borderId="28" xfId="2" applyNumberFormat="1" applyFont="1" applyFill="1" applyBorder="1" applyAlignment="1">
      <alignment horizontal="center" vertical="center"/>
    </xf>
    <xf numFmtId="0" fontId="41" fillId="7" borderId="0" xfId="1" applyFont="1" applyFill="1" applyBorder="1" applyAlignment="1">
      <alignment vertical="center" wrapText="1" shrinkToFit="1"/>
    </xf>
    <xf numFmtId="0" fontId="41" fillId="7" borderId="33" xfId="1" applyFont="1" applyFill="1" applyBorder="1" applyAlignment="1">
      <alignment horizontal="left" vertical="center" wrapText="1" shrinkToFit="1"/>
    </xf>
    <xf numFmtId="178" fontId="26" fillId="7" borderId="6" xfId="2" applyNumberFormat="1" applyFont="1" applyFill="1" applyBorder="1" applyAlignment="1">
      <alignment horizontal="right" vertical="center"/>
    </xf>
    <xf numFmtId="3" fontId="26" fillId="4" borderId="19" xfId="1" applyNumberFormat="1" applyFont="1" applyFill="1" applyBorder="1" applyAlignment="1">
      <alignment horizontal="right" vertical="center" wrapText="1" shrinkToFit="1"/>
    </xf>
    <xf numFmtId="0" fontId="26" fillId="4" borderId="6" xfId="7" applyFont="1" applyFill="1" applyBorder="1" applyAlignment="1">
      <alignment horizontal="left" vertical="center" shrinkToFit="1"/>
    </xf>
    <xf numFmtId="0" fontId="26" fillId="4" borderId="19" xfId="7" applyFont="1" applyFill="1" applyBorder="1" applyAlignment="1">
      <alignment horizontal="left" vertical="center" shrinkToFit="1"/>
    </xf>
    <xf numFmtId="0" fontId="27" fillId="0" borderId="36" xfId="1" applyFont="1" applyFill="1" applyBorder="1" applyAlignment="1">
      <alignment horizontal="center" vertical="center" shrinkToFit="1"/>
    </xf>
    <xf numFmtId="176" fontId="27" fillId="0" borderId="32" xfId="2" applyNumberFormat="1" applyFont="1" applyBorder="1" applyAlignment="1">
      <alignment vertical="center"/>
    </xf>
    <xf numFmtId="178" fontId="28" fillId="0" borderId="36" xfId="2" applyNumberFormat="1" applyFont="1" applyFill="1" applyBorder="1" applyAlignment="1">
      <alignment horizontal="center" vertical="center"/>
    </xf>
    <xf numFmtId="176" fontId="57" fillId="0" borderId="0" xfId="7" applyNumberFormat="1" applyFont="1" applyBorder="1">
      <alignment vertical="center"/>
    </xf>
    <xf numFmtId="0" fontId="57" fillId="0" borderId="0" xfId="7" applyFont="1" applyBorder="1">
      <alignment vertical="center"/>
    </xf>
    <xf numFmtId="176" fontId="26" fillId="0" borderId="7" xfId="2" applyNumberFormat="1" applyFont="1" applyBorder="1" applyAlignment="1">
      <alignment vertical="center"/>
    </xf>
    <xf numFmtId="176" fontId="26" fillId="0" borderId="19" xfId="2" applyNumberFormat="1" applyFont="1" applyBorder="1" applyAlignment="1">
      <alignment vertical="center"/>
    </xf>
    <xf numFmtId="178" fontId="28" fillId="0" borderId="6" xfId="2" applyNumberFormat="1" applyFont="1" applyFill="1" applyBorder="1" applyAlignment="1">
      <alignment horizontal="center" vertical="center"/>
    </xf>
    <xf numFmtId="0" fontId="28" fillId="0" borderId="34" xfId="7" applyFont="1" applyBorder="1" applyAlignment="1">
      <alignment horizontal="right" vertical="center" shrinkToFit="1"/>
    </xf>
    <xf numFmtId="176" fontId="26" fillId="7" borderId="36" xfId="2" applyNumberFormat="1" applyFont="1" applyFill="1" applyBorder="1" applyAlignment="1">
      <alignment horizontal="center" vertical="center"/>
    </xf>
    <xf numFmtId="176" fontId="28" fillId="0" borderId="6" xfId="2" applyNumberFormat="1" applyFont="1" applyFill="1" applyBorder="1" applyAlignment="1">
      <alignment horizontal="center" vertical="center"/>
    </xf>
    <xf numFmtId="176" fontId="26" fillId="7" borderId="34" xfId="2" applyNumberFormat="1" applyFont="1" applyFill="1" applyBorder="1" applyAlignment="1">
      <alignment vertical="center" wrapText="1" shrinkToFit="1"/>
    </xf>
    <xf numFmtId="176" fontId="26" fillId="7" borderId="5" xfId="2" applyNumberFormat="1" applyFont="1" applyFill="1" applyBorder="1" applyAlignment="1">
      <alignment vertical="center" wrapText="1" shrinkToFit="1"/>
    </xf>
    <xf numFmtId="176" fontId="26" fillId="4" borderId="19" xfId="2" applyNumberFormat="1" applyFont="1" applyFill="1" applyBorder="1" applyAlignment="1">
      <alignment vertical="center" wrapText="1" shrinkToFit="1"/>
    </xf>
    <xf numFmtId="176" fontId="28" fillId="7" borderId="28" xfId="2" applyNumberFormat="1" applyFont="1" applyFill="1" applyBorder="1" applyAlignment="1">
      <alignment horizontal="right" vertical="center"/>
    </xf>
    <xf numFmtId="176" fontId="39" fillId="7" borderId="7" xfId="2" applyNumberFormat="1" applyFont="1" applyFill="1" applyBorder="1" applyAlignment="1">
      <alignment horizontal="right" vertical="center"/>
    </xf>
    <xf numFmtId="0" fontId="28" fillId="7" borderId="38" xfId="1" applyFont="1" applyFill="1" applyBorder="1" applyAlignment="1">
      <alignment vertical="center" wrapText="1" shrinkToFit="1"/>
    </xf>
    <xf numFmtId="0" fontId="27" fillId="0" borderId="38" xfId="7" applyFont="1" applyBorder="1" applyAlignment="1">
      <alignment horizontal="center" vertical="center"/>
    </xf>
    <xf numFmtId="0" fontId="27" fillId="0" borderId="7" xfId="7" applyFont="1" applyBorder="1" applyAlignment="1">
      <alignment horizontal="center" vertical="center"/>
    </xf>
    <xf numFmtId="176" fontId="26" fillId="7" borderId="32" xfId="2" applyNumberFormat="1" applyFont="1" applyFill="1" applyBorder="1" applyAlignment="1">
      <alignment vertical="center" wrapText="1" shrinkToFit="1"/>
    </xf>
    <xf numFmtId="176" fontId="26" fillId="7" borderId="35" xfId="2" applyNumberFormat="1" applyFont="1" applyFill="1" applyBorder="1" applyAlignment="1">
      <alignment horizontal="center" vertical="center"/>
    </xf>
    <xf numFmtId="176" fontId="28" fillId="4" borderId="6" xfId="2" applyNumberFormat="1" applyFont="1" applyFill="1" applyBorder="1" applyAlignment="1">
      <alignment horizontal="right" vertical="center"/>
    </xf>
    <xf numFmtId="0" fontId="26" fillId="4" borderId="6" xfId="1" applyFont="1" applyFill="1" applyBorder="1" applyAlignment="1">
      <alignment vertical="center" wrapText="1" shrinkToFit="1"/>
    </xf>
    <xf numFmtId="176" fontId="26" fillId="0" borderId="19" xfId="2" applyNumberFormat="1" applyFont="1" applyFill="1" applyBorder="1" applyAlignment="1">
      <alignment vertical="center" shrinkToFit="1"/>
    </xf>
    <xf numFmtId="0" fontId="26" fillId="0" borderId="19" xfId="1" applyFont="1" applyFill="1" applyBorder="1" applyAlignment="1">
      <alignment horizontal="right" vertical="center" wrapText="1" shrinkToFit="1"/>
    </xf>
    <xf numFmtId="0" fontId="28" fillId="4" borderId="35" xfId="1" applyFont="1" applyFill="1" applyBorder="1" applyAlignment="1">
      <alignment horizontal="center" vertical="center" shrinkToFit="1"/>
    </xf>
    <xf numFmtId="176" fontId="26" fillId="4" borderId="33" xfId="2" applyNumberFormat="1" applyFont="1" applyFill="1" applyBorder="1" applyAlignment="1">
      <alignment horizontal="right" vertical="center" shrinkToFit="1"/>
    </xf>
    <xf numFmtId="176" fontId="28" fillId="4" borderId="35" xfId="2" applyNumberFormat="1" applyFont="1" applyFill="1" applyBorder="1" applyAlignment="1">
      <alignment horizontal="center" vertical="center"/>
    </xf>
    <xf numFmtId="176" fontId="45" fillId="4" borderId="33" xfId="2" applyNumberFormat="1" applyFont="1" applyFill="1" applyBorder="1" applyAlignment="1">
      <alignment horizontal="right" vertical="center"/>
    </xf>
    <xf numFmtId="0" fontId="28" fillId="4" borderId="35" xfId="1" applyFont="1" applyFill="1" applyBorder="1" applyAlignment="1">
      <alignment vertical="center" shrinkToFit="1"/>
    </xf>
    <xf numFmtId="0" fontId="28" fillId="4" borderId="33" xfId="1" applyFont="1" applyFill="1" applyBorder="1" applyAlignment="1">
      <alignment horizontal="right" vertical="center" wrapText="1" shrinkToFit="1"/>
    </xf>
    <xf numFmtId="0" fontId="26" fillId="4" borderId="28" xfId="1" applyFont="1" applyFill="1" applyBorder="1" applyAlignment="1">
      <alignment horizontal="center" vertical="center" shrinkToFit="1"/>
    </xf>
    <xf numFmtId="176" fontId="26" fillId="4" borderId="7" xfId="2" applyNumberFormat="1" applyFont="1" applyFill="1" applyBorder="1" applyAlignment="1">
      <alignment horizontal="right" vertical="center" shrinkToFit="1"/>
    </xf>
    <xf numFmtId="176" fontId="28" fillId="4" borderId="28" xfId="2" applyNumberFormat="1" applyFont="1" applyFill="1" applyBorder="1" applyAlignment="1">
      <alignment horizontal="center" vertical="center"/>
    </xf>
    <xf numFmtId="176" fontId="45" fillId="4" borderId="7" xfId="2" applyNumberFormat="1" applyFont="1" applyFill="1" applyBorder="1" applyAlignment="1">
      <alignment horizontal="right" vertical="center"/>
    </xf>
    <xf numFmtId="0" fontId="28" fillId="4" borderId="28" xfId="1" applyFont="1" applyFill="1" applyBorder="1" applyAlignment="1">
      <alignment vertical="center" shrinkToFit="1"/>
    </xf>
    <xf numFmtId="0" fontId="28" fillId="4" borderId="7" xfId="1" applyFont="1" applyFill="1" applyBorder="1" applyAlignment="1">
      <alignment horizontal="right" vertical="center" wrapText="1" shrinkToFit="1"/>
    </xf>
    <xf numFmtId="0" fontId="26" fillId="4" borderId="36" xfId="1" applyFont="1" applyFill="1" applyBorder="1" applyAlignment="1">
      <alignment horizontal="center" vertical="center" shrinkToFit="1"/>
    </xf>
    <xf numFmtId="176" fontId="26" fillId="4" borderId="32" xfId="2" applyNumberFormat="1" applyFont="1" applyFill="1" applyBorder="1" applyAlignment="1">
      <alignment horizontal="right" vertical="center" wrapText="1" shrinkToFit="1"/>
    </xf>
    <xf numFmtId="176" fontId="28" fillId="4" borderId="36" xfId="2" applyNumberFormat="1" applyFont="1" applyFill="1" applyBorder="1" applyAlignment="1">
      <alignment horizontal="center" vertical="center"/>
    </xf>
    <xf numFmtId="0" fontId="26" fillId="4" borderId="42" xfId="1" applyFont="1" applyFill="1" applyBorder="1" applyAlignment="1">
      <alignment vertical="center" wrapText="1" shrinkToFit="1"/>
    </xf>
    <xf numFmtId="0" fontId="26" fillId="4" borderId="32" xfId="1" applyFont="1" applyFill="1" applyBorder="1" applyAlignment="1">
      <alignment horizontal="right" vertical="center" wrapText="1" shrinkToFit="1"/>
    </xf>
    <xf numFmtId="0" fontId="26" fillId="4" borderId="35" xfId="1" applyFont="1" applyFill="1" applyBorder="1" applyAlignment="1">
      <alignment horizontal="center" vertical="center" shrinkToFit="1"/>
    </xf>
    <xf numFmtId="176" fontId="26" fillId="4" borderId="33" xfId="2" applyNumberFormat="1" applyFont="1" applyFill="1" applyBorder="1" applyAlignment="1">
      <alignment horizontal="right" vertical="center" wrapText="1" shrinkToFit="1"/>
    </xf>
    <xf numFmtId="176" fontId="39" fillId="4" borderId="33" xfId="2" applyNumberFormat="1" applyFont="1" applyFill="1" applyBorder="1" applyAlignment="1">
      <alignment horizontal="right" vertical="center"/>
    </xf>
    <xf numFmtId="0" fontId="26" fillId="4" borderId="0" xfId="1" applyFont="1" applyFill="1" applyBorder="1" applyAlignment="1">
      <alignment vertical="center" wrapText="1" shrinkToFit="1"/>
    </xf>
    <xf numFmtId="0" fontId="26" fillId="4" borderId="33" xfId="1" applyFont="1" applyFill="1" applyBorder="1" applyAlignment="1">
      <alignment horizontal="right" vertical="center" wrapText="1" shrinkToFit="1"/>
    </xf>
    <xf numFmtId="176" fontId="26" fillId="4" borderId="7" xfId="2" applyNumberFormat="1" applyFont="1" applyFill="1" applyBorder="1" applyAlignment="1">
      <alignment horizontal="right" vertical="center" wrapText="1" shrinkToFit="1"/>
    </xf>
    <xf numFmtId="176" fontId="39" fillId="4" borderId="7" xfId="2" applyNumberFormat="1" applyFont="1" applyFill="1" applyBorder="1" applyAlignment="1">
      <alignment horizontal="right" vertical="center"/>
    </xf>
    <xf numFmtId="0" fontId="26" fillId="4" borderId="38" xfId="1" applyFont="1" applyFill="1" applyBorder="1" applyAlignment="1">
      <alignment vertical="center" wrapText="1" shrinkToFit="1"/>
    </xf>
    <xf numFmtId="0" fontId="26" fillId="4" borderId="7" xfId="1" applyFont="1" applyFill="1" applyBorder="1" applyAlignment="1">
      <alignment horizontal="right" vertical="center" wrapText="1" shrinkToFit="1"/>
    </xf>
    <xf numFmtId="0" fontId="26" fillId="0" borderId="35" xfId="7" applyFont="1" applyBorder="1" applyAlignment="1">
      <alignment horizontal="left" vertical="center" shrinkToFit="1"/>
    </xf>
    <xf numFmtId="0" fontId="26" fillId="7" borderId="36" xfId="7" applyFont="1" applyFill="1" applyBorder="1" applyAlignment="1">
      <alignment horizontal="left" vertical="center" shrinkToFit="1"/>
    </xf>
    <xf numFmtId="0" fontId="26" fillId="7" borderId="32" xfId="7" applyFont="1" applyFill="1" applyBorder="1" applyAlignment="1">
      <alignment horizontal="right" vertical="center"/>
    </xf>
    <xf numFmtId="0" fontId="26" fillId="7" borderId="33" xfId="7" applyFont="1" applyFill="1" applyBorder="1" applyAlignment="1">
      <alignment horizontal="right" vertical="center"/>
    </xf>
    <xf numFmtId="0" fontId="28" fillId="7" borderId="7" xfId="7" applyFont="1" applyFill="1" applyBorder="1" applyAlignment="1">
      <alignment horizontal="left" vertical="center"/>
    </xf>
    <xf numFmtId="178" fontId="28" fillId="7" borderId="28" xfId="2" applyNumberFormat="1" applyFont="1" applyFill="1" applyBorder="1" applyAlignment="1">
      <alignment horizontal="center" vertical="center"/>
    </xf>
    <xf numFmtId="176" fontId="39" fillId="7" borderId="32" xfId="2" applyNumberFormat="1" applyFont="1" applyFill="1" applyBorder="1" applyAlignment="1">
      <alignment horizontal="right" vertical="center"/>
    </xf>
    <xf numFmtId="0" fontId="28" fillId="7" borderId="28" xfId="7" applyFont="1" applyFill="1" applyBorder="1" applyAlignment="1">
      <alignment vertical="center" shrinkToFit="1"/>
    </xf>
    <xf numFmtId="0" fontId="28" fillId="4" borderId="6" xfId="7" applyFont="1" applyFill="1" applyBorder="1" applyAlignment="1">
      <alignment horizontal="center" vertical="center" shrinkToFit="1"/>
    </xf>
    <xf numFmtId="176" fontId="26" fillId="4" borderId="9" xfId="2" applyNumberFormat="1" applyFont="1" applyFill="1" applyBorder="1" applyAlignment="1">
      <alignment horizontal="right" vertical="center" wrapText="1" shrinkToFit="1"/>
    </xf>
    <xf numFmtId="0" fontId="28" fillId="4" borderId="6" xfId="1" applyFont="1" applyFill="1" applyBorder="1" applyAlignment="1">
      <alignment vertical="center" wrapText="1" shrinkToFit="1"/>
    </xf>
    <xf numFmtId="0" fontId="28" fillId="4" borderId="19" xfId="1" applyFont="1" applyFill="1" applyBorder="1" applyAlignment="1">
      <alignment horizontal="right" vertical="center" wrapText="1" shrinkToFit="1"/>
    </xf>
    <xf numFmtId="0" fontId="26" fillId="0" borderId="29" xfId="7" applyFont="1" applyBorder="1" applyAlignment="1">
      <alignment horizontal="left" vertical="center" shrinkToFit="1"/>
    </xf>
    <xf numFmtId="0" fontId="28" fillId="7" borderId="32" xfId="7" applyFont="1" applyFill="1" applyBorder="1" applyAlignment="1">
      <alignment horizontal="right" vertical="center" wrapText="1"/>
    </xf>
    <xf numFmtId="0" fontId="26" fillId="7" borderId="35" xfId="7" applyFont="1" applyFill="1" applyBorder="1" applyAlignment="1">
      <alignment horizontal="center" vertical="center" shrinkToFit="1"/>
    </xf>
    <xf numFmtId="176" fontId="28" fillId="7" borderId="33" xfId="2" applyNumberFormat="1" applyFont="1" applyFill="1" applyBorder="1" applyAlignment="1">
      <alignment horizontal="right" vertical="center"/>
    </xf>
    <xf numFmtId="176" fontId="26" fillId="7" borderId="7" xfId="2" applyNumberFormat="1" applyFont="1" applyFill="1" applyBorder="1" applyAlignment="1">
      <alignment horizontal="right" vertical="center"/>
    </xf>
    <xf numFmtId="176" fontId="26" fillId="7" borderId="28" xfId="2" applyNumberFormat="1" applyFont="1" applyFill="1" applyBorder="1" applyAlignment="1">
      <alignment horizontal="center" vertical="center"/>
    </xf>
    <xf numFmtId="0" fontId="26" fillId="7" borderId="7" xfId="7" applyFont="1" applyFill="1" applyBorder="1" applyAlignment="1">
      <alignment horizontal="right" vertical="center" wrapText="1"/>
    </xf>
    <xf numFmtId="0" fontId="28" fillId="7" borderId="36" xfId="7" applyFont="1" applyFill="1" applyBorder="1" applyAlignment="1">
      <alignment horizontal="center" vertical="center" shrinkToFit="1"/>
    </xf>
    <xf numFmtId="0" fontId="26" fillId="0" borderId="0" xfId="7" applyFont="1" applyBorder="1" applyAlignment="1">
      <alignment vertical="center" shrinkToFit="1"/>
    </xf>
    <xf numFmtId="178" fontId="26" fillId="4" borderId="6" xfId="2" applyNumberFormat="1" applyFont="1" applyFill="1" applyBorder="1" applyAlignment="1">
      <alignment horizontal="right" vertical="center"/>
    </xf>
    <xf numFmtId="178" fontId="26" fillId="7" borderId="36" xfId="2" applyNumberFormat="1" applyFont="1" applyFill="1" applyBorder="1" applyAlignment="1">
      <alignment horizontal="right" vertical="center"/>
    </xf>
    <xf numFmtId="3" fontId="28" fillId="7" borderId="32" xfId="1" applyNumberFormat="1" applyFont="1" applyFill="1" applyBorder="1" applyAlignment="1">
      <alignment horizontal="left" vertical="center" wrapText="1" shrinkToFit="1"/>
    </xf>
    <xf numFmtId="176" fontId="28" fillId="7" borderId="5" xfId="2" applyNumberFormat="1" applyFont="1" applyFill="1" applyBorder="1" applyAlignment="1">
      <alignment horizontal="right" vertical="center" wrapText="1" shrinkToFit="1"/>
    </xf>
    <xf numFmtId="178" fontId="26" fillId="7" borderId="28" xfId="2" applyNumberFormat="1" applyFont="1" applyFill="1" applyBorder="1" applyAlignment="1">
      <alignment horizontal="right" vertical="center"/>
    </xf>
    <xf numFmtId="0" fontId="26" fillId="0" borderId="7" xfId="1" applyFont="1" applyFill="1" applyBorder="1" applyAlignment="1">
      <alignment horizontal="right" vertical="center" wrapText="1" shrinkToFit="1"/>
    </xf>
    <xf numFmtId="176" fontId="26" fillId="4" borderId="19" xfId="2" applyNumberFormat="1" applyFont="1" applyFill="1" applyBorder="1" applyAlignment="1">
      <alignment horizontal="right" vertical="center" shrinkToFit="1"/>
    </xf>
    <xf numFmtId="0" fontId="26" fillId="0" borderId="36" xfId="7" applyFont="1" applyBorder="1" applyAlignment="1">
      <alignment horizontal="left" vertical="center" shrinkToFit="1"/>
    </xf>
    <xf numFmtId="176" fontId="26" fillId="7" borderId="19" xfId="2" applyNumberFormat="1" applyFont="1" applyFill="1" applyBorder="1" applyAlignment="1">
      <alignment horizontal="right" vertical="center" shrinkToFit="1"/>
    </xf>
    <xf numFmtId="176" fontId="28" fillId="7" borderId="6" xfId="2" applyNumberFormat="1" applyFont="1" applyFill="1" applyBorder="1" applyAlignment="1">
      <alignment horizontal="center" vertical="center"/>
    </xf>
    <xf numFmtId="0" fontId="26" fillId="7" borderId="6" xfId="1" applyFont="1" applyFill="1" applyBorder="1" applyAlignment="1">
      <alignment horizontal="left" vertical="center" shrinkToFit="1"/>
    </xf>
    <xf numFmtId="176" fontId="27" fillId="0" borderId="32" xfId="2" applyNumberFormat="1" applyFont="1" applyBorder="1" applyAlignment="1">
      <alignment horizontal="right" vertical="center"/>
    </xf>
    <xf numFmtId="0" fontId="27" fillId="0" borderId="36" xfId="7" applyFont="1" applyBorder="1" applyAlignment="1">
      <alignment horizontal="left" vertical="center" shrinkToFit="1"/>
    </xf>
    <xf numFmtId="0" fontId="27" fillId="0" borderId="32" xfId="7" applyFont="1" applyBorder="1" applyAlignment="1">
      <alignment horizontal="center" vertical="center"/>
    </xf>
    <xf numFmtId="0" fontId="26" fillId="0" borderId="28" xfId="7" applyFont="1" applyBorder="1" applyAlignment="1">
      <alignment horizontal="left" vertical="center" shrinkToFit="1"/>
    </xf>
    <xf numFmtId="176" fontId="26" fillId="7" borderId="6" xfId="2" applyNumberFormat="1" applyFont="1" applyFill="1" applyBorder="1" applyAlignment="1">
      <alignment horizontal="right" vertical="center"/>
    </xf>
    <xf numFmtId="0" fontId="26" fillId="7" borderId="36" xfId="1" applyFont="1" applyFill="1" applyBorder="1" applyAlignment="1">
      <alignment horizontal="left" vertical="center" wrapText="1" shrinkToFit="1"/>
    </xf>
    <xf numFmtId="0" fontId="26" fillId="4" borderId="31" xfId="1" applyFont="1" applyFill="1" applyBorder="1" applyAlignment="1">
      <alignment horizontal="left" vertical="center" wrapText="1" shrinkToFit="1"/>
    </xf>
    <xf numFmtId="0" fontId="26" fillId="0" borderId="9" xfId="7" applyFont="1" applyBorder="1" applyAlignment="1">
      <alignment horizontal="center" vertical="center" shrinkToFit="1"/>
    </xf>
    <xf numFmtId="0" fontId="26" fillId="7" borderId="38" xfId="1" applyFont="1" applyFill="1" applyBorder="1" applyAlignment="1">
      <alignment horizontal="left" vertical="center" wrapText="1" shrinkToFit="1"/>
    </xf>
    <xf numFmtId="0" fontId="26" fillId="0" borderId="5" xfId="7" applyFont="1" applyBorder="1" applyAlignment="1">
      <alignment horizontal="left" vertical="center" shrinkToFit="1"/>
    </xf>
    <xf numFmtId="0" fontId="28" fillId="7" borderId="31" xfId="7" applyFont="1" applyFill="1" applyBorder="1" applyAlignment="1">
      <alignment horizontal="left" vertical="center" shrinkToFit="1"/>
    </xf>
    <xf numFmtId="0" fontId="28" fillId="7" borderId="19" xfId="7" applyFont="1" applyFill="1" applyBorder="1" applyAlignment="1">
      <alignment horizontal="right" vertical="center"/>
    </xf>
    <xf numFmtId="176" fontId="24" fillId="0" borderId="0" xfId="7" applyNumberFormat="1">
      <alignment vertical="center"/>
    </xf>
    <xf numFmtId="0" fontId="26" fillId="7" borderId="31" xfId="7" applyFont="1" applyFill="1" applyBorder="1" applyAlignment="1">
      <alignment horizontal="left" vertical="center" shrinkToFit="1"/>
    </xf>
    <xf numFmtId="3" fontId="26" fillId="7" borderId="19" xfId="7" applyNumberFormat="1" applyFont="1" applyFill="1" applyBorder="1" applyAlignment="1">
      <alignment horizontal="right" vertical="center"/>
    </xf>
    <xf numFmtId="0" fontId="26" fillId="0" borderId="5" xfId="7" applyFont="1" applyBorder="1" applyAlignment="1">
      <alignment horizontal="center" vertical="center" shrinkToFit="1"/>
    </xf>
    <xf numFmtId="0" fontId="44" fillId="0" borderId="0" xfId="7" applyFont="1" applyFill="1">
      <alignment vertical="center"/>
    </xf>
    <xf numFmtId="41" fontId="52" fillId="0" borderId="0" xfId="7" applyNumberFormat="1" applyFont="1" applyFill="1">
      <alignment vertical="center"/>
    </xf>
    <xf numFmtId="41" fontId="24" fillId="0" borderId="0" xfId="7" applyNumberFormat="1" applyFill="1">
      <alignment vertical="center"/>
    </xf>
    <xf numFmtId="41" fontId="24" fillId="0" borderId="0" xfId="7" applyNumberFormat="1">
      <alignment vertical="center"/>
    </xf>
    <xf numFmtId="0" fontId="24" fillId="0" borderId="0" xfId="7" applyAlignment="1">
      <alignment vertical="center" shrinkToFit="1"/>
    </xf>
    <xf numFmtId="178" fontId="42" fillId="0" borderId="0" xfId="1" applyNumberFormat="1" applyFont="1" applyBorder="1" applyAlignment="1">
      <alignment horizontal="left" vertical="center" wrapText="1" shrinkToFit="1"/>
    </xf>
    <xf numFmtId="0" fontId="24" fillId="0" borderId="0" xfId="7" applyFont="1" applyBorder="1">
      <alignment vertical="center"/>
    </xf>
    <xf numFmtId="0" fontId="58" fillId="0" borderId="0" xfId="7" applyFont="1" applyBorder="1" applyAlignment="1">
      <alignment horizontal="left" shrinkToFit="1"/>
    </xf>
    <xf numFmtId="178" fontId="41" fillId="0" borderId="0" xfId="1" applyNumberFormat="1" applyFont="1" applyBorder="1" applyAlignment="1">
      <alignment horizontal="right" shrinkToFit="1"/>
    </xf>
    <xf numFmtId="0" fontId="27" fillId="7" borderId="10" xfId="7" applyFont="1" applyFill="1" applyBorder="1" applyAlignment="1">
      <alignment horizontal="center" vertical="center" shrinkToFit="1"/>
    </xf>
    <xf numFmtId="0" fontId="45" fillId="0" borderId="42" xfId="7" applyFont="1" applyBorder="1" applyAlignment="1">
      <alignment horizontal="center" vertical="center" shrinkToFit="1"/>
    </xf>
    <xf numFmtId="0" fontId="45" fillId="0" borderId="41" xfId="7" applyFont="1" applyBorder="1" applyAlignment="1">
      <alignment horizontal="right" vertical="center"/>
    </xf>
    <xf numFmtId="0" fontId="45" fillId="0" borderId="35" xfId="7" applyFont="1" applyBorder="1" applyAlignment="1">
      <alignment vertical="center" shrinkToFit="1"/>
    </xf>
    <xf numFmtId="176" fontId="45" fillId="0" borderId="33" xfId="2" applyNumberFormat="1" applyFont="1" applyBorder="1" applyAlignment="1">
      <alignment horizontal="right" vertical="center"/>
    </xf>
    <xf numFmtId="0" fontId="45" fillId="0" borderId="0" xfId="7" applyFont="1" applyBorder="1" applyAlignment="1">
      <alignment horizontal="center" vertical="center" shrinkToFit="1"/>
    </xf>
    <xf numFmtId="0" fontId="45" fillId="0" borderId="37" xfId="7" applyFont="1" applyBorder="1" applyAlignment="1">
      <alignment horizontal="right" vertical="center"/>
    </xf>
    <xf numFmtId="0" fontId="45" fillId="0" borderId="28" xfId="7" applyFont="1" applyBorder="1" applyAlignment="1">
      <alignment vertical="center" shrinkToFit="1"/>
    </xf>
    <xf numFmtId="176" fontId="45" fillId="0" borderId="7" xfId="2" applyNumberFormat="1" applyFont="1" applyBorder="1" applyAlignment="1">
      <alignment horizontal="right" vertical="center"/>
    </xf>
    <xf numFmtId="0" fontId="45" fillId="0" borderId="38" xfId="7" applyFont="1" applyBorder="1" applyAlignment="1">
      <alignment horizontal="center" vertical="center" shrinkToFit="1"/>
    </xf>
    <xf numFmtId="0" fontId="45" fillId="0" borderId="27" xfId="7" applyFont="1" applyBorder="1" applyAlignment="1">
      <alignment horizontal="right" vertical="center"/>
    </xf>
    <xf numFmtId="0" fontId="41" fillId="0" borderId="28" xfId="7" applyFont="1" applyBorder="1" applyAlignment="1">
      <alignment vertical="center" shrinkToFit="1"/>
    </xf>
    <xf numFmtId="176" fontId="41" fillId="0" borderId="7" xfId="2" applyNumberFormat="1" applyFont="1" applyBorder="1" applyAlignment="1">
      <alignment horizontal="right" vertical="center"/>
    </xf>
    <xf numFmtId="0" fontId="45" fillId="0" borderId="38" xfId="7" applyFont="1" applyBorder="1" applyAlignment="1">
      <alignment horizontal="center" vertical="center"/>
    </xf>
    <xf numFmtId="0" fontId="26" fillId="0" borderId="21" xfId="7" applyFont="1" applyBorder="1" applyAlignment="1">
      <alignment horizontal="center" vertical="center" shrinkToFit="1"/>
    </xf>
    <xf numFmtId="0" fontId="41" fillId="0" borderId="6" xfId="7" applyFont="1" applyBorder="1" applyAlignment="1">
      <alignment vertical="center" shrinkToFit="1"/>
    </xf>
    <xf numFmtId="176" fontId="41" fillId="0" borderId="19" xfId="2" applyNumberFormat="1" applyFont="1" applyBorder="1" applyAlignment="1">
      <alignment horizontal="right" vertical="center"/>
    </xf>
    <xf numFmtId="0" fontId="45" fillId="0" borderId="31" xfId="7" applyFont="1" applyBorder="1" applyAlignment="1">
      <alignment horizontal="center" vertical="center"/>
    </xf>
    <xf numFmtId="0" fontId="45" fillId="0" borderId="30" xfId="7" applyFont="1" applyBorder="1" applyAlignment="1">
      <alignment horizontal="right" vertical="center"/>
    </xf>
    <xf numFmtId="0" fontId="26" fillId="0" borderId="21" xfId="7" applyFont="1" applyBorder="1" applyAlignment="1">
      <alignment vertical="center" shrinkToFit="1"/>
    </xf>
    <xf numFmtId="176" fontId="28" fillId="7" borderId="36" xfId="2" applyNumberFormat="1" applyFont="1" applyFill="1" applyBorder="1" applyAlignment="1">
      <alignment horizontal="right" vertical="center"/>
    </xf>
    <xf numFmtId="0" fontId="28" fillId="7" borderId="37" xfId="1" applyFont="1" applyFill="1" applyBorder="1" applyAlignment="1">
      <alignment horizontal="right" vertical="center" wrapText="1" shrinkToFit="1"/>
    </xf>
    <xf numFmtId="0" fontId="28" fillId="0" borderId="21" xfId="7" applyFont="1" applyBorder="1" applyAlignment="1">
      <alignment vertical="center" shrinkToFit="1"/>
    </xf>
    <xf numFmtId="176" fontId="41" fillId="7" borderId="33" xfId="2" applyNumberFormat="1" applyFont="1" applyFill="1" applyBorder="1" applyAlignment="1">
      <alignment horizontal="right" vertical="center" wrapText="1" shrinkToFit="1"/>
    </xf>
    <xf numFmtId="0" fontId="41" fillId="7" borderId="37" xfId="1" applyFont="1" applyFill="1" applyBorder="1" applyAlignment="1">
      <alignment horizontal="right" vertical="center" wrapText="1" shrinkToFit="1"/>
    </xf>
    <xf numFmtId="176" fontId="59" fillId="0" borderId="0" xfId="7" applyNumberFormat="1" applyFont="1">
      <alignment vertical="center"/>
    </xf>
    <xf numFmtId="0" fontId="59" fillId="0" borderId="0" xfId="7" applyFont="1">
      <alignment vertical="center"/>
    </xf>
    <xf numFmtId="0" fontId="41" fillId="0" borderId="31" xfId="7" applyFont="1" applyBorder="1" applyAlignment="1">
      <alignment horizontal="left" vertical="center" shrinkToFit="1"/>
    </xf>
    <xf numFmtId="0" fontId="41" fillId="0" borderId="30" xfId="7" applyFont="1" applyBorder="1" applyAlignment="1">
      <alignment horizontal="right" vertical="center"/>
    </xf>
    <xf numFmtId="0" fontId="41" fillId="7" borderId="6" xfId="1" applyFont="1" applyFill="1" applyBorder="1" applyAlignment="1">
      <alignment vertical="center" shrinkToFit="1"/>
    </xf>
    <xf numFmtId="176" fontId="41" fillId="7" borderId="19" xfId="2" applyNumberFormat="1" applyFont="1" applyFill="1" applyBorder="1" applyAlignment="1">
      <alignment horizontal="right" vertical="center" wrapText="1" shrinkToFit="1"/>
    </xf>
    <xf numFmtId="0" fontId="41" fillId="7" borderId="6" xfId="1" applyFont="1" applyFill="1" applyBorder="1" applyAlignment="1">
      <alignment horizontal="left" vertical="center" wrapText="1" shrinkToFit="1"/>
    </xf>
    <xf numFmtId="0" fontId="41" fillId="7" borderId="30" xfId="1" applyFont="1" applyFill="1" applyBorder="1" applyAlignment="1">
      <alignment horizontal="right" vertical="center" wrapText="1" shrinkToFit="1"/>
    </xf>
    <xf numFmtId="0" fontId="26" fillId="0" borderId="4" xfId="7" applyFont="1" applyBorder="1" applyAlignment="1">
      <alignment vertical="center" shrinkToFit="1"/>
    </xf>
    <xf numFmtId="0" fontId="26" fillId="0" borderId="6" xfId="7" applyFont="1" applyBorder="1" applyAlignment="1">
      <alignment vertical="center" shrinkToFit="1"/>
    </xf>
    <xf numFmtId="0" fontId="26" fillId="0" borderId="19" xfId="7" applyFont="1" applyBorder="1" applyAlignment="1">
      <alignment vertical="center" shrinkToFit="1"/>
    </xf>
    <xf numFmtId="0" fontId="41" fillId="7" borderId="28" xfId="1" applyFont="1" applyFill="1" applyBorder="1" applyAlignment="1">
      <alignment vertical="center" shrinkToFit="1"/>
    </xf>
    <xf numFmtId="176" fontId="41" fillId="7" borderId="7" xfId="2" applyNumberFormat="1" applyFont="1" applyFill="1" applyBorder="1" applyAlignment="1">
      <alignment horizontal="right" vertical="center" wrapText="1" shrinkToFit="1"/>
    </xf>
    <xf numFmtId="0" fontId="41" fillId="7" borderId="28" xfId="1" applyFont="1" applyFill="1" applyBorder="1" applyAlignment="1">
      <alignment vertical="center" wrapText="1" shrinkToFit="1"/>
    </xf>
    <xf numFmtId="0" fontId="41" fillId="7" borderId="27" xfId="1" applyFont="1" applyFill="1" applyBorder="1" applyAlignment="1">
      <alignment horizontal="right" vertical="center" wrapText="1" shrinkToFit="1"/>
    </xf>
    <xf numFmtId="0" fontId="26" fillId="0" borderId="20" xfId="7" applyFont="1" applyBorder="1" applyAlignment="1">
      <alignment horizontal="center" vertical="center" shrinkToFit="1"/>
    </xf>
    <xf numFmtId="0" fontId="26" fillId="0" borderId="43" xfId="7" applyFont="1" applyBorder="1" applyAlignment="1">
      <alignment horizontal="left" vertical="center" shrinkToFit="1"/>
    </xf>
    <xf numFmtId="176" fontId="41" fillId="0" borderId="32" xfId="2" applyNumberFormat="1" applyFont="1" applyBorder="1" applyAlignment="1">
      <alignment horizontal="right" vertical="center"/>
    </xf>
    <xf numFmtId="0" fontId="27" fillId="0" borderId="30" xfId="7" applyFont="1" applyBorder="1" applyAlignment="1">
      <alignment horizontal="right" vertical="center"/>
    </xf>
    <xf numFmtId="0" fontId="41" fillId="7" borderId="6" xfId="1" applyFont="1" applyFill="1" applyBorder="1" applyAlignment="1">
      <alignment vertical="center" wrapText="1" shrinkToFit="1"/>
    </xf>
    <xf numFmtId="3" fontId="41" fillId="7" borderId="19" xfId="1" applyNumberFormat="1" applyFont="1" applyFill="1" applyBorder="1" applyAlignment="1">
      <alignment horizontal="right" vertical="center" wrapText="1" shrinkToFit="1"/>
    </xf>
    <xf numFmtId="3" fontId="41" fillId="7" borderId="9" xfId="1" applyNumberFormat="1" applyFont="1" applyFill="1" applyBorder="1" applyAlignment="1">
      <alignment horizontal="right" vertical="center" wrapText="1" shrinkToFit="1"/>
    </xf>
    <xf numFmtId="176" fontId="24" fillId="0" borderId="0" xfId="7" applyNumberFormat="1" applyFont="1">
      <alignment vertical="center"/>
    </xf>
    <xf numFmtId="178" fontId="31" fillId="7" borderId="6" xfId="2" applyNumberFormat="1" applyFont="1" applyFill="1" applyBorder="1" applyAlignment="1">
      <alignment horizontal="right" vertical="center"/>
    </xf>
    <xf numFmtId="0" fontId="26" fillId="0" borderId="22" xfId="7" applyFont="1" applyBorder="1" applyAlignment="1">
      <alignment vertical="center" shrinkToFit="1"/>
    </xf>
    <xf numFmtId="0" fontId="28" fillId="7" borderId="13" xfId="1" applyFont="1" applyFill="1" applyBorder="1" applyAlignment="1">
      <alignment vertical="center" shrinkToFit="1"/>
    </xf>
    <xf numFmtId="176" fontId="28" fillId="7" borderId="14" xfId="2" applyNumberFormat="1" applyFont="1" applyFill="1" applyBorder="1" applyAlignment="1">
      <alignment horizontal="right" vertical="center" wrapText="1" shrinkToFit="1"/>
    </xf>
    <xf numFmtId="176" fontId="28" fillId="7" borderId="12" xfId="2" applyNumberFormat="1" applyFont="1" applyFill="1" applyBorder="1" applyAlignment="1">
      <alignment horizontal="right" vertical="center" wrapText="1" shrinkToFit="1"/>
    </xf>
    <xf numFmtId="178" fontId="28" fillId="7" borderId="13" xfId="2" applyNumberFormat="1" applyFont="1" applyFill="1" applyBorder="1" applyAlignment="1">
      <alignment horizontal="right" vertical="center"/>
    </xf>
    <xf numFmtId="176" fontId="39" fillId="7" borderId="14" xfId="2" applyNumberFormat="1" applyFont="1" applyFill="1" applyBorder="1" applyAlignment="1">
      <alignment horizontal="right" vertical="center"/>
    </xf>
    <xf numFmtId="0" fontId="28" fillId="7" borderId="65" xfId="1" applyFont="1" applyFill="1" applyBorder="1" applyAlignment="1">
      <alignment vertical="center" wrapText="1" shrinkToFit="1"/>
    </xf>
    <xf numFmtId="0" fontId="28" fillId="7" borderId="44" xfId="1" applyFont="1" applyFill="1" applyBorder="1" applyAlignment="1">
      <alignment horizontal="right" vertical="center" wrapText="1" shrinkToFit="1"/>
    </xf>
    <xf numFmtId="176" fontId="41" fillId="7" borderId="5" xfId="2" applyNumberFormat="1" applyFont="1" applyFill="1" applyBorder="1" applyAlignment="1">
      <alignment horizontal="right" vertical="center" wrapText="1" shrinkToFit="1"/>
    </xf>
    <xf numFmtId="178" fontId="31" fillId="7" borderId="28" xfId="2" applyNumberFormat="1" applyFont="1" applyFill="1" applyBorder="1" applyAlignment="1">
      <alignment horizontal="right" vertical="center"/>
    </xf>
    <xf numFmtId="0" fontId="41" fillId="7" borderId="38" xfId="1" applyFont="1" applyFill="1" applyBorder="1" applyAlignment="1">
      <alignment vertical="center" wrapText="1" shrinkToFit="1"/>
    </xf>
    <xf numFmtId="176" fontId="41" fillId="7" borderId="9" xfId="2" applyNumberFormat="1" applyFont="1" applyFill="1" applyBorder="1" applyAlignment="1">
      <alignment horizontal="right" vertical="center" wrapText="1" shrinkToFit="1"/>
    </xf>
    <xf numFmtId="0" fontId="41" fillId="7" borderId="31" xfId="1" applyFont="1" applyFill="1" applyBorder="1" applyAlignment="1">
      <alignment vertical="center" wrapText="1" shrinkToFit="1"/>
    </xf>
    <xf numFmtId="0" fontId="41" fillId="7" borderId="36" xfId="1" applyFont="1" applyFill="1" applyBorder="1" applyAlignment="1">
      <alignment vertical="center" shrinkToFit="1"/>
    </xf>
    <xf numFmtId="176" fontId="41" fillId="7" borderId="34" xfId="2" applyNumberFormat="1" applyFont="1" applyFill="1" applyBorder="1" applyAlignment="1">
      <alignment horizontal="right" vertical="center" wrapText="1" shrinkToFit="1"/>
    </xf>
    <xf numFmtId="178" fontId="31" fillId="7" borderId="36" xfId="2" applyNumberFormat="1" applyFont="1" applyFill="1" applyBorder="1" applyAlignment="1">
      <alignment horizontal="right" vertical="center"/>
    </xf>
    <xf numFmtId="0" fontId="41" fillId="7" borderId="42" xfId="1" applyFont="1" applyFill="1" applyBorder="1" applyAlignment="1">
      <alignment vertical="center" wrapText="1" shrinkToFit="1"/>
    </xf>
    <xf numFmtId="0" fontId="41" fillId="7" borderId="41" xfId="1" applyFont="1" applyFill="1" applyBorder="1" applyAlignment="1">
      <alignment horizontal="right" vertical="center" wrapText="1" shrinkToFit="1"/>
    </xf>
    <xf numFmtId="0" fontId="50" fillId="0" borderId="42" xfId="7" applyFont="1" applyBorder="1" applyAlignment="1">
      <alignment vertical="center" shrinkToFit="1"/>
    </xf>
    <xf numFmtId="0" fontId="26" fillId="0" borderId="42" xfId="7" applyFont="1" applyFill="1" applyBorder="1" applyAlignment="1">
      <alignment vertical="center"/>
    </xf>
    <xf numFmtId="41" fontId="51" fillId="0" borderId="42" xfId="7" applyNumberFormat="1" applyFont="1" applyFill="1" applyBorder="1">
      <alignment vertical="center"/>
    </xf>
    <xf numFmtId="176" fontId="51" fillId="0" borderId="42" xfId="7" applyNumberFormat="1" applyFont="1" applyFill="1" applyBorder="1">
      <alignment vertical="center"/>
    </xf>
    <xf numFmtId="0" fontId="60" fillId="0" borderId="42" xfId="7" applyFont="1" applyBorder="1" applyAlignment="1">
      <alignment vertical="center" shrinkToFit="1"/>
    </xf>
    <xf numFmtId="0" fontId="41" fillId="0" borderId="42" xfId="7" applyFont="1" applyFill="1" applyBorder="1">
      <alignment vertical="center"/>
    </xf>
    <xf numFmtId="176" fontId="0" fillId="0" borderId="0" xfId="7" applyNumberFormat="1" applyFont="1">
      <alignment vertical="center"/>
    </xf>
    <xf numFmtId="0" fontId="50" fillId="0" borderId="0" xfId="7" applyFont="1" applyAlignment="1">
      <alignment vertical="center" shrinkToFit="1"/>
    </xf>
    <xf numFmtId="0" fontId="26" fillId="0" borderId="0" xfId="7" applyFont="1" applyFill="1">
      <alignment vertical="center"/>
    </xf>
    <xf numFmtId="41" fontId="51" fillId="0" borderId="0" xfId="7" applyNumberFormat="1" applyFont="1" applyFill="1">
      <alignment vertical="center"/>
    </xf>
    <xf numFmtId="0" fontId="60" fillId="0" borderId="0" xfId="7" applyFont="1" applyAlignment="1">
      <alignment vertical="center" shrinkToFit="1"/>
    </xf>
    <xf numFmtId="0" fontId="41" fillId="0" borderId="0" xfId="7" applyFont="1" applyFill="1">
      <alignment vertical="center"/>
    </xf>
    <xf numFmtId="41" fontId="50" fillId="0" borderId="0" xfId="7" applyNumberFormat="1" applyFont="1" applyFill="1">
      <alignment vertical="center"/>
    </xf>
    <xf numFmtId="0" fontId="61" fillId="0" borderId="0" xfId="7" applyFont="1" applyAlignment="1">
      <alignment vertical="center" shrinkToFit="1"/>
    </xf>
    <xf numFmtId="0" fontId="62" fillId="0" borderId="0" xfId="7" applyFont="1" applyFill="1">
      <alignment vertical="center"/>
    </xf>
    <xf numFmtId="41" fontId="24" fillId="0" borderId="0" xfId="7" applyNumberFormat="1" applyFont="1" applyFill="1">
      <alignment vertical="center"/>
    </xf>
    <xf numFmtId="0" fontId="62" fillId="0" borderId="0" xfId="7" applyFont="1">
      <alignment vertical="center"/>
    </xf>
    <xf numFmtId="176" fontId="24" fillId="0" borderId="0" xfId="7" applyNumberFormat="1" applyAlignment="1">
      <alignment vertical="center" shrinkToFit="1"/>
    </xf>
    <xf numFmtId="41" fontId="24" fillId="0" borderId="0" xfId="7" applyNumberFormat="1" applyFont="1">
      <alignment vertical="center"/>
    </xf>
    <xf numFmtId="0" fontId="24" fillId="0" borderId="0" xfId="7" applyFont="1">
      <alignment vertical="center"/>
    </xf>
    <xf numFmtId="0" fontId="24" fillId="0" borderId="0" xfId="7" applyFont="1" applyFill="1">
      <alignment vertical="center"/>
    </xf>
    <xf numFmtId="178" fontId="26" fillId="0" borderId="0" xfId="1" applyNumberFormat="1" applyFont="1" applyFill="1" applyBorder="1" applyAlignment="1">
      <alignment horizontal="right" shrinkToFit="1"/>
    </xf>
    <xf numFmtId="178" fontId="41" fillId="0" borderId="0" xfId="1" applyNumberFormat="1" applyFont="1" applyFill="1" applyBorder="1" applyAlignment="1">
      <alignment horizontal="right" shrinkToFit="1"/>
    </xf>
    <xf numFmtId="0" fontId="45" fillId="0" borderId="36" xfId="7" applyFont="1" applyBorder="1" applyAlignment="1">
      <alignment horizontal="center" vertical="center" shrinkToFit="1"/>
    </xf>
    <xf numFmtId="0" fontId="45" fillId="0" borderId="41" xfId="7" applyFont="1" applyBorder="1" applyAlignment="1">
      <alignment horizontal="center" vertical="center"/>
    </xf>
    <xf numFmtId="176" fontId="39" fillId="0" borderId="33" xfId="2" applyNumberFormat="1" applyFont="1" applyBorder="1" applyAlignment="1">
      <alignment horizontal="right" vertical="center"/>
    </xf>
    <xf numFmtId="0" fontId="45" fillId="0" borderId="35" xfId="7" applyFont="1" applyBorder="1" applyAlignment="1">
      <alignment horizontal="center" vertical="center" shrinkToFit="1"/>
    </xf>
    <xf numFmtId="0" fontId="45" fillId="0" borderId="37" xfId="7" applyFont="1" applyBorder="1" applyAlignment="1">
      <alignment horizontal="center" vertical="center"/>
    </xf>
    <xf numFmtId="0" fontId="41" fillId="0" borderId="42" xfId="7" applyFont="1" applyBorder="1" applyAlignment="1">
      <alignment horizontal="left" vertical="center" shrinkToFit="1"/>
    </xf>
    <xf numFmtId="0" fontId="41" fillId="0" borderId="41" xfId="7" applyFont="1" applyBorder="1" applyAlignment="1">
      <alignment horizontal="center" vertical="center"/>
    </xf>
    <xf numFmtId="178" fontId="31" fillId="0" borderId="28" xfId="2" applyNumberFormat="1" applyFont="1" applyFill="1" applyBorder="1" applyAlignment="1">
      <alignment horizontal="right" vertical="center"/>
    </xf>
    <xf numFmtId="0" fontId="54" fillId="0" borderId="0" xfId="7" applyFont="1">
      <alignment vertical="center"/>
    </xf>
    <xf numFmtId="0" fontId="28" fillId="0" borderId="36" xfId="7" applyFont="1" applyBorder="1" applyAlignment="1">
      <alignment vertical="center" shrinkToFit="1"/>
    </xf>
    <xf numFmtId="0" fontId="28" fillId="0" borderId="42" xfId="7" applyFont="1" applyBorder="1" applyAlignment="1">
      <alignment vertical="center" shrinkToFit="1"/>
    </xf>
    <xf numFmtId="176" fontId="26" fillId="7" borderId="42" xfId="2" applyNumberFormat="1" applyFont="1" applyFill="1" applyBorder="1" applyAlignment="1">
      <alignment horizontal="right" vertical="center" wrapText="1" shrinkToFit="1"/>
    </xf>
    <xf numFmtId="176" fontId="26" fillId="7" borderId="34" xfId="2" applyNumberFormat="1" applyFont="1" applyFill="1" applyBorder="1" applyAlignment="1">
      <alignment horizontal="right" vertical="center" wrapText="1" shrinkToFit="1"/>
    </xf>
    <xf numFmtId="178" fontId="28" fillId="7" borderId="42" xfId="2" applyNumberFormat="1" applyFont="1" applyFill="1" applyBorder="1" applyAlignment="1">
      <alignment horizontal="right" vertical="center"/>
    </xf>
    <xf numFmtId="0" fontId="41" fillId="7" borderId="42" xfId="1" applyFont="1" applyFill="1" applyBorder="1" applyAlignment="1">
      <alignment horizontal="left" vertical="center" wrapText="1" shrinkToFit="1"/>
    </xf>
    <xf numFmtId="0" fontId="41" fillId="7" borderId="32" xfId="1" applyFont="1" applyFill="1" applyBorder="1" applyAlignment="1">
      <alignment horizontal="right" vertical="center" wrapText="1" shrinkToFit="1"/>
    </xf>
    <xf numFmtId="0" fontId="28" fillId="0" borderId="35" xfId="7" applyFont="1" applyBorder="1" applyAlignment="1">
      <alignment vertical="center" shrinkToFit="1"/>
    </xf>
    <xf numFmtId="0" fontId="28" fillId="0" borderId="0" xfId="7" applyFont="1" applyBorder="1" applyAlignment="1">
      <alignment vertical="center" shrinkToFit="1"/>
    </xf>
    <xf numFmtId="176" fontId="26" fillId="7" borderId="0" xfId="2" applyNumberFormat="1" applyFont="1" applyFill="1" applyBorder="1" applyAlignment="1">
      <alignment horizontal="right" vertical="center" wrapText="1" shrinkToFit="1"/>
    </xf>
    <xf numFmtId="176" fontId="26" fillId="7" borderId="29" xfId="2" applyNumberFormat="1" applyFont="1" applyFill="1" applyBorder="1" applyAlignment="1">
      <alignment horizontal="right" vertical="center" wrapText="1" shrinkToFit="1"/>
    </xf>
    <xf numFmtId="178" fontId="28" fillId="7" borderId="0" xfId="2" applyNumberFormat="1" applyFont="1" applyFill="1" applyBorder="1" applyAlignment="1">
      <alignment horizontal="right" vertical="center"/>
    </xf>
    <xf numFmtId="0" fontId="41" fillId="7" borderId="0" xfId="1" applyFont="1" applyFill="1" applyBorder="1" applyAlignment="1">
      <alignment horizontal="left" vertical="center" wrapText="1" shrinkToFit="1"/>
    </xf>
    <xf numFmtId="3" fontId="41" fillId="7" borderId="33" xfId="1" applyNumberFormat="1" applyFont="1" applyFill="1" applyBorder="1" applyAlignment="1">
      <alignment horizontal="right" vertical="center" wrapText="1" shrinkToFit="1"/>
    </xf>
    <xf numFmtId="176" fontId="26" fillId="7" borderId="0" xfId="2" applyNumberFormat="1" applyFont="1" applyFill="1" applyBorder="1" applyAlignment="1">
      <alignment vertical="center" wrapText="1" shrinkToFit="1"/>
    </xf>
    <xf numFmtId="0" fontId="26" fillId="0" borderId="40" xfId="7" applyFont="1" applyBorder="1">
      <alignment vertical="center"/>
    </xf>
    <xf numFmtId="0" fontId="26" fillId="0" borderId="35" xfId="7" applyFont="1" applyBorder="1">
      <alignment vertical="center"/>
    </xf>
    <xf numFmtId="0" fontId="28" fillId="0" borderId="0" xfId="7" applyFont="1" applyBorder="1" applyAlignment="1">
      <alignment horizontal="right" vertical="center" shrinkToFit="1"/>
    </xf>
    <xf numFmtId="176" fontId="28" fillId="7" borderId="0" xfId="2" applyNumberFormat="1" applyFont="1" applyFill="1" applyBorder="1" applyAlignment="1">
      <alignment horizontal="right" vertical="center" wrapText="1" shrinkToFit="1"/>
    </xf>
    <xf numFmtId="176" fontId="28" fillId="7" borderId="29" xfId="2" applyNumberFormat="1" applyFont="1" applyFill="1" applyBorder="1" applyAlignment="1">
      <alignment horizontal="right" vertical="center" wrapText="1" shrinkToFit="1"/>
    </xf>
    <xf numFmtId="0" fontId="28" fillId="7" borderId="0" xfId="1" applyFont="1" applyFill="1" applyBorder="1" applyAlignment="1">
      <alignment vertical="top" wrapText="1" shrinkToFit="1"/>
    </xf>
    <xf numFmtId="3" fontId="28" fillId="7" borderId="33" xfId="1" applyNumberFormat="1" applyFont="1" applyFill="1" applyBorder="1" applyAlignment="1">
      <alignment horizontal="right" vertical="top" wrapText="1" shrinkToFit="1"/>
    </xf>
    <xf numFmtId="0" fontId="26" fillId="0" borderId="38" xfId="7" applyFont="1" applyBorder="1" applyAlignment="1">
      <alignment horizontal="center" vertical="center" shrinkToFit="1"/>
    </xf>
    <xf numFmtId="176" fontId="26" fillId="7" borderId="38" xfId="2" applyNumberFormat="1" applyFont="1" applyFill="1" applyBorder="1" applyAlignment="1">
      <alignment horizontal="right" vertical="center" wrapText="1" shrinkToFit="1"/>
    </xf>
    <xf numFmtId="176" fontId="26" fillId="7" borderId="5" xfId="2" applyNumberFormat="1" applyFont="1" applyFill="1" applyBorder="1" applyAlignment="1">
      <alignment horizontal="right" vertical="center" wrapText="1" shrinkToFit="1"/>
    </xf>
    <xf numFmtId="178" fontId="28" fillId="7" borderId="38" xfId="2" applyNumberFormat="1" applyFont="1" applyFill="1" applyBorder="1" applyAlignment="1">
      <alignment horizontal="right" vertical="center"/>
    </xf>
    <xf numFmtId="0" fontId="41" fillId="7" borderId="38" xfId="1" applyFont="1" applyFill="1" applyBorder="1" applyAlignment="1">
      <alignment horizontal="left" vertical="center" wrapText="1" shrinkToFit="1"/>
    </xf>
    <xf numFmtId="3" fontId="41" fillId="7" borderId="7" xfId="1" applyNumberFormat="1" applyFont="1" applyFill="1" applyBorder="1" applyAlignment="1">
      <alignment horizontal="right" vertical="center" wrapText="1" shrinkToFit="1"/>
    </xf>
    <xf numFmtId="0" fontId="41" fillId="4" borderId="38" xfId="1" applyFont="1" applyFill="1" applyBorder="1" applyAlignment="1">
      <alignment vertical="center" wrapText="1" shrinkToFit="1"/>
    </xf>
    <xf numFmtId="3" fontId="41" fillId="4" borderId="27" xfId="1" applyNumberFormat="1" applyFont="1" applyFill="1" applyBorder="1" applyAlignment="1">
      <alignment horizontal="right" vertical="center" wrapText="1" shrinkToFit="1"/>
    </xf>
    <xf numFmtId="0" fontId="28" fillId="7" borderId="31" xfId="1" applyFont="1" applyFill="1" applyBorder="1" applyAlignment="1">
      <alignment vertical="center" wrapText="1" shrinkToFit="1"/>
    </xf>
    <xf numFmtId="3" fontId="28" fillId="7" borderId="30" xfId="1" applyNumberFormat="1" applyFont="1" applyFill="1" applyBorder="1" applyAlignment="1">
      <alignment horizontal="right" vertical="center" wrapText="1" shrinkToFit="1"/>
    </xf>
    <xf numFmtId="0" fontId="41" fillId="0" borderId="30" xfId="7" applyFont="1" applyBorder="1" applyAlignment="1">
      <alignment horizontal="center" vertical="center"/>
    </xf>
    <xf numFmtId="0" fontId="54" fillId="7" borderId="37" xfId="1" applyFont="1" applyFill="1" applyBorder="1" applyAlignment="1">
      <alignment horizontal="right" vertical="center" shrinkToFit="1"/>
    </xf>
    <xf numFmtId="0" fontId="45" fillId="0" borderId="30" xfId="7" applyFont="1" applyBorder="1" applyAlignment="1">
      <alignment horizontal="center" vertical="center"/>
    </xf>
    <xf numFmtId="0" fontId="28" fillId="7" borderId="41" xfId="1" applyFont="1" applyFill="1" applyBorder="1" applyAlignment="1">
      <alignment horizontal="right" vertical="center" wrapText="1" shrinkToFit="1"/>
    </xf>
    <xf numFmtId="176" fontId="28" fillId="0" borderId="36" xfId="2" applyNumberFormat="1" applyFont="1" applyFill="1" applyBorder="1" applyAlignment="1">
      <alignment horizontal="center" vertical="center"/>
    </xf>
    <xf numFmtId="0" fontId="41" fillId="0" borderId="38" xfId="7" applyFont="1" applyBorder="1" applyAlignment="1">
      <alignment horizontal="left" vertical="center" shrinkToFit="1"/>
    </xf>
    <xf numFmtId="0" fontId="41" fillId="0" borderId="27" xfId="7" applyFont="1" applyBorder="1" applyAlignment="1">
      <alignment horizontal="center" vertical="center"/>
    </xf>
    <xf numFmtId="41" fontId="37" fillId="0" borderId="0" xfId="5" applyFont="1" applyAlignment="1">
      <alignment horizontal="center" vertical="center"/>
    </xf>
    <xf numFmtId="176" fontId="28" fillId="7" borderId="31" xfId="2" applyNumberFormat="1" applyFont="1" applyFill="1" applyBorder="1" applyAlignment="1">
      <alignment horizontal="center" vertical="center"/>
    </xf>
    <xf numFmtId="3" fontId="28" fillId="7" borderId="19" xfId="1" applyNumberFormat="1" applyFont="1" applyFill="1" applyBorder="1" applyAlignment="1">
      <alignment horizontal="right" vertical="center" wrapText="1" shrinkToFit="1"/>
    </xf>
    <xf numFmtId="0" fontId="28" fillId="7" borderId="19" xfId="1" applyFont="1" applyFill="1" applyBorder="1" applyAlignment="1">
      <alignment horizontal="right" vertical="center" wrapText="1" shrinkToFit="1"/>
    </xf>
    <xf numFmtId="0" fontId="28" fillId="7" borderId="30" xfId="1" applyFont="1" applyFill="1" applyBorder="1" applyAlignment="1">
      <alignment horizontal="right" vertical="center" wrapText="1" shrinkToFit="1"/>
    </xf>
    <xf numFmtId="0" fontId="63" fillId="0" borderId="0" xfId="7" applyFont="1">
      <alignment vertical="center"/>
    </xf>
    <xf numFmtId="176" fontId="31" fillId="0" borderId="6" xfId="2" applyNumberFormat="1" applyFont="1" applyFill="1" applyBorder="1" applyAlignment="1">
      <alignment horizontal="right" vertical="center"/>
    </xf>
    <xf numFmtId="176" fontId="31" fillId="7" borderId="36" xfId="2" applyNumberFormat="1" applyFont="1" applyFill="1" applyBorder="1" applyAlignment="1">
      <alignment horizontal="right" vertical="center"/>
    </xf>
    <xf numFmtId="178" fontId="31" fillId="0" borderId="6" xfId="2" applyNumberFormat="1" applyFont="1" applyFill="1" applyBorder="1" applyAlignment="1">
      <alignment horizontal="right" vertical="center"/>
    </xf>
    <xf numFmtId="0" fontId="28" fillId="0" borderId="28" xfId="7" applyFont="1" applyBorder="1" applyAlignment="1">
      <alignment vertical="center" shrinkToFit="1"/>
    </xf>
    <xf numFmtId="0" fontId="28" fillId="0" borderId="7" xfId="7" applyFont="1" applyBorder="1" applyAlignment="1">
      <alignment vertical="center" shrinkToFit="1"/>
    </xf>
    <xf numFmtId="176" fontId="28" fillId="7" borderId="0" xfId="2" applyNumberFormat="1" applyFont="1" applyFill="1" applyBorder="1" applyAlignment="1">
      <alignment horizontal="right" vertical="center"/>
    </xf>
    <xf numFmtId="0" fontId="28" fillId="0" borderId="38" xfId="7" applyFont="1" applyBorder="1" applyAlignment="1">
      <alignment vertical="center" shrinkToFit="1"/>
    </xf>
    <xf numFmtId="176" fontId="26" fillId="0" borderId="31" xfId="2" applyNumberFormat="1" applyFont="1" applyBorder="1" applyAlignment="1">
      <alignment horizontal="right" vertical="center"/>
    </xf>
    <xf numFmtId="176" fontId="26" fillId="0" borderId="9" xfId="2" applyNumberFormat="1" applyFont="1" applyBorder="1" applyAlignment="1">
      <alignment horizontal="right" vertical="center"/>
    </xf>
    <xf numFmtId="0" fontId="41" fillId="7" borderId="28" xfId="1" applyFont="1" applyFill="1" applyBorder="1" applyAlignment="1">
      <alignment horizontal="left" vertical="center" wrapText="1" shrinkToFit="1"/>
    </xf>
    <xf numFmtId="41" fontId="28" fillId="7" borderId="36" xfId="5" applyFont="1" applyFill="1" applyBorder="1" applyAlignment="1">
      <alignment vertical="center"/>
    </xf>
    <xf numFmtId="0" fontId="37" fillId="0" borderId="0" xfId="7" applyFont="1" applyAlignment="1">
      <alignment horizontal="center" vertical="center"/>
    </xf>
    <xf numFmtId="0" fontId="41" fillId="0" borderId="6" xfId="1" applyFont="1" applyFill="1" applyBorder="1" applyAlignment="1">
      <alignment vertical="center" wrapText="1" shrinkToFit="1"/>
    </xf>
    <xf numFmtId="0" fontId="41" fillId="0" borderId="30" xfId="1" applyFont="1" applyFill="1" applyBorder="1" applyAlignment="1">
      <alignment horizontal="right" vertical="center" wrapText="1" shrinkToFit="1"/>
    </xf>
    <xf numFmtId="0" fontId="26" fillId="0" borderId="35" xfId="7" applyFont="1" applyFill="1" applyBorder="1" applyAlignment="1">
      <alignment horizontal="center" vertical="center" shrinkToFit="1"/>
    </xf>
    <xf numFmtId="176" fontId="26" fillId="0" borderId="33" xfId="2" applyNumberFormat="1" applyFont="1" applyFill="1" applyBorder="1" applyAlignment="1">
      <alignment horizontal="right" vertical="center"/>
    </xf>
    <xf numFmtId="176" fontId="26" fillId="0" borderId="19" xfId="2" applyNumberFormat="1" applyFont="1" applyFill="1" applyBorder="1" applyAlignment="1">
      <alignment horizontal="right" vertical="center"/>
    </xf>
    <xf numFmtId="0" fontId="41" fillId="0" borderId="31" xfId="7" applyFont="1" applyFill="1" applyBorder="1" applyAlignment="1">
      <alignment horizontal="left" vertical="center" shrinkToFit="1"/>
    </xf>
    <xf numFmtId="0" fontId="41" fillId="0" borderId="30" xfId="7" applyFont="1" applyFill="1" applyBorder="1" applyAlignment="1">
      <alignment horizontal="right" vertical="center"/>
    </xf>
    <xf numFmtId="178" fontId="41" fillId="7" borderId="28" xfId="2" applyNumberFormat="1" applyFont="1" applyFill="1" applyBorder="1" applyAlignment="1">
      <alignment horizontal="right" vertical="center"/>
    </xf>
    <xf numFmtId="0" fontId="41" fillId="7" borderId="27" xfId="7" applyFont="1" applyFill="1" applyBorder="1" applyAlignment="1">
      <alignment horizontal="right" vertical="center"/>
    </xf>
    <xf numFmtId="0" fontId="41" fillId="0" borderId="28" xfId="1" applyFont="1" applyFill="1" applyBorder="1" applyAlignment="1">
      <alignment horizontal="left" vertical="center" wrapText="1" shrinkToFit="1"/>
    </xf>
    <xf numFmtId="0" fontId="41" fillId="0" borderId="27" xfId="1" applyFont="1" applyFill="1" applyBorder="1" applyAlignment="1">
      <alignment horizontal="right" vertical="center" wrapText="1" shrinkToFit="1"/>
    </xf>
    <xf numFmtId="0" fontId="37" fillId="0" borderId="58" xfId="7" applyFont="1" applyBorder="1">
      <alignment vertical="center"/>
    </xf>
    <xf numFmtId="0" fontId="41" fillId="0" borderId="28" xfId="1" applyFont="1" applyFill="1" applyBorder="1" applyAlignment="1">
      <alignment vertical="top" wrapText="1" shrinkToFit="1"/>
    </xf>
    <xf numFmtId="41" fontId="37" fillId="0" borderId="0" xfId="5" applyFont="1" applyAlignment="1">
      <alignment vertical="center"/>
    </xf>
    <xf numFmtId="176" fontId="26" fillId="0" borderId="34" xfId="2" applyNumberFormat="1" applyFont="1" applyBorder="1" applyAlignment="1">
      <alignment horizontal="right" vertical="center"/>
    </xf>
    <xf numFmtId="0" fontId="41" fillId="0" borderId="0" xfId="7" applyFont="1" applyBorder="1" applyAlignment="1">
      <alignment horizontal="left" vertical="center" shrinkToFit="1"/>
    </xf>
    <xf numFmtId="0" fontId="41" fillId="0" borderId="37" xfId="7" applyFont="1" applyBorder="1" applyAlignment="1">
      <alignment horizontal="center" vertical="center"/>
    </xf>
    <xf numFmtId="0" fontId="26" fillId="0" borderId="36" xfId="7" applyFont="1" applyFill="1" applyBorder="1" applyAlignment="1">
      <alignment horizontal="center" vertical="center" shrinkToFit="1"/>
    </xf>
    <xf numFmtId="176" fontId="26" fillId="0" borderId="32" xfId="2" applyNumberFormat="1" applyFont="1" applyFill="1" applyBorder="1" applyAlignment="1">
      <alignment horizontal="right" vertical="center"/>
    </xf>
    <xf numFmtId="176" fontId="26" fillId="0" borderId="34" xfId="2" applyNumberFormat="1" applyFont="1" applyFill="1" applyBorder="1" applyAlignment="1">
      <alignment horizontal="right" vertical="center"/>
    </xf>
    <xf numFmtId="0" fontId="26" fillId="0" borderId="6" xfId="7" applyFont="1" applyFill="1" applyBorder="1" applyAlignment="1">
      <alignment horizontal="center" vertical="center" shrinkToFit="1"/>
    </xf>
    <xf numFmtId="176" fontId="26" fillId="0" borderId="9" xfId="2" applyNumberFormat="1" applyFont="1" applyFill="1" applyBorder="1" applyAlignment="1">
      <alignment horizontal="right" vertical="center"/>
    </xf>
    <xf numFmtId="0" fontId="45" fillId="0" borderId="6" xfId="7" applyFont="1" applyBorder="1" applyAlignment="1">
      <alignment horizontal="center" vertical="center" shrinkToFit="1"/>
    </xf>
    <xf numFmtId="176" fontId="26" fillId="0" borderId="42" xfId="2" applyNumberFormat="1" applyFont="1" applyFill="1" applyBorder="1" applyAlignment="1">
      <alignment horizontal="right" vertical="center" wrapText="1" shrinkToFit="1"/>
    </xf>
    <xf numFmtId="0" fontId="41" fillId="0" borderId="36" xfId="1" applyFont="1" applyFill="1" applyBorder="1" applyAlignment="1">
      <alignment vertical="center" wrapText="1" shrinkToFit="1"/>
    </xf>
    <xf numFmtId="0" fontId="41" fillId="0" borderId="41" xfId="1" applyFont="1" applyFill="1" applyBorder="1" applyAlignment="1">
      <alignment horizontal="right" vertical="center" wrapText="1" shrinkToFit="1"/>
    </xf>
    <xf numFmtId="176" fontId="26" fillId="7" borderId="6" xfId="2" applyNumberFormat="1" applyFont="1" applyFill="1" applyBorder="1" applyAlignment="1">
      <alignment horizontal="right" vertical="center" wrapText="1" shrinkToFit="1"/>
    </xf>
    <xf numFmtId="176" fontId="28" fillId="7" borderId="38" xfId="2" applyNumberFormat="1" applyFont="1" applyFill="1" applyBorder="1" applyAlignment="1">
      <alignment horizontal="right" vertical="center" shrinkToFit="1"/>
    </xf>
    <xf numFmtId="176" fontId="26" fillId="0" borderId="36" xfId="2" applyNumberFormat="1" applyFont="1" applyFill="1" applyBorder="1" applyAlignment="1">
      <alignment horizontal="right" vertical="center"/>
    </xf>
    <xf numFmtId="0" fontId="41" fillId="0" borderId="35" xfId="1" applyFont="1" applyFill="1" applyBorder="1" applyAlignment="1">
      <alignment vertical="center" wrapText="1" shrinkToFit="1"/>
    </xf>
    <xf numFmtId="0" fontId="41" fillId="0" borderId="37" xfId="1" applyFont="1" applyFill="1" applyBorder="1" applyAlignment="1">
      <alignment horizontal="right" vertical="center" wrapText="1" shrinkToFit="1"/>
    </xf>
    <xf numFmtId="176" fontId="28" fillId="7" borderId="19" xfId="2" applyNumberFormat="1" applyFont="1" applyFill="1" applyBorder="1" applyAlignment="1">
      <alignment horizontal="right" vertical="center" shrinkToFit="1"/>
    </xf>
    <xf numFmtId="0" fontId="41" fillId="0" borderId="28" xfId="1" applyFont="1" applyFill="1" applyBorder="1" applyAlignment="1">
      <alignment vertical="center" wrapText="1" shrinkToFit="1"/>
    </xf>
    <xf numFmtId="176" fontId="45" fillId="7" borderId="32" xfId="2" applyNumberFormat="1" applyFont="1" applyFill="1" applyBorder="1" applyAlignment="1">
      <alignment horizontal="right" vertical="center"/>
    </xf>
    <xf numFmtId="0" fontId="28" fillId="7" borderId="27" xfId="1" applyFont="1" applyFill="1" applyBorder="1" applyAlignment="1">
      <alignment horizontal="right" vertical="center" wrapText="1" shrinkToFit="1"/>
    </xf>
    <xf numFmtId="0" fontId="26" fillId="0" borderId="4" xfId="7" applyFont="1" applyBorder="1" applyAlignment="1">
      <alignment horizontal="center" vertical="center" shrinkToFit="1"/>
    </xf>
    <xf numFmtId="0" fontId="41" fillId="7" borderId="6" xfId="7" applyFont="1" applyFill="1" applyBorder="1" applyAlignment="1">
      <alignment horizontal="center" vertical="center" shrinkToFit="1"/>
    </xf>
    <xf numFmtId="176" fontId="41" fillId="7" borderId="19" xfId="2" applyNumberFormat="1" applyFont="1" applyFill="1" applyBorder="1" applyAlignment="1">
      <alignment horizontal="right" vertical="center"/>
    </xf>
    <xf numFmtId="176" fontId="41" fillId="7" borderId="9" xfId="2" applyNumberFormat="1" applyFont="1" applyFill="1" applyBorder="1" applyAlignment="1">
      <alignment horizontal="right" vertical="center"/>
    </xf>
    <xf numFmtId="0" fontId="41" fillId="7" borderId="31" xfId="7" applyFont="1" applyFill="1" applyBorder="1" applyAlignment="1">
      <alignment horizontal="left" vertical="center" wrapText="1" shrinkToFit="1"/>
    </xf>
    <xf numFmtId="3" fontId="41" fillId="7" borderId="30" xfId="7" applyNumberFormat="1" applyFont="1" applyFill="1" applyBorder="1" applyAlignment="1">
      <alignment horizontal="right" vertical="center" wrapText="1"/>
    </xf>
    <xf numFmtId="0" fontId="41" fillId="7" borderId="31" xfId="7" applyFont="1" applyFill="1" applyBorder="1" applyAlignment="1">
      <alignment horizontal="left" vertical="center" shrinkToFit="1"/>
    </xf>
    <xf numFmtId="0" fontId="41" fillId="7" borderId="30" xfId="7" applyFont="1" applyFill="1" applyBorder="1" applyAlignment="1">
      <alignment horizontal="right" vertical="center"/>
    </xf>
    <xf numFmtId="176" fontId="26" fillId="0" borderId="9" xfId="2" applyNumberFormat="1" applyFont="1" applyFill="1" applyBorder="1" applyAlignment="1">
      <alignment horizontal="right" vertical="center" wrapText="1" shrinkToFit="1"/>
    </xf>
    <xf numFmtId="176" fontId="26" fillId="7" borderId="9" xfId="2" applyNumberFormat="1" applyFont="1" applyFill="1" applyBorder="1" applyAlignment="1">
      <alignment horizontal="right" vertical="center" wrapText="1" shrinkToFit="1"/>
    </xf>
    <xf numFmtId="3" fontId="41" fillId="7" borderId="30" xfId="1" applyNumberFormat="1" applyFont="1" applyFill="1" applyBorder="1" applyAlignment="1">
      <alignment horizontal="right" vertical="center" wrapText="1" shrinkToFit="1"/>
    </xf>
    <xf numFmtId="178" fontId="41" fillId="0" borderId="28" xfId="2" applyNumberFormat="1" applyFont="1" applyFill="1" applyBorder="1" applyAlignment="1">
      <alignment horizontal="right" vertical="center"/>
    </xf>
    <xf numFmtId="0" fontId="41" fillId="0" borderId="30" xfId="6" applyFont="1" applyFill="1" applyBorder="1" applyAlignment="1">
      <alignment horizontal="right" vertical="center"/>
    </xf>
    <xf numFmtId="0" fontId="41" fillId="7" borderId="6" xfId="1" applyFont="1" applyFill="1" applyBorder="1" applyAlignment="1">
      <alignment horizontal="center" vertical="center" shrinkToFit="1"/>
    </xf>
    <xf numFmtId="0" fontId="41" fillId="8" borderId="30" xfId="6" applyFont="1" applyBorder="1" applyAlignment="1">
      <alignment horizontal="right" vertical="center"/>
    </xf>
    <xf numFmtId="0" fontId="44" fillId="0" borderId="6" xfId="7" applyFont="1" applyFill="1" applyBorder="1">
      <alignment vertical="center"/>
    </xf>
    <xf numFmtId="176" fontId="26" fillId="0" borderId="19" xfId="7" applyNumberFormat="1" applyFont="1" applyFill="1" applyBorder="1" applyAlignment="1">
      <alignment vertical="center"/>
    </xf>
    <xf numFmtId="176" fontId="26" fillId="0" borderId="9" xfId="7" applyNumberFormat="1" applyFont="1" applyFill="1" applyBorder="1" applyAlignment="1">
      <alignment vertical="center"/>
    </xf>
    <xf numFmtId="41" fontId="59" fillId="0" borderId="6" xfId="7" applyNumberFormat="1" applyFont="1" applyFill="1" applyBorder="1">
      <alignment vertical="center"/>
    </xf>
    <xf numFmtId="0" fontId="61" fillId="0" borderId="6" xfId="7" applyFont="1" applyBorder="1" applyAlignment="1">
      <alignment vertical="center" shrinkToFit="1"/>
    </xf>
    <xf numFmtId="0" fontId="62" fillId="0" borderId="30" xfId="7" applyFont="1" applyFill="1" applyBorder="1">
      <alignment vertical="center"/>
    </xf>
    <xf numFmtId="0" fontId="50" fillId="0" borderId="20" xfId="7" applyFont="1" applyBorder="1" applyAlignment="1">
      <alignment vertical="center" shrinkToFit="1"/>
    </xf>
    <xf numFmtId="0" fontId="50" fillId="0" borderId="21" xfId="7" applyFont="1" applyBorder="1" applyAlignment="1">
      <alignment vertical="center" shrinkToFit="1"/>
    </xf>
    <xf numFmtId="0" fontId="50" fillId="0" borderId="34" xfId="7" applyFont="1" applyBorder="1" applyAlignment="1">
      <alignment vertical="center" shrinkToFit="1"/>
    </xf>
    <xf numFmtId="0" fontId="44" fillId="4" borderId="6" xfId="7" applyFont="1" applyFill="1" applyBorder="1">
      <alignment vertical="center"/>
    </xf>
    <xf numFmtId="176" fontId="26" fillId="4" borderId="19" xfId="7" applyNumberFormat="1" applyFont="1" applyFill="1" applyBorder="1" applyAlignment="1">
      <alignment vertical="center"/>
    </xf>
    <xf numFmtId="176" fontId="26" fillId="4" borderId="9" xfId="7" applyNumberFormat="1" applyFont="1" applyFill="1" applyBorder="1" applyAlignment="1">
      <alignment vertical="center"/>
    </xf>
    <xf numFmtId="0" fontId="60" fillId="4" borderId="6" xfId="7" applyFont="1" applyFill="1" applyBorder="1" applyAlignment="1">
      <alignment vertical="center" shrinkToFit="1"/>
    </xf>
    <xf numFmtId="0" fontId="41" fillId="4" borderId="30" xfId="7" applyFont="1" applyFill="1" applyBorder="1" applyAlignment="1">
      <alignment horizontal="right" vertical="center"/>
    </xf>
    <xf numFmtId="0" fontId="50" fillId="0" borderId="4" xfId="7" applyFont="1" applyBorder="1" applyAlignment="1">
      <alignment vertical="center" shrinkToFit="1"/>
    </xf>
    <xf numFmtId="0" fontId="50" fillId="0" borderId="5" xfId="7" applyFont="1" applyBorder="1" applyAlignment="1">
      <alignment vertical="center" shrinkToFit="1"/>
    </xf>
    <xf numFmtId="0" fontId="44" fillId="7" borderId="6" xfId="7" applyFont="1" applyFill="1" applyBorder="1">
      <alignment vertical="center"/>
    </xf>
    <xf numFmtId="176" fontId="26" fillId="7" borderId="19" xfId="7" applyNumberFormat="1" applyFont="1" applyFill="1" applyBorder="1" applyAlignment="1">
      <alignment vertical="center"/>
    </xf>
    <xf numFmtId="176" fontId="26" fillId="7" borderId="9" xfId="7" applyNumberFormat="1" applyFont="1" applyFill="1" applyBorder="1" applyAlignment="1">
      <alignment vertical="center"/>
    </xf>
    <xf numFmtId="41" fontId="59" fillId="7" borderId="6" xfId="7" applyNumberFormat="1" applyFont="1" applyFill="1" applyBorder="1">
      <alignment vertical="center"/>
    </xf>
    <xf numFmtId="0" fontId="60" fillId="7" borderId="6" xfId="7" applyFont="1" applyFill="1" applyBorder="1" applyAlignment="1">
      <alignment vertical="center" shrinkToFit="1"/>
    </xf>
    <xf numFmtId="0" fontId="50" fillId="0" borderId="34" xfId="7" applyFont="1" applyBorder="1" applyAlignment="1">
      <alignment horizontal="left" vertical="center" shrinkToFit="1"/>
    </xf>
    <xf numFmtId="0" fontId="50" fillId="0" borderId="22" xfId="7" applyFont="1" applyBorder="1" applyAlignment="1">
      <alignment vertical="center" shrinkToFit="1"/>
    </xf>
    <xf numFmtId="0" fontId="50" fillId="0" borderId="26" xfId="7" applyFont="1" applyBorder="1" applyAlignment="1">
      <alignment horizontal="left" vertical="center" shrinkToFit="1"/>
    </xf>
    <xf numFmtId="0" fontId="44" fillId="7" borderId="13" xfId="7" applyFont="1" applyFill="1" applyBorder="1">
      <alignment vertical="center"/>
    </xf>
    <xf numFmtId="176" fontId="26" fillId="7" borderId="14" xfId="7" applyNumberFormat="1" applyFont="1" applyFill="1" applyBorder="1" applyAlignment="1">
      <alignment vertical="center"/>
    </xf>
    <xf numFmtId="176" fontId="26" fillId="7" borderId="12" xfId="7" applyNumberFormat="1" applyFont="1" applyFill="1" applyBorder="1" applyAlignment="1">
      <alignment vertical="center"/>
    </xf>
    <xf numFmtId="41" fontId="59" fillId="7" borderId="13" xfId="7" applyNumberFormat="1" applyFont="1" applyFill="1" applyBorder="1">
      <alignment vertical="center"/>
    </xf>
    <xf numFmtId="0" fontId="60" fillId="7" borderId="13" xfId="7" applyFont="1" applyFill="1" applyBorder="1" applyAlignment="1">
      <alignment vertical="center" shrinkToFit="1"/>
    </xf>
    <xf numFmtId="0" fontId="41" fillId="7" borderId="44" xfId="7" applyFont="1" applyFill="1" applyBorder="1" applyAlignment="1">
      <alignment horizontal="right" vertical="center"/>
    </xf>
    <xf numFmtId="0" fontId="24" fillId="0" borderId="0" xfId="7" applyFont="1" applyAlignment="1">
      <alignment vertical="center" shrinkToFit="1"/>
    </xf>
    <xf numFmtId="41" fontId="52" fillId="0" borderId="0" xfId="7" applyNumberFormat="1" applyFont="1" applyFill="1" applyBorder="1">
      <alignment vertical="center"/>
    </xf>
    <xf numFmtId="41" fontId="52" fillId="0" borderId="66" xfId="7" applyNumberFormat="1" applyFont="1" applyFill="1" applyBorder="1">
      <alignment vertical="center"/>
    </xf>
    <xf numFmtId="0" fontId="62" fillId="9" borderId="67" xfId="7" applyFont="1" applyFill="1" applyBorder="1">
      <alignment vertical="center"/>
    </xf>
    <xf numFmtId="41" fontId="24" fillId="0" borderId="0" xfId="5">
      <alignment vertical="center"/>
    </xf>
    <xf numFmtId="176" fontId="61" fillId="0" borderId="0" xfId="7" applyNumberFormat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/>
    </xf>
    <xf numFmtId="0" fontId="19" fillId="3" borderId="19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left" vertical="center" shrinkToFit="1"/>
    </xf>
    <xf numFmtId="0" fontId="26" fillId="0" borderId="13" xfId="4" applyFont="1" applyBorder="1" applyAlignment="1">
      <alignment horizontal="center" vertical="center" shrinkToFit="1"/>
    </xf>
    <xf numFmtId="0" fontId="26" fillId="0" borderId="14" xfId="4" applyFont="1" applyBorder="1" applyAlignment="1">
      <alignment horizontal="center" vertical="center" shrinkToFit="1"/>
    </xf>
    <xf numFmtId="0" fontId="26" fillId="0" borderId="18" xfId="4" applyFont="1" applyBorder="1" applyAlignment="1">
      <alignment horizontal="left" vertical="center" shrinkToFit="1"/>
    </xf>
    <xf numFmtId="0" fontId="26" fillId="0" borderId="31" xfId="4" applyFont="1" applyBorder="1" applyAlignment="1">
      <alignment horizontal="left" vertical="center" shrinkToFit="1"/>
    </xf>
    <xf numFmtId="0" fontId="26" fillId="0" borderId="19" xfId="4" applyFont="1" applyBorder="1" applyAlignment="1">
      <alignment horizontal="left" vertical="center" shrinkToFit="1"/>
    </xf>
    <xf numFmtId="0" fontId="26" fillId="0" borderId="6" xfId="4" applyFont="1" applyBorder="1" applyAlignment="1">
      <alignment horizontal="left" vertical="center" shrinkToFit="1"/>
    </xf>
    <xf numFmtId="0" fontId="26" fillId="0" borderId="6" xfId="4" applyFont="1" applyBorder="1" applyAlignment="1">
      <alignment horizontal="center" vertical="center" shrinkToFit="1"/>
    </xf>
    <xf numFmtId="0" fontId="26" fillId="0" borderId="19" xfId="4" applyFont="1" applyBorder="1" applyAlignment="1">
      <alignment horizontal="center" vertical="center" shrinkToFit="1"/>
    </xf>
    <xf numFmtId="0" fontId="28" fillId="0" borderId="6" xfId="4" applyFont="1" applyBorder="1" applyAlignment="1">
      <alignment horizontal="right" vertical="center" shrinkToFit="1"/>
    </xf>
    <xf numFmtId="0" fontId="28" fillId="0" borderId="19" xfId="4" applyFont="1" applyBorder="1" applyAlignment="1">
      <alignment horizontal="right" vertical="center" shrinkToFit="1"/>
    </xf>
    <xf numFmtId="0" fontId="26" fillId="0" borderId="36" xfId="4" applyFont="1" applyBorder="1" applyAlignment="1">
      <alignment horizontal="right" vertical="center" shrinkToFit="1"/>
    </xf>
    <xf numFmtId="0" fontId="26" fillId="0" borderId="32" xfId="4" applyFont="1" applyBorder="1" applyAlignment="1">
      <alignment horizontal="right" vertical="center" shrinkToFit="1"/>
    </xf>
    <xf numFmtId="0" fontId="32" fillId="0" borderId="43" xfId="4" applyFont="1" applyBorder="1" applyAlignment="1">
      <alignment horizontal="left" vertical="center" shrinkToFit="1"/>
    </xf>
    <xf numFmtId="0" fontId="32" fillId="0" borderId="42" xfId="4" applyFont="1" applyBorder="1" applyAlignment="1">
      <alignment horizontal="left" vertical="center" shrinkToFit="1"/>
    </xf>
    <xf numFmtId="0" fontId="32" fillId="0" borderId="32" xfId="4" applyFont="1" applyBorder="1" applyAlignment="1">
      <alignment horizontal="left" vertical="center" shrinkToFit="1"/>
    </xf>
    <xf numFmtId="0" fontId="26" fillId="0" borderId="40" xfId="4" applyFont="1" applyBorder="1" applyAlignment="1">
      <alignment horizontal="left" vertical="center" shrinkToFit="1"/>
    </xf>
    <xf numFmtId="0" fontId="26" fillId="0" borderId="0" xfId="4" applyFont="1" applyBorder="1" applyAlignment="1">
      <alignment horizontal="left" vertical="center" shrinkToFit="1"/>
    </xf>
    <xf numFmtId="0" fontId="26" fillId="0" borderId="33" xfId="4" applyFont="1" applyBorder="1" applyAlignment="1">
      <alignment horizontal="left" vertical="center" shrinkToFit="1"/>
    </xf>
    <xf numFmtId="0" fontId="26" fillId="0" borderId="39" xfId="4" applyFont="1" applyBorder="1" applyAlignment="1">
      <alignment horizontal="left" vertical="center" shrinkToFit="1"/>
    </xf>
    <xf numFmtId="0" fontId="26" fillId="0" borderId="38" xfId="4" applyFont="1" applyBorder="1" applyAlignment="1">
      <alignment horizontal="left" vertical="center" shrinkToFit="1"/>
    </xf>
    <xf numFmtId="0" fontId="26" fillId="0" borderId="7" xfId="4" applyFont="1" applyBorder="1" applyAlignment="1">
      <alignment horizontal="left" vertical="center" shrinkToFit="1"/>
    </xf>
    <xf numFmtId="0" fontId="26" fillId="0" borderId="6" xfId="4" applyFont="1" applyBorder="1" applyAlignment="1">
      <alignment horizontal="right" vertical="center" shrinkToFit="1"/>
    </xf>
    <xf numFmtId="0" fontId="26" fillId="0" borderId="19" xfId="4" applyFont="1" applyBorder="1" applyAlignment="1">
      <alignment horizontal="right" vertical="center" shrinkToFit="1"/>
    </xf>
    <xf numFmtId="0" fontId="36" fillId="0" borderId="0" xfId="4" applyFont="1" applyBorder="1" applyAlignment="1">
      <alignment horizontal="center" vertical="center"/>
    </xf>
    <xf numFmtId="0" fontId="34" fillId="0" borderId="38" xfId="4" applyFont="1" applyBorder="1" applyAlignment="1">
      <alignment horizontal="left" shrinkToFit="1"/>
    </xf>
    <xf numFmtId="0" fontId="27" fillId="7" borderId="18" xfId="4" applyFont="1" applyFill="1" applyBorder="1" applyAlignment="1">
      <alignment horizontal="center" vertical="center" shrinkToFit="1"/>
    </xf>
    <xf numFmtId="0" fontId="27" fillId="7" borderId="31" xfId="4" applyFont="1" applyFill="1" applyBorder="1" applyAlignment="1">
      <alignment horizontal="center" vertical="center" shrinkToFit="1"/>
    </xf>
    <xf numFmtId="0" fontId="27" fillId="7" borderId="19" xfId="4" applyFont="1" applyFill="1" applyBorder="1" applyAlignment="1">
      <alignment horizontal="center" vertical="center" shrinkToFit="1"/>
    </xf>
    <xf numFmtId="0" fontId="27" fillId="7" borderId="36" xfId="4" applyFont="1" applyFill="1" applyBorder="1" applyAlignment="1">
      <alignment horizontal="center" vertical="center" wrapText="1"/>
    </xf>
    <xf numFmtId="0" fontId="27" fillId="7" borderId="32" xfId="4" applyFont="1" applyFill="1" applyBorder="1" applyAlignment="1">
      <alignment horizontal="center" vertical="center" wrapText="1"/>
    </xf>
    <xf numFmtId="0" fontId="27" fillId="7" borderId="28" xfId="4" applyFont="1" applyFill="1" applyBorder="1" applyAlignment="1">
      <alignment horizontal="center" vertical="center" wrapText="1"/>
    </xf>
    <xf numFmtId="0" fontId="27" fillId="7" borderId="7" xfId="4" applyFont="1" applyFill="1" applyBorder="1" applyAlignment="1">
      <alignment horizontal="center" vertical="center" wrapText="1"/>
    </xf>
    <xf numFmtId="0" fontId="27" fillId="7" borderId="36" xfId="4" applyFont="1" applyFill="1" applyBorder="1" applyAlignment="1">
      <alignment horizontal="center" vertical="center" shrinkToFit="1"/>
    </xf>
    <xf numFmtId="0" fontId="27" fillId="7" borderId="32" xfId="4" applyFont="1" applyFill="1" applyBorder="1" applyAlignment="1">
      <alignment horizontal="center" vertical="center" shrinkToFit="1"/>
    </xf>
    <xf numFmtId="0" fontId="27" fillId="7" borderId="28" xfId="4" applyFont="1" applyFill="1" applyBorder="1" applyAlignment="1">
      <alignment horizontal="center" vertical="center" shrinkToFit="1"/>
    </xf>
    <xf numFmtId="0" fontId="27" fillId="7" borderId="7" xfId="4" applyFont="1" applyFill="1" applyBorder="1" applyAlignment="1">
      <alignment horizontal="center" vertical="center" shrinkToFit="1"/>
    </xf>
    <xf numFmtId="0" fontId="27" fillId="7" borderId="36" xfId="4" applyFont="1" applyFill="1" applyBorder="1" applyAlignment="1">
      <alignment horizontal="center" vertical="center"/>
    </xf>
    <xf numFmtId="0" fontId="27" fillId="7" borderId="41" xfId="4" applyFont="1" applyFill="1" applyBorder="1" applyAlignment="1">
      <alignment horizontal="center" vertical="center"/>
    </xf>
    <xf numFmtId="0" fontId="27" fillId="7" borderId="28" xfId="4" applyFont="1" applyFill="1" applyBorder="1" applyAlignment="1">
      <alignment horizontal="center" vertical="center"/>
    </xf>
    <xf numFmtId="0" fontId="27" fillId="7" borderId="27" xfId="4" applyFont="1" applyFill="1" applyBorder="1" applyAlignment="1">
      <alignment horizontal="center" vertical="center"/>
    </xf>
    <xf numFmtId="0" fontId="27" fillId="7" borderId="6" xfId="4" applyFont="1" applyFill="1" applyBorder="1" applyAlignment="1">
      <alignment horizontal="center" vertical="center" shrinkToFit="1"/>
    </xf>
    <xf numFmtId="0" fontId="28" fillId="0" borderId="13" xfId="4" applyFont="1" applyBorder="1" applyAlignment="1">
      <alignment horizontal="right" vertical="center" shrinkToFit="1"/>
    </xf>
    <xf numFmtId="0" fontId="28" fillId="0" borderId="14" xfId="4" applyFont="1" applyBorder="1" applyAlignment="1">
      <alignment horizontal="right" vertical="center" shrinkToFit="1"/>
    </xf>
    <xf numFmtId="176" fontId="26" fillId="7" borderId="32" xfId="2" applyNumberFormat="1" applyFont="1" applyFill="1" applyBorder="1" applyAlignment="1">
      <alignment horizontal="right" vertical="center" wrapText="1" shrinkToFit="1"/>
    </xf>
    <xf numFmtId="176" fontId="26" fillId="7" borderId="7" xfId="2" applyNumberFormat="1" applyFont="1" applyFill="1" applyBorder="1" applyAlignment="1">
      <alignment horizontal="right" vertical="center" wrapText="1" shrinkToFit="1"/>
    </xf>
    <xf numFmtId="178" fontId="30" fillId="7" borderId="36" xfId="2" applyNumberFormat="1" applyFont="1" applyFill="1" applyBorder="1" applyAlignment="1">
      <alignment horizontal="center" vertical="center"/>
    </xf>
    <xf numFmtId="178" fontId="30" fillId="7" borderId="28" xfId="2" applyNumberFormat="1" applyFont="1" applyFill="1" applyBorder="1" applyAlignment="1">
      <alignment horizontal="center" vertical="center"/>
    </xf>
    <xf numFmtId="176" fontId="27" fillId="7" borderId="32" xfId="2" applyNumberFormat="1" applyFont="1" applyFill="1" applyBorder="1" applyAlignment="1">
      <alignment horizontal="right" vertical="center"/>
    </xf>
    <xf numFmtId="176" fontId="27" fillId="7" borderId="7" xfId="2" applyNumberFormat="1" applyFont="1" applyFill="1" applyBorder="1" applyAlignment="1">
      <alignment horizontal="right" vertical="center"/>
    </xf>
    <xf numFmtId="0" fontId="28" fillId="0" borderId="28" xfId="4" applyFont="1" applyBorder="1" applyAlignment="1">
      <alignment horizontal="right" vertical="center" shrinkToFit="1"/>
    </xf>
    <xf numFmtId="0" fontId="28" fillId="0" borderId="7" xfId="4" applyFont="1" applyBorder="1" applyAlignment="1">
      <alignment horizontal="right" vertical="center" shrinkToFit="1"/>
    </xf>
    <xf numFmtId="0" fontId="26" fillId="7" borderId="36" xfId="1" applyFont="1" applyFill="1" applyBorder="1" applyAlignment="1">
      <alignment horizontal="center" vertical="center" shrinkToFit="1"/>
    </xf>
    <xf numFmtId="0" fontId="26" fillId="7" borderId="28" xfId="1" applyFont="1" applyFill="1" applyBorder="1" applyAlignment="1">
      <alignment horizontal="center" vertical="center" shrinkToFit="1"/>
    </xf>
    <xf numFmtId="0" fontId="26" fillId="0" borderId="36" xfId="4" applyFont="1" applyBorder="1" applyAlignment="1">
      <alignment horizontal="center" vertical="center" shrinkToFit="1"/>
    </xf>
    <xf numFmtId="0" fontId="26" fillId="0" borderId="32" xfId="4" applyFont="1" applyBorder="1" applyAlignment="1">
      <alignment horizontal="center" vertical="center" shrinkToFit="1"/>
    </xf>
    <xf numFmtId="0" fontId="26" fillId="0" borderId="35" xfId="4" applyFont="1" applyBorder="1" applyAlignment="1">
      <alignment horizontal="center" vertical="center" shrinkToFit="1"/>
    </xf>
    <xf numFmtId="0" fontId="26" fillId="0" borderId="33" xfId="4" applyFont="1" applyBorder="1" applyAlignment="1">
      <alignment horizontal="center" vertical="center" shrinkToFit="1"/>
    </xf>
    <xf numFmtId="0" fontId="28" fillId="0" borderId="35" xfId="4" applyFont="1" applyBorder="1" applyAlignment="1">
      <alignment horizontal="right" vertical="center" shrinkToFit="1"/>
    </xf>
    <xf numFmtId="0" fontId="28" fillId="0" borderId="33" xfId="4" applyFont="1" applyBorder="1" applyAlignment="1">
      <alignment horizontal="right" vertical="center" shrinkToFit="1"/>
    </xf>
    <xf numFmtId="179" fontId="36" fillId="0" borderId="0" xfId="4" applyNumberFormat="1" applyFont="1" applyBorder="1" applyAlignment="1">
      <alignment horizontal="center" vertical="center"/>
    </xf>
    <xf numFmtId="0" fontId="34" fillId="0" borderId="38" xfId="4" applyFont="1" applyBorder="1" applyAlignment="1">
      <alignment horizontal="center" shrinkToFit="1"/>
    </xf>
    <xf numFmtId="179" fontId="27" fillId="7" borderId="36" xfId="4" applyNumberFormat="1" applyFont="1" applyFill="1" applyBorder="1" applyAlignment="1">
      <alignment horizontal="center" vertical="center" shrinkToFit="1"/>
    </xf>
    <xf numFmtId="179" fontId="27" fillId="7" borderId="32" xfId="4" applyNumberFormat="1" applyFont="1" applyFill="1" applyBorder="1" applyAlignment="1">
      <alignment horizontal="center" vertical="center" shrinkToFit="1"/>
    </xf>
    <xf numFmtId="179" fontId="27" fillId="7" borderId="28" xfId="4" applyNumberFormat="1" applyFont="1" applyFill="1" applyBorder="1" applyAlignment="1">
      <alignment horizontal="center" vertical="center" shrinkToFit="1"/>
    </xf>
    <xf numFmtId="179" fontId="27" fillId="7" borderId="7" xfId="4" applyNumberFormat="1" applyFont="1" applyFill="1" applyBorder="1" applyAlignment="1">
      <alignment horizontal="center" vertical="center" shrinkToFit="1"/>
    </xf>
    <xf numFmtId="0" fontId="41" fillId="0" borderId="40" xfId="4" applyFont="1" applyBorder="1" applyAlignment="1">
      <alignment horizontal="left" vertical="center" shrinkToFit="1"/>
    </xf>
    <xf numFmtId="0" fontId="41" fillId="0" borderId="0" xfId="4" applyFont="1" applyBorder="1" applyAlignment="1">
      <alignment horizontal="left" vertical="center" shrinkToFit="1"/>
    </xf>
    <xf numFmtId="0" fontId="41" fillId="0" borderId="33" xfId="4" applyFont="1" applyBorder="1" applyAlignment="1">
      <alignment horizontal="left" vertical="center" shrinkToFit="1"/>
    </xf>
    <xf numFmtId="0" fontId="41" fillId="0" borderId="39" xfId="4" applyFont="1" applyBorder="1" applyAlignment="1">
      <alignment horizontal="left" vertical="center" shrinkToFit="1"/>
    </xf>
    <xf numFmtId="0" fontId="41" fillId="0" borderId="38" xfId="4" applyFont="1" applyBorder="1" applyAlignment="1">
      <alignment horizontal="left" vertical="center" shrinkToFit="1"/>
    </xf>
    <xf numFmtId="0" fontId="41" fillId="0" borderId="7" xfId="4" applyFont="1" applyBorder="1" applyAlignment="1">
      <alignment horizontal="left" vertical="center" shrinkToFit="1"/>
    </xf>
    <xf numFmtId="176" fontId="27" fillId="7" borderId="33" xfId="2" applyNumberFormat="1" applyFont="1" applyFill="1" applyBorder="1" applyAlignment="1">
      <alignment horizontal="right" vertical="center"/>
    </xf>
    <xf numFmtId="0" fontId="28" fillId="0" borderId="34" xfId="4" applyFont="1" applyBorder="1" applyAlignment="1">
      <alignment horizontal="right" vertical="center" shrinkToFit="1"/>
    </xf>
    <xf numFmtId="0" fontId="28" fillId="0" borderId="29" xfId="4" applyFont="1" applyBorder="1" applyAlignment="1">
      <alignment horizontal="right" vertical="center" shrinkToFit="1"/>
    </xf>
    <xf numFmtId="0" fontId="28" fillId="0" borderId="5" xfId="4" applyFont="1" applyBorder="1" applyAlignment="1">
      <alignment horizontal="right" vertical="center" shrinkToFit="1"/>
    </xf>
    <xf numFmtId="0" fontId="26" fillId="7" borderId="35" xfId="1" applyFont="1" applyFill="1" applyBorder="1" applyAlignment="1">
      <alignment horizontal="center" vertical="center" shrinkToFit="1"/>
    </xf>
    <xf numFmtId="176" fontId="26" fillId="7" borderId="33" xfId="2" applyNumberFormat="1" applyFont="1" applyFill="1" applyBorder="1" applyAlignment="1">
      <alignment horizontal="right" vertical="center" wrapText="1" shrinkToFit="1"/>
    </xf>
    <xf numFmtId="176" fontId="26" fillId="7" borderId="34" xfId="2" applyNumberFormat="1" applyFont="1" applyFill="1" applyBorder="1" applyAlignment="1">
      <alignment horizontal="right" vertical="center" wrapText="1" shrinkToFit="1"/>
    </xf>
    <xf numFmtId="176" fontId="26" fillId="7" borderId="29" xfId="2" applyNumberFormat="1" applyFont="1" applyFill="1" applyBorder="1" applyAlignment="1">
      <alignment horizontal="right" vertical="center" wrapText="1" shrinkToFit="1"/>
    </xf>
    <xf numFmtId="176" fontId="26" fillId="7" borderId="5" xfId="2" applyNumberFormat="1" applyFont="1" applyFill="1" applyBorder="1" applyAlignment="1">
      <alignment horizontal="right" vertical="center" wrapText="1" shrinkToFit="1"/>
    </xf>
    <xf numFmtId="176" fontId="28" fillId="7" borderId="36" xfId="2" applyNumberFormat="1" applyFont="1" applyFill="1" applyBorder="1" applyAlignment="1">
      <alignment horizontal="center" vertical="center"/>
    </xf>
    <xf numFmtId="176" fontId="28" fillId="7" borderId="35" xfId="2" applyNumberFormat="1" applyFont="1" applyFill="1" applyBorder="1" applyAlignment="1">
      <alignment horizontal="center" vertical="center"/>
    </xf>
    <xf numFmtId="176" fontId="28" fillId="7" borderId="28" xfId="2" applyNumberFormat="1" applyFont="1" applyFill="1" applyBorder="1" applyAlignment="1">
      <alignment horizontal="center" vertical="center"/>
    </xf>
    <xf numFmtId="0" fontId="28" fillId="7" borderId="36" xfId="1" applyFont="1" applyFill="1" applyBorder="1" applyAlignment="1">
      <alignment horizontal="center" vertical="center" shrinkToFit="1"/>
    </xf>
    <xf numFmtId="0" fontId="28" fillId="7" borderId="35" xfId="1" applyFont="1" applyFill="1" applyBorder="1" applyAlignment="1">
      <alignment horizontal="center" vertical="center" shrinkToFit="1"/>
    </xf>
    <xf numFmtId="0" fontId="28" fillId="7" borderId="28" xfId="1" applyFont="1" applyFill="1" applyBorder="1" applyAlignment="1">
      <alignment horizontal="center" vertical="center" shrinkToFit="1"/>
    </xf>
    <xf numFmtId="176" fontId="28" fillId="7" borderId="32" xfId="2" applyNumberFormat="1" applyFont="1" applyFill="1" applyBorder="1" applyAlignment="1">
      <alignment horizontal="right" vertical="center" wrapText="1" shrinkToFit="1"/>
    </xf>
    <xf numFmtId="176" fontId="28" fillId="7" borderId="33" xfId="2" applyNumberFormat="1" applyFont="1" applyFill="1" applyBorder="1" applyAlignment="1">
      <alignment horizontal="right" vertical="center" wrapText="1" shrinkToFit="1"/>
    </xf>
    <xf numFmtId="176" fontId="28" fillId="7" borderId="7" xfId="2" applyNumberFormat="1" applyFont="1" applyFill="1" applyBorder="1" applyAlignment="1">
      <alignment horizontal="right" vertical="center" wrapText="1" shrinkToFit="1"/>
    </xf>
    <xf numFmtId="176" fontId="28" fillId="7" borderId="34" xfId="2" applyNumberFormat="1" applyFont="1" applyFill="1" applyBorder="1" applyAlignment="1">
      <alignment horizontal="right" vertical="center" wrapText="1" shrinkToFit="1"/>
    </xf>
    <xf numFmtId="176" fontId="28" fillId="7" borderId="29" xfId="2" applyNumberFormat="1" applyFont="1" applyFill="1" applyBorder="1" applyAlignment="1">
      <alignment horizontal="right" vertical="center" wrapText="1" shrinkToFit="1"/>
    </xf>
    <xf numFmtId="176" fontId="28" fillId="7" borderId="5" xfId="2" applyNumberFormat="1" applyFont="1" applyFill="1" applyBorder="1" applyAlignment="1">
      <alignment horizontal="right" vertical="center" wrapText="1" shrinkToFit="1"/>
    </xf>
    <xf numFmtId="178" fontId="28" fillId="7" borderId="36" xfId="2" applyNumberFormat="1" applyFont="1" applyFill="1" applyBorder="1" applyAlignment="1">
      <alignment horizontal="center" vertical="center"/>
    </xf>
    <xf numFmtId="178" fontId="28" fillId="7" borderId="35" xfId="2" applyNumberFormat="1" applyFont="1" applyFill="1" applyBorder="1" applyAlignment="1">
      <alignment horizontal="center" vertical="center"/>
    </xf>
    <xf numFmtId="178" fontId="28" fillId="7" borderId="28" xfId="2" applyNumberFormat="1" applyFont="1" applyFill="1" applyBorder="1" applyAlignment="1">
      <alignment horizontal="center" vertical="center"/>
    </xf>
    <xf numFmtId="0" fontId="26" fillId="7" borderId="36" xfId="4" applyFont="1" applyFill="1" applyBorder="1" applyAlignment="1">
      <alignment horizontal="center" vertical="center" shrinkToFit="1"/>
    </xf>
    <xf numFmtId="0" fontId="26" fillId="7" borderId="35" xfId="4" applyFont="1" applyFill="1" applyBorder="1" applyAlignment="1">
      <alignment horizontal="center" vertical="center" shrinkToFit="1"/>
    </xf>
    <xf numFmtId="0" fontId="26" fillId="7" borderId="28" xfId="4" applyFont="1" applyFill="1" applyBorder="1" applyAlignment="1">
      <alignment horizontal="center" vertical="center" shrinkToFit="1"/>
    </xf>
    <xf numFmtId="176" fontId="26" fillId="7" borderId="32" xfId="2" applyNumberFormat="1" applyFont="1" applyFill="1" applyBorder="1" applyAlignment="1">
      <alignment horizontal="right" vertical="center"/>
    </xf>
    <xf numFmtId="176" fontId="26" fillId="7" borderId="33" xfId="2" applyNumberFormat="1" applyFont="1" applyFill="1" applyBorder="1" applyAlignment="1">
      <alignment horizontal="right" vertical="center"/>
    </xf>
    <xf numFmtId="176" fontId="26" fillId="7" borderId="7" xfId="2" applyNumberFormat="1" applyFont="1" applyFill="1" applyBorder="1" applyAlignment="1">
      <alignment horizontal="right" vertical="center"/>
    </xf>
    <xf numFmtId="176" fontId="26" fillId="7" borderId="34" xfId="2" applyNumberFormat="1" applyFont="1" applyFill="1" applyBorder="1" applyAlignment="1">
      <alignment horizontal="right" vertical="center"/>
    </xf>
    <xf numFmtId="176" fontId="26" fillId="7" borderId="29" xfId="2" applyNumberFormat="1" applyFont="1" applyFill="1" applyBorder="1" applyAlignment="1">
      <alignment horizontal="right" vertical="center"/>
    </xf>
    <xf numFmtId="176" fontId="26" fillId="7" borderId="5" xfId="2" applyNumberFormat="1" applyFont="1" applyFill="1" applyBorder="1" applyAlignment="1">
      <alignment horizontal="right" vertical="center"/>
    </xf>
    <xf numFmtId="176" fontId="39" fillId="7" borderId="32" xfId="2" applyNumberFormat="1" applyFont="1" applyFill="1" applyBorder="1" applyAlignment="1">
      <alignment horizontal="right" vertical="center"/>
    </xf>
    <xf numFmtId="176" fontId="39" fillId="7" borderId="33" xfId="2" applyNumberFormat="1" applyFont="1" applyFill="1" applyBorder="1" applyAlignment="1">
      <alignment horizontal="right" vertical="center"/>
    </xf>
    <xf numFmtId="176" fontId="39" fillId="7" borderId="7" xfId="2" applyNumberFormat="1" applyFont="1" applyFill="1" applyBorder="1" applyAlignment="1">
      <alignment horizontal="right" vertical="center"/>
    </xf>
    <xf numFmtId="0" fontId="41" fillId="0" borderId="6" xfId="4" applyFont="1" applyBorder="1" applyAlignment="1">
      <alignment horizontal="left" vertical="center" shrinkToFit="1"/>
    </xf>
    <xf numFmtId="0" fontId="41" fillId="0" borderId="19" xfId="4" applyFont="1" applyBorder="1" applyAlignment="1">
      <alignment horizontal="left" vertical="center" shrinkToFit="1"/>
    </xf>
    <xf numFmtId="0" fontId="41" fillId="0" borderId="6" xfId="4" applyFont="1" applyBorder="1" applyAlignment="1">
      <alignment horizontal="center" vertical="center" shrinkToFit="1"/>
    </xf>
    <xf numFmtId="0" fontId="41" fillId="0" borderId="19" xfId="4" applyFont="1" applyBorder="1" applyAlignment="1">
      <alignment horizontal="center" vertical="center" shrinkToFit="1"/>
    </xf>
    <xf numFmtId="0" fontId="41" fillId="0" borderId="31" xfId="4" applyFont="1" applyBorder="1" applyAlignment="1">
      <alignment horizontal="left" vertical="center" shrinkToFit="1"/>
    </xf>
    <xf numFmtId="0" fontId="28" fillId="0" borderId="36" xfId="4" applyFont="1" applyBorder="1" applyAlignment="1">
      <alignment horizontal="right" vertical="center" shrinkToFit="1"/>
    </xf>
    <xf numFmtId="0" fontId="28" fillId="0" borderId="32" xfId="4" applyFont="1" applyBorder="1" applyAlignment="1">
      <alignment horizontal="right" vertical="center" shrinkToFit="1"/>
    </xf>
    <xf numFmtId="0" fontId="32" fillId="0" borderId="36" xfId="4" applyFont="1" applyBorder="1" applyAlignment="1">
      <alignment horizontal="left" vertical="center" shrinkToFit="1"/>
    </xf>
    <xf numFmtId="0" fontId="45" fillId="0" borderId="35" xfId="4" applyFont="1" applyBorder="1" applyAlignment="1">
      <alignment horizontal="left" vertical="center" shrinkToFit="1"/>
    </xf>
    <xf numFmtId="0" fontId="45" fillId="0" borderId="0" xfId="4" applyFont="1" applyBorder="1" applyAlignment="1">
      <alignment horizontal="left" vertical="center" shrinkToFit="1"/>
    </xf>
    <xf numFmtId="0" fontId="45" fillId="0" borderId="33" xfId="4" applyFont="1" applyBorder="1" applyAlignment="1">
      <alignment horizontal="left" vertical="center" shrinkToFit="1"/>
    </xf>
    <xf numFmtId="0" fontId="36" fillId="0" borderId="0" xfId="4" applyFont="1" applyAlignment="1">
      <alignment horizontal="center" vertical="center"/>
    </xf>
    <xf numFmtId="0" fontId="34" fillId="0" borderId="0" xfId="4" applyFont="1" applyBorder="1" applyAlignment="1">
      <alignment horizontal="left" shrinkToFit="1"/>
    </xf>
    <xf numFmtId="0" fontId="27" fillId="7" borderId="34" xfId="4" applyFont="1" applyFill="1" applyBorder="1" applyAlignment="1">
      <alignment horizontal="center" vertical="center" wrapText="1"/>
    </xf>
    <xf numFmtId="0" fontId="27" fillId="7" borderId="5" xfId="4" applyFont="1" applyFill="1" applyBorder="1" applyAlignment="1">
      <alignment horizontal="center" vertical="center" wrapText="1"/>
    </xf>
    <xf numFmtId="0" fontId="27" fillId="7" borderId="32" xfId="4" applyFont="1" applyFill="1" applyBorder="1" applyAlignment="1">
      <alignment horizontal="center" vertical="center"/>
    </xf>
    <xf numFmtId="0" fontId="27" fillId="7" borderId="7" xfId="4" applyFont="1" applyFill="1" applyBorder="1" applyAlignment="1">
      <alignment horizontal="center" vertical="center"/>
    </xf>
    <xf numFmtId="0" fontId="26" fillId="0" borderId="6" xfId="7" applyFont="1" applyBorder="1" applyAlignment="1">
      <alignment horizontal="left" vertical="center" shrinkToFit="1"/>
    </xf>
    <xf numFmtId="0" fontId="26" fillId="0" borderId="19" xfId="7" applyFont="1" applyBorder="1" applyAlignment="1">
      <alignment horizontal="left" vertical="center" shrinkToFit="1"/>
    </xf>
    <xf numFmtId="0" fontId="28" fillId="0" borderId="32" xfId="7" applyFont="1" applyBorder="1" applyAlignment="1">
      <alignment horizontal="right" vertical="center" shrinkToFit="1"/>
    </xf>
    <xf numFmtId="0" fontId="28" fillId="0" borderId="7" xfId="7" applyFont="1" applyBorder="1" applyAlignment="1">
      <alignment horizontal="right" vertical="center" shrinkToFit="1"/>
    </xf>
    <xf numFmtId="178" fontId="26" fillId="7" borderId="36" xfId="2" applyNumberFormat="1" applyFont="1" applyFill="1" applyBorder="1" applyAlignment="1">
      <alignment horizontal="center" vertical="center"/>
    </xf>
    <xf numFmtId="178" fontId="26" fillId="7" borderId="35" xfId="2" applyNumberFormat="1" applyFont="1" applyFill="1" applyBorder="1" applyAlignment="1">
      <alignment horizontal="center" vertical="center"/>
    </xf>
    <xf numFmtId="178" fontId="26" fillId="7" borderId="28" xfId="2" applyNumberFormat="1" applyFont="1" applyFill="1" applyBorder="1" applyAlignment="1">
      <alignment horizontal="center" vertical="center"/>
    </xf>
    <xf numFmtId="0" fontId="26" fillId="0" borderId="31" xfId="7" applyFont="1" applyBorder="1" applyAlignment="1">
      <alignment horizontal="left" vertical="center" shrinkToFit="1"/>
    </xf>
    <xf numFmtId="0" fontId="26" fillId="0" borderId="28" xfId="7" applyFont="1" applyBorder="1" applyAlignment="1">
      <alignment horizontal="left" vertical="center" shrinkToFit="1"/>
    </xf>
    <xf numFmtId="0" fontId="26" fillId="0" borderId="7" xfId="7" applyFont="1" applyBorder="1" applyAlignment="1">
      <alignment horizontal="left" vertical="center" shrinkToFit="1"/>
    </xf>
    <xf numFmtId="0" fontId="28" fillId="0" borderId="34" xfId="7" applyFont="1" applyBorder="1" applyAlignment="1">
      <alignment horizontal="right" vertical="center" shrinkToFit="1"/>
    </xf>
    <xf numFmtId="0" fontId="28" fillId="0" borderId="29" xfId="7" applyFont="1" applyBorder="1" applyAlignment="1">
      <alignment horizontal="right" vertical="center" shrinkToFit="1"/>
    </xf>
    <xf numFmtId="0" fontId="28" fillId="0" borderId="5" xfId="7" applyFont="1" applyBorder="1" applyAlignment="1">
      <alignment horizontal="right" vertical="center" shrinkToFit="1"/>
    </xf>
    <xf numFmtId="0" fontId="26" fillId="7" borderId="36" xfId="7" applyFont="1" applyFill="1" applyBorder="1" applyAlignment="1">
      <alignment horizontal="center" vertical="center" shrinkToFit="1"/>
    </xf>
    <xf numFmtId="0" fontId="26" fillId="7" borderId="35" xfId="7" applyFont="1" applyFill="1" applyBorder="1" applyAlignment="1">
      <alignment horizontal="center" vertical="center" shrinkToFit="1"/>
    </xf>
    <xf numFmtId="0" fontId="26" fillId="7" borderId="28" xfId="7" applyFont="1" applyFill="1" applyBorder="1" applyAlignment="1">
      <alignment horizontal="center" vertical="center" shrinkToFit="1"/>
    </xf>
    <xf numFmtId="0" fontId="28" fillId="0" borderId="6" xfId="7" applyFont="1" applyBorder="1" applyAlignment="1">
      <alignment horizontal="right" vertical="center" shrinkToFit="1"/>
    </xf>
    <xf numFmtId="0" fontId="28" fillId="0" borderId="19" xfId="7" applyFont="1" applyBorder="1" applyAlignment="1">
      <alignment horizontal="right" vertical="center" shrinkToFit="1"/>
    </xf>
    <xf numFmtId="0" fontId="27" fillId="0" borderId="36" xfId="7" applyFont="1" applyBorder="1" applyAlignment="1">
      <alignment horizontal="center" vertical="center" shrinkToFit="1"/>
    </xf>
    <xf numFmtId="0" fontId="27" fillId="0" borderId="42" xfId="7" applyFont="1" applyBorder="1" applyAlignment="1">
      <alignment horizontal="center" vertical="center" shrinkToFit="1"/>
    </xf>
    <xf numFmtId="0" fontId="27" fillId="0" borderId="32" xfId="7" applyFont="1" applyBorder="1" applyAlignment="1">
      <alignment horizontal="center" vertical="center" shrinkToFit="1"/>
    </xf>
    <xf numFmtId="0" fontId="27" fillId="0" borderId="28" xfId="7" applyFont="1" applyBorder="1" applyAlignment="1">
      <alignment horizontal="center" vertical="center" shrinkToFit="1"/>
    </xf>
    <xf numFmtId="0" fontId="27" fillId="0" borderId="38" xfId="7" applyFont="1" applyBorder="1" applyAlignment="1">
      <alignment horizontal="center" vertical="center" shrinkToFit="1"/>
    </xf>
    <xf numFmtId="0" fontId="27" fillId="0" borderId="7" xfId="7" applyFont="1" applyBorder="1" applyAlignment="1">
      <alignment horizontal="center" vertical="center" shrinkToFit="1"/>
    </xf>
    <xf numFmtId="0" fontId="26" fillId="0" borderId="6" xfId="7" applyFont="1" applyBorder="1" applyAlignment="1">
      <alignment horizontal="left" vertical="center" wrapText="1" shrinkToFit="1"/>
    </xf>
    <xf numFmtId="0" fontId="26" fillId="0" borderId="28" xfId="7" applyFont="1" applyBorder="1" applyAlignment="1">
      <alignment horizontal="left" vertical="center" wrapText="1" shrinkToFit="1"/>
    </xf>
    <xf numFmtId="0" fontId="26" fillId="0" borderId="33" xfId="7" applyFont="1" applyBorder="1" applyAlignment="1">
      <alignment horizontal="left" vertical="center" shrinkToFit="1"/>
    </xf>
    <xf numFmtId="176" fontId="26" fillId="7" borderId="29" xfId="2" applyNumberFormat="1" applyFont="1" applyFill="1" applyBorder="1" applyAlignment="1">
      <alignment horizontal="right" vertical="center" shrinkToFit="1"/>
    </xf>
    <xf numFmtId="176" fontId="26" fillId="7" borderId="5" xfId="2" applyNumberFormat="1" applyFont="1" applyFill="1" applyBorder="1" applyAlignment="1">
      <alignment horizontal="right" vertical="center" shrinkToFit="1"/>
    </xf>
    <xf numFmtId="176" fontId="26" fillId="7" borderId="35" xfId="2" applyNumberFormat="1" applyFont="1" applyFill="1" applyBorder="1" applyAlignment="1">
      <alignment horizontal="center" vertical="center"/>
    </xf>
    <xf numFmtId="176" fontId="26" fillId="7" borderId="28" xfId="2" applyNumberFormat="1" applyFont="1" applyFill="1" applyBorder="1" applyAlignment="1">
      <alignment horizontal="center" vertical="center"/>
    </xf>
    <xf numFmtId="0" fontId="26" fillId="0" borderId="36" xfId="7" applyFont="1" applyBorder="1" applyAlignment="1">
      <alignment horizontal="left" vertical="center" shrinkToFit="1"/>
    </xf>
    <xf numFmtId="0" fontId="26" fillId="0" borderId="32" xfId="7" applyFont="1" applyBorder="1" applyAlignment="1">
      <alignment horizontal="left" vertical="center" shrinkToFit="1"/>
    </xf>
    <xf numFmtId="176" fontId="26" fillId="7" borderId="33" xfId="2" applyNumberFormat="1" applyFont="1" applyFill="1" applyBorder="1" applyAlignment="1">
      <alignment horizontal="right" vertical="center" shrinkToFit="1"/>
    </xf>
    <xf numFmtId="176" fontId="26" fillId="7" borderId="7" xfId="2" applyNumberFormat="1" applyFont="1" applyFill="1" applyBorder="1" applyAlignment="1">
      <alignment horizontal="right" vertical="center" shrinkToFit="1"/>
    </xf>
    <xf numFmtId="0" fontId="28" fillId="7" borderId="36" xfId="1" applyFont="1" applyFill="1" applyBorder="1" applyAlignment="1">
      <alignment horizontal="left" vertical="center" wrapText="1" shrinkToFit="1"/>
    </xf>
    <xf numFmtId="0" fontId="28" fillId="7" borderId="28" xfId="1" applyFont="1" applyFill="1" applyBorder="1" applyAlignment="1">
      <alignment horizontal="left" vertical="center" wrapText="1" shrinkToFit="1"/>
    </xf>
    <xf numFmtId="0" fontId="26" fillId="0" borderId="36" xfId="7" applyFont="1" applyBorder="1" applyAlignment="1">
      <alignment horizontal="center" vertical="center" shrinkToFit="1"/>
    </xf>
    <xf numFmtId="0" fontId="26" fillId="0" borderId="28" xfId="7" applyFont="1" applyBorder="1" applyAlignment="1">
      <alignment horizontal="center" vertical="center" shrinkToFit="1"/>
    </xf>
    <xf numFmtId="176" fontId="28" fillId="7" borderId="32" xfId="2" applyNumberFormat="1" applyFont="1" applyFill="1" applyBorder="1" applyAlignment="1">
      <alignment horizontal="right" vertical="center"/>
    </xf>
    <xf numFmtId="176" fontId="28" fillId="7" borderId="33" xfId="2" applyNumberFormat="1" applyFont="1" applyFill="1" applyBorder="1" applyAlignment="1">
      <alignment horizontal="right" vertical="center"/>
    </xf>
    <xf numFmtId="176" fontId="28" fillId="7" borderId="34" xfId="2" applyNumberFormat="1" applyFont="1" applyFill="1" applyBorder="1" applyAlignment="1">
      <alignment horizontal="right" vertical="center"/>
    </xf>
    <xf numFmtId="176" fontId="28" fillId="7" borderId="29" xfId="2" applyNumberFormat="1" applyFont="1" applyFill="1" applyBorder="1" applyAlignment="1">
      <alignment horizontal="right" vertical="center"/>
    </xf>
    <xf numFmtId="0" fontId="26" fillId="0" borderId="9" xfId="7" applyFont="1" applyBorder="1" applyAlignment="1">
      <alignment horizontal="left" vertical="center" shrinkToFit="1"/>
    </xf>
    <xf numFmtId="0" fontId="28" fillId="7" borderId="36" xfId="7" applyFont="1" applyFill="1" applyBorder="1" applyAlignment="1">
      <alignment horizontal="center" vertical="center" shrinkToFit="1"/>
    </xf>
    <xf numFmtId="0" fontId="28" fillId="7" borderId="35" xfId="7" applyFont="1" applyFill="1" applyBorder="1" applyAlignment="1">
      <alignment horizontal="center" vertical="center" shrinkToFit="1"/>
    </xf>
    <xf numFmtId="0" fontId="28" fillId="7" borderId="28" xfId="7" applyFont="1" applyFill="1" applyBorder="1" applyAlignment="1">
      <alignment horizontal="center" vertical="center" shrinkToFit="1"/>
    </xf>
    <xf numFmtId="178" fontId="28" fillId="7" borderId="36" xfId="2" applyNumberFormat="1" applyFont="1" applyFill="1" applyBorder="1" applyAlignment="1">
      <alignment horizontal="right" vertical="center"/>
    </xf>
    <xf numFmtId="178" fontId="28" fillId="7" borderId="35" xfId="2" applyNumberFormat="1" applyFont="1" applyFill="1" applyBorder="1" applyAlignment="1">
      <alignment horizontal="right" vertical="center"/>
    </xf>
    <xf numFmtId="178" fontId="28" fillId="7" borderId="28" xfId="2" applyNumberFormat="1" applyFont="1" applyFill="1" applyBorder="1" applyAlignment="1">
      <alignment horizontal="right" vertical="center"/>
    </xf>
    <xf numFmtId="176" fontId="26" fillId="7" borderId="32" xfId="2" applyNumberFormat="1" applyFont="1" applyFill="1" applyBorder="1" applyAlignment="1">
      <alignment horizontal="right" vertical="center" shrinkToFit="1"/>
    </xf>
    <xf numFmtId="176" fontId="26" fillId="7" borderId="34" xfId="2" applyNumberFormat="1" applyFont="1" applyFill="1" applyBorder="1" applyAlignment="1">
      <alignment horizontal="right" vertical="center" shrinkToFit="1"/>
    </xf>
    <xf numFmtId="0" fontId="27" fillId="0" borderId="36" xfId="7" applyFont="1" applyBorder="1" applyAlignment="1">
      <alignment horizontal="center" vertical="center" wrapText="1" shrinkToFit="1"/>
    </xf>
    <xf numFmtId="0" fontId="27" fillId="0" borderId="35" xfId="7" applyFont="1" applyBorder="1" applyAlignment="1">
      <alignment horizontal="center" vertical="center" shrinkToFit="1"/>
    </xf>
    <xf numFmtId="0" fontId="27" fillId="0" borderId="0" xfId="7" applyFont="1" applyBorder="1" applyAlignment="1">
      <alignment horizontal="center" vertical="center" shrinkToFit="1"/>
    </xf>
    <xf numFmtId="0" fontId="27" fillId="0" borderId="33" xfId="7" applyFont="1" applyBorder="1" applyAlignment="1">
      <alignment horizontal="center" vertical="center" shrinkToFit="1"/>
    </xf>
    <xf numFmtId="176" fontId="28" fillId="7" borderId="32" xfId="2" applyNumberFormat="1" applyFont="1" applyFill="1" applyBorder="1" applyAlignment="1">
      <alignment horizontal="right" vertical="center" shrinkToFit="1"/>
    </xf>
    <xf numFmtId="176" fontId="28" fillId="7" borderId="33" xfId="2" applyNumberFormat="1" applyFont="1" applyFill="1" applyBorder="1" applyAlignment="1">
      <alignment horizontal="right" vertical="center" shrinkToFit="1"/>
    </xf>
    <xf numFmtId="176" fontId="28" fillId="7" borderId="7" xfId="2" applyNumberFormat="1" applyFont="1" applyFill="1" applyBorder="1" applyAlignment="1">
      <alignment horizontal="right" vertical="center" shrinkToFit="1"/>
    </xf>
    <xf numFmtId="176" fontId="28" fillId="7" borderId="34" xfId="2" applyNumberFormat="1" applyFont="1" applyFill="1" applyBorder="1" applyAlignment="1">
      <alignment horizontal="right" vertical="center" shrinkToFit="1"/>
    </xf>
    <xf numFmtId="176" fontId="28" fillId="7" borderId="29" xfId="2" applyNumberFormat="1" applyFont="1" applyFill="1" applyBorder="1" applyAlignment="1">
      <alignment horizontal="right" vertical="center" shrinkToFit="1"/>
    </xf>
    <xf numFmtId="176" fontId="28" fillId="7" borderId="5" xfId="2" applyNumberFormat="1" applyFont="1" applyFill="1" applyBorder="1" applyAlignment="1">
      <alignment horizontal="right" vertical="center" shrinkToFit="1"/>
    </xf>
    <xf numFmtId="176" fontId="45" fillId="7" borderId="32" xfId="2" applyNumberFormat="1" applyFont="1" applyFill="1" applyBorder="1" applyAlignment="1">
      <alignment horizontal="right" vertical="center"/>
    </xf>
    <xf numFmtId="176" fontId="45" fillId="7" borderId="33" xfId="2" applyNumberFormat="1" applyFont="1" applyFill="1" applyBorder="1" applyAlignment="1">
      <alignment horizontal="right" vertical="center"/>
    </xf>
    <xf numFmtId="176" fontId="45" fillId="7" borderId="7" xfId="2" applyNumberFormat="1" applyFont="1" applyFill="1" applyBorder="1" applyAlignment="1">
      <alignment horizontal="right" vertical="center"/>
    </xf>
    <xf numFmtId="0" fontId="28" fillId="0" borderId="36" xfId="7" applyFont="1" applyBorder="1" applyAlignment="1">
      <alignment horizontal="right" vertical="center" shrinkToFit="1"/>
    </xf>
    <xf numFmtId="0" fontId="28" fillId="0" borderId="28" xfId="7" applyFont="1" applyBorder="1" applyAlignment="1">
      <alignment horizontal="right" vertical="center" shrinkToFit="1"/>
    </xf>
    <xf numFmtId="0" fontId="26" fillId="4" borderId="6" xfId="7" applyFont="1" applyFill="1" applyBorder="1" applyAlignment="1">
      <alignment horizontal="left" vertical="center" shrinkToFit="1"/>
    </xf>
    <xf numFmtId="0" fontId="26" fillId="4" borderId="19" xfId="7" applyFont="1" applyFill="1" applyBorder="1" applyAlignment="1">
      <alignment horizontal="left" vertical="center" shrinkToFit="1"/>
    </xf>
    <xf numFmtId="0" fontId="26" fillId="0" borderId="38" xfId="7" applyFont="1" applyBorder="1" applyAlignment="1">
      <alignment horizontal="left" vertical="center" shrinkToFit="1"/>
    </xf>
    <xf numFmtId="0" fontId="26" fillId="4" borderId="31" xfId="7" applyFont="1" applyFill="1" applyBorder="1" applyAlignment="1">
      <alignment horizontal="left" vertical="center" shrinkToFit="1"/>
    </xf>
    <xf numFmtId="176" fontId="41" fillId="7" borderId="34" xfId="2" applyNumberFormat="1" applyFont="1" applyFill="1" applyBorder="1" applyAlignment="1">
      <alignment horizontal="right" vertical="center" wrapText="1" shrinkToFit="1"/>
    </xf>
    <xf numFmtId="176" fontId="41" fillId="7" borderId="5" xfId="2" applyNumberFormat="1" applyFont="1" applyFill="1" applyBorder="1" applyAlignment="1">
      <alignment horizontal="right" vertical="center" wrapText="1" shrinkToFit="1"/>
    </xf>
    <xf numFmtId="0" fontId="41" fillId="7" borderId="36" xfId="1" applyFont="1" applyFill="1" applyBorder="1" applyAlignment="1">
      <alignment horizontal="center" vertical="center" shrinkToFit="1"/>
    </xf>
    <xf numFmtId="0" fontId="41" fillId="7" borderId="28" xfId="1" applyFont="1" applyFill="1" applyBorder="1" applyAlignment="1">
      <alignment horizontal="center" vertical="center" shrinkToFit="1"/>
    </xf>
    <xf numFmtId="176" fontId="41" fillId="7" borderId="32" xfId="2" applyNumberFormat="1" applyFont="1" applyFill="1" applyBorder="1" applyAlignment="1">
      <alignment horizontal="right" vertical="center" wrapText="1" shrinkToFit="1"/>
    </xf>
    <xf numFmtId="176" fontId="41" fillId="7" borderId="7" xfId="2" applyNumberFormat="1" applyFont="1" applyFill="1" applyBorder="1" applyAlignment="1">
      <alignment horizontal="right" vertical="center" wrapText="1" shrinkToFit="1"/>
    </xf>
    <xf numFmtId="176" fontId="39" fillId="0" borderId="32" xfId="2" applyNumberFormat="1" applyFont="1" applyFill="1" applyBorder="1" applyAlignment="1">
      <alignment horizontal="right" vertical="center"/>
    </xf>
    <xf numFmtId="176" fontId="39" fillId="0" borderId="7" xfId="2" applyNumberFormat="1" applyFont="1" applyFill="1" applyBorder="1" applyAlignment="1">
      <alignment horizontal="right" vertical="center"/>
    </xf>
    <xf numFmtId="176" fontId="26" fillId="0" borderId="34" xfId="2" applyNumberFormat="1" applyFont="1" applyBorder="1" applyAlignment="1">
      <alignment horizontal="right" vertical="center"/>
    </xf>
    <xf numFmtId="176" fontId="26" fillId="0" borderId="5" xfId="2" applyNumberFormat="1" applyFont="1" applyBorder="1" applyAlignment="1">
      <alignment horizontal="right" vertical="center"/>
    </xf>
    <xf numFmtId="178" fontId="28" fillId="0" borderId="36" xfId="2" applyNumberFormat="1" applyFont="1" applyFill="1" applyBorder="1" applyAlignment="1">
      <alignment horizontal="center" vertical="center"/>
    </xf>
    <xf numFmtId="178" fontId="28" fillId="0" borderId="28" xfId="2" applyNumberFormat="1" applyFont="1" applyFill="1" applyBorder="1" applyAlignment="1">
      <alignment horizontal="center" vertical="center"/>
    </xf>
    <xf numFmtId="0" fontId="26" fillId="0" borderId="32" xfId="7" applyFont="1" applyBorder="1" applyAlignment="1">
      <alignment horizontal="center" vertical="center"/>
    </xf>
    <xf numFmtId="0" fontId="26" fillId="0" borderId="7" xfId="7" applyFont="1" applyBorder="1" applyAlignment="1">
      <alignment horizontal="center" vertical="center"/>
    </xf>
    <xf numFmtId="176" fontId="26" fillId="0" borderId="32" xfId="2" applyNumberFormat="1" applyFont="1" applyBorder="1" applyAlignment="1">
      <alignment horizontal="right" vertical="center"/>
    </xf>
    <xf numFmtId="176" fontId="26" fillId="0" borderId="7" xfId="2" applyNumberFormat="1" applyFont="1" applyBorder="1" applyAlignment="1">
      <alignment horizontal="right" vertical="center"/>
    </xf>
    <xf numFmtId="0" fontId="26" fillId="0" borderId="42" xfId="7" applyFont="1" applyBorder="1" applyAlignment="1">
      <alignment horizontal="left" vertical="center" shrinkToFit="1"/>
    </xf>
    <xf numFmtId="0" fontId="26" fillId="4" borderId="36" xfId="1" applyFont="1" applyFill="1" applyBorder="1" applyAlignment="1">
      <alignment horizontal="center" vertical="center" wrapText="1" shrinkToFit="1"/>
    </xf>
    <xf numFmtId="0" fontId="26" fillId="4" borderId="32" xfId="1" applyFont="1" applyFill="1" applyBorder="1" applyAlignment="1">
      <alignment horizontal="center" vertical="center" wrapText="1" shrinkToFit="1"/>
    </xf>
    <xf numFmtId="0" fontId="26" fillId="4" borderId="28" xfId="1" applyFont="1" applyFill="1" applyBorder="1" applyAlignment="1">
      <alignment horizontal="center" vertical="center" wrapText="1" shrinkToFit="1"/>
    </xf>
    <xf numFmtId="0" fontId="26" fillId="4" borderId="7" xfId="1" applyFont="1" applyFill="1" applyBorder="1" applyAlignment="1">
      <alignment horizontal="center" vertical="center" wrapText="1" shrinkToFit="1"/>
    </xf>
    <xf numFmtId="0" fontId="26" fillId="4" borderId="36" xfId="1" applyFont="1" applyFill="1" applyBorder="1" applyAlignment="1">
      <alignment horizontal="center" vertical="center" shrinkToFit="1"/>
    </xf>
    <xf numFmtId="0" fontId="26" fillId="4" borderId="28" xfId="1" applyFont="1" applyFill="1" applyBorder="1" applyAlignment="1">
      <alignment horizontal="center" vertical="center" shrinkToFit="1"/>
    </xf>
    <xf numFmtId="176" fontId="28" fillId="4" borderId="36" xfId="2" applyNumberFormat="1" applyFont="1" applyFill="1" applyBorder="1" applyAlignment="1">
      <alignment horizontal="center" vertical="center"/>
    </xf>
    <xf numFmtId="176" fontId="28" fillId="4" borderId="28" xfId="2" applyNumberFormat="1" applyFont="1" applyFill="1" applyBorder="1" applyAlignment="1">
      <alignment horizontal="center" vertical="center"/>
    </xf>
    <xf numFmtId="176" fontId="27" fillId="7" borderId="32" xfId="2" applyNumberFormat="1" applyFont="1" applyFill="1" applyBorder="1" applyAlignment="1">
      <alignment horizontal="center" vertical="center"/>
    </xf>
    <xf numFmtId="176" fontId="27" fillId="7" borderId="33" xfId="2" applyNumberFormat="1" applyFont="1" applyFill="1" applyBorder="1" applyAlignment="1">
      <alignment horizontal="center" vertical="center"/>
    </xf>
    <xf numFmtId="176" fontId="27" fillId="7" borderId="7" xfId="2" applyNumberFormat="1" applyFont="1" applyFill="1" applyBorder="1" applyAlignment="1">
      <alignment horizontal="center" vertical="center"/>
    </xf>
    <xf numFmtId="0" fontId="28" fillId="0" borderId="33" xfId="7" applyFont="1" applyBorder="1" applyAlignment="1">
      <alignment horizontal="right" vertical="center" shrinkToFit="1"/>
    </xf>
    <xf numFmtId="0" fontId="28" fillId="0" borderId="34" xfId="7" applyFont="1" applyBorder="1" applyAlignment="1">
      <alignment horizontal="center" vertical="center" shrinkToFit="1"/>
    </xf>
    <xf numFmtId="0" fontId="28" fillId="0" borderId="29" xfId="7" applyFont="1" applyBorder="1" applyAlignment="1">
      <alignment horizontal="center" vertical="center" shrinkToFit="1"/>
    </xf>
    <xf numFmtId="0" fontId="28" fillId="0" borderId="5" xfId="7" applyFont="1" applyBorder="1" applyAlignment="1">
      <alignment horizontal="center" vertical="center" shrinkToFit="1"/>
    </xf>
    <xf numFmtId="0" fontId="28" fillId="7" borderId="36" xfId="7" applyNumberFormat="1" applyFont="1" applyFill="1" applyBorder="1" applyAlignment="1">
      <alignment horizontal="center" vertical="center" shrinkToFit="1"/>
    </xf>
    <xf numFmtId="0" fontId="28" fillId="7" borderId="35" xfId="7" applyNumberFormat="1" applyFont="1" applyFill="1" applyBorder="1" applyAlignment="1">
      <alignment horizontal="center" vertical="center" shrinkToFit="1"/>
    </xf>
    <xf numFmtId="0" fontId="28" fillId="7" borderId="28" xfId="7" applyNumberFormat="1" applyFont="1" applyFill="1" applyBorder="1" applyAlignment="1">
      <alignment horizontal="center" vertical="center" shrinkToFit="1"/>
    </xf>
    <xf numFmtId="0" fontId="29" fillId="0" borderId="36" xfId="7" applyFont="1" applyBorder="1" applyAlignment="1">
      <alignment horizontal="center" vertical="center" shrinkToFit="1"/>
    </xf>
    <xf numFmtId="0" fontId="29" fillId="0" borderId="28" xfId="7" applyFont="1" applyBorder="1" applyAlignment="1">
      <alignment horizontal="center" vertical="center" shrinkToFit="1"/>
    </xf>
    <xf numFmtId="0" fontId="29" fillId="0" borderId="32" xfId="7" applyFont="1" applyBorder="1" applyAlignment="1">
      <alignment horizontal="center" vertical="center"/>
    </xf>
    <xf numFmtId="0" fontId="29" fillId="0" borderId="7" xfId="7" applyFont="1" applyBorder="1" applyAlignment="1">
      <alignment horizontal="center" vertical="center"/>
    </xf>
    <xf numFmtId="176" fontId="46" fillId="0" borderId="32" xfId="2" applyNumberFormat="1" applyFont="1" applyBorder="1" applyAlignment="1">
      <alignment horizontal="right" vertical="center"/>
    </xf>
    <xf numFmtId="176" fontId="46" fillId="0" borderId="7" xfId="2" applyNumberFormat="1" applyFont="1" applyBorder="1" applyAlignment="1">
      <alignment horizontal="right" vertical="center"/>
    </xf>
    <xf numFmtId="176" fontId="46" fillId="0" borderId="34" xfId="2" applyNumberFormat="1" applyFont="1" applyBorder="1" applyAlignment="1">
      <alignment horizontal="right" vertical="center"/>
    </xf>
    <xf numFmtId="176" fontId="46" fillId="0" borderId="5" xfId="2" applyNumberFormat="1" applyFont="1" applyBorder="1" applyAlignment="1">
      <alignment horizontal="right" vertical="center"/>
    </xf>
    <xf numFmtId="0" fontId="54" fillId="0" borderId="36" xfId="7" applyFont="1" applyBorder="1" applyAlignment="1">
      <alignment horizontal="center" vertical="center"/>
    </xf>
    <xf numFmtId="0" fontId="54" fillId="0" borderId="28" xfId="7" applyFont="1" applyBorder="1" applyAlignment="1">
      <alignment horizontal="center" vertical="center"/>
    </xf>
    <xf numFmtId="0" fontId="33" fillId="0" borderId="50" xfId="7" applyFont="1" applyBorder="1" applyAlignment="1">
      <alignment horizontal="center" vertical="center" shrinkToFit="1"/>
    </xf>
    <xf numFmtId="0" fontId="33" fillId="0" borderId="51" xfId="7" applyFont="1" applyBorder="1" applyAlignment="1">
      <alignment horizontal="center" vertical="center" shrinkToFit="1"/>
    </xf>
    <xf numFmtId="0" fontId="33" fillId="0" borderId="52" xfId="7" applyFont="1" applyBorder="1" applyAlignment="1">
      <alignment horizontal="center" vertical="center" shrinkToFit="1"/>
    </xf>
    <xf numFmtId="0" fontId="33" fillId="0" borderId="55" xfId="7" applyFont="1" applyBorder="1" applyAlignment="1">
      <alignment horizontal="center" vertical="center" shrinkToFit="1"/>
    </xf>
    <xf numFmtId="0" fontId="33" fillId="0" borderId="56" xfId="7" applyFont="1" applyBorder="1" applyAlignment="1">
      <alignment horizontal="center" vertical="center" shrinkToFit="1"/>
    </xf>
    <xf numFmtId="0" fontId="33" fillId="0" borderId="57" xfId="7" applyFont="1" applyBorder="1" applyAlignment="1">
      <alignment horizontal="center" vertical="center" shrinkToFit="1"/>
    </xf>
    <xf numFmtId="0" fontId="32" fillId="0" borderId="35" xfId="7" applyFont="1" applyBorder="1" applyAlignment="1">
      <alignment horizontal="center" vertical="center" shrinkToFit="1"/>
    </xf>
    <xf numFmtId="0" fontId="32" fillId="0" borderId="0" xfId="7" applyFont="1" applyBorder="1" applyAlignment="1">
      <alignment horizontal="center" vertical="center" shrinkToFit="1"/>
    </xf>
    <xf numFmtId="0" fontId="32" fillId="0" borderId="33" xfId="7" applyFont="1" applyBorder="1" applyAlignment="1">
      <alignment horizontal="center" vertical="center" shrinkToFit="1"/>
    </xf>
    <xf numFmtId="0" fontId="32" fillId="0" borderId="36" xfId="7" applyFont="1" applyBorder="1" applyAlignment="1">
      <alignment horizontal="center" vertical="center" shrinkToFit="1"/>
    </xf>
    <xf numFmtId="0" fontId="32" fillId="0" borderId="42" xfId="7" applyFont="1" applyBorder="1" applyAlignment="1">
      <alignment horizontal="center" vertical="center" shrinkToFit="1"/>
    </xf>
    <xf numFmtId="0" fontId="32" fillId="0" borderId="32" xfId="7" applyFont="1" applyBorder="1" applyAlignment="1">
      <alignment horizontal="center" vertical="center" shrinkToFit="1"/>
    </xf>
    <xf numFmtId="0" fontId="33" fillId="0" borderId="46" xfId="7" applyFont="1" applyBorder="1" applyAlignment="1">
      <alignment horizontal="center" vertical="center" shrinkToFit="1"/>
    </xf>
    <xf numFmtId="0" fontId="33" fillId="0" borderId="47" xfId="7" applyFont="1" applyBorder="1" applyAlignment="1">
      <alignment horizontal="center" vertical="center" shrinkToFit="1"/>
    </xf>
    <xf numFmtId="0" fontId="33" fillId="0" borderId="48" xfId="7" applyFont="1" applyBorder="1" applyAlignment="1">
      <alignment horizontal="center" vertical="center" shrinkToFit="1"/>
    </xf>
    <xf numFmtId="0" fontId="33" fillId="0" borderId="50" xfId="7" applyFont="1" applyBorder="1" applyAlignment="1">
      <alignment horizontal="center" vertical="center" wrapText="1" shrinkToFit="1"/>
    </xf>
    <xf numFmtId="0" fontId="36" fillId="0" borderId="0" xfId="7" applyFont="1" applyAlignment="1">
      <alignment horizontal="center" vertical="center"/>
    </xf>
    <xf numFmtId="0" fontId="34" fillId="0" borderId="38" xfId="7" applyFont="1" applyBorder="1" applyAlignment="1">
      <alignment horizontal="center" shrinkToFit="1"/>
    </xf>
    <xf numFmtId="0" fontId="27" fillId="7" borderId="6" xfId="7" applyFont="1" applyFill="1" applyBorder="1" applyAlignment="1">
      <alignment horizontal="center" vertical="center" shrinkToFit="1"/>
    </xf>
    <xf numFmtId="0" fontId="27" fillId="7" borderId="31" xfId="7" applyFont="1" applyFill="1" applyBorder="1" applyAlignment="1">
      <alignment horizontal="center" vertical="center" shrinkToFit="1"/>
    </xf>
    <xf numFmtId="0" fontId="27" fillId="7" borderId="19" xfId="7" applyFont="1" applyFill="1" applyBorder="1" applyAlignment="1">
      <alignment horizontal="center" vertical="center" shrinkToFit="1"/>
    </xf>
    <xf numFmtId="0" fontId="27" fillId="7" borderId="36" xfId="7" applyFont="1" applyFill="1" applyBorder="1" applyAlignment="1">
      <alignment horizontal="center" vertical="center" wrapText="1"/>
    </xf>
    <xf numFmtId="0" fontId="27" fillId="7" borderId="32" xfId="7" applyFont="1" applyFill="1" applyBorder="1" applyAlignment="1">
      <alignment horizontal="center" vertical="center" wrapText="1"/>
    </xf>
    <xf numFmtId="0" fontId="27" fillId="7" borderId="28" xfId="7" applyFont="1" applyFill="1" applyBorder="1" applyAlignment="1">
      <alignment horizontal="center" vertical="center" wrapText="1"/>
    </xf>
    <xf numFmtId="0" fontId="27" fillId="7" borderId="7" xfId="7" applyFont="1" applyFill="1" applyBorder="1" applyAlignment="1">
      <alignment horizontal="center" vertical="center" wrapText="1"/>
    </xf>
    <xf numFmtId="0" fontId="27" fillId="7" borderId="34" xfId="7" applyFont="1" applyFill="1" applyBorder="1" applyAlignment="1">
      <alignment horizontal="center" vertical="center" wrapText="1"/>
    </xf>
    <xf numFmtId="0" fontId="27" fillId="7" borderId="5" xfId="7" applyFont="1" applyFill="1" applyBorder="1" applyAlignment="1">
      <alignment horizontal="center" vertical="center" wrapText="1"/>
    </xf>
    <xf numFmtId="0" fontId="27" fillId="7" borderId="36" xfId="7" applyFont="1" applyFill="1" applyBorder="1" applyAlignment="1">
      <alignment horizontal="center" vertical="center" shrinkToFit="1"/>
    </xf>
    <xf numFmtId="0" fontId="27" fillId="7" borderId="32" xfId="7" applyFont="1" applyFill="1" applyBorder="1" applyAlignment="1">
      <alignment horizontal="center" vertical="center" shrinkToFit="1"/>
    </xf>
    <xf numFmtId="0" fontId="27" fillId="7" borderId="28" xfId="7" applyFont="1" applyFill="1" applyBorder="1" applyAlignment="1">
      <alignment horizontal="center" vertical="center" shrinkToFit="1"/>
    </xf>
    <xf numFmtId="0" fontId="27" fillId="7" borderId="7" xfId="7" applyFont="1" applyFill="1" applyBorder="1" applyAlignment="1">
      <alignment horizontal="center" vertical="center" shrinkToFit="1"/>
    </xf>
    <xf numFmtId="0" fontId="27" fillId="7" borderId="36" xfId="7" applyFont="1" applyFill="1" applyBorder="1" applyAlignment="1">
      <alignment horizontal="center" vertical="center"/>
    </xf>
    <xf numFmtId="0" fontId="27" fillId="7" borderId="32" xfId="7" applyFont="1" applyFill="1" applyBorder="1" applyAlignment="1">
      <alignment horizontal="center" vertical="center"/>
    </xf>
    <xf numFmtId="0" fontId="27" fillId="7" borderId="28" xfId="7" applyFont="1" applyFill="1" applyBorder="1" applyAlignment="1">
      <alignment horizontal="center" vertical="center"/>
    </xf>
    <xf numFmtId="0" fontId="27" fillId="7" borderId="7" xfId="7" applyFont="1" applyFill="1" applyBorder="1" applyAlignment="1">
      <alignment horizontal="center" vertical="center"/>
    </xf>
    <xf numFmtId="0" fontId="26" fillId="0" borderId="18" xfId="7" applyFont="1" applyBorder="1" applyAlignment="1">
      <alignment horizontal="left" vertical="center" shrinkToFit="1"/>
    </xf>
    <xf numFmtId="0" fontId="24" fillId="0" borderId="7" xfId="1" applyBorder="1"/>
    <xf numFmtId="0" fontId="26" fillId="0" borderId="6" xfId="7" applyFont="1" applyBorder="1" applyAlignment="1">
      <alignment horizontal="center" vertical="center" shrinkToFit="1"/>
    </xf>
    <xf numFmtId="0" fontId="26" fillId="0" borderId="19" xfId="7" applyFont="1" applyBorder="1" applyAlignment="1">
      <alignment horizontal="center" vertical="center" shrinkToFit="1"/>
    </xf>
    <xf numFmtId="0" fontId="28" fillId="0" borderId="6" xfId="7" applyFont="1" applyBorder="1" applyAlignment="1">
      <alignment horizontal="center" vertical="center" shrinkToFit="1"/>
    </xf>
    <xf numFmtId="0" fontId="28" fillId="0" borderId="19" xfId="7" applyFont="1" applyBorder="1" applyAlignment="1">
      <alignment horizontal="center" vertical="center" shrinkToFit="1"/>
    </xf>
    <xf numFmtId="3" fontId="44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/>
    </xf>
    <xf numFmtId="0" fontId="28" fillId="0" borderId="36" xfId="7" applyFont="1" applyBorder="1" applyAlignment="1">
      <alignment horizontal="center" vertical="center" shrinkToFit="1"/>
    </xf>
    <xf numFmtId="0" fontId="28" fillId="0" borderId="32" xfId="7" applyFont="1" applyBorder="1" applyAlignment="1">
      <alignment horizontal="center" vertical="center" shrinkToFit="1"/>
    </xf>
    <xf numFmtId="0" fontId="32" fillId="0" borderId="43" xfId="7" applyFont="1" applyBorder="1" applyAlignment="1">
      <alignment horizontal="left" vertical="center" shrinkToFit="1"/>
    </xf>
    <xf numFmtId="0" fontId="32" fillId="0" borderId="42" xfId="7" applyFont="1" applyBorder="1" applyAlignment="1">
      <alignment horizontal="left" vertical="center" shrinkToFit="1"/>
    </xf>
    <xf numFmtId="0" fontId="32" fillId="0" borderId="32" xfId="7" applyFont="1" applyBorder="1" applyAlignment="1">
      <alignment horizontal="left" vertical="center" shrinkToFit="1"/>
    </xf>
    <xf numFmtId="0" fontId="32" fillId="0" borderId="40" xfId="7" applyFont="1" applyBorder="1" applyAlignment="1">
      <alignment horizontal="center" vertical="center" shrinkToFit="1"/>
    </xf>
    <xf numFmtId="0" fontId="32" fillId="0" borderId="39" xfId="7" applyFont="1" applyBorder="1" applyAlignment="1">
      <alignment horizontal="center" vertical="center" shrinkToFit="1"/>
    </xf>
    <xf numFmtId="0" fontId="32" fillId="0" borderId="38" xfId="7" applyFont="1" applyBorder="1" applyAlignment="1">
      <alignment horizontal="center" vertical="center" shrinkToFit="1"/>
    </xf>
    <xf numFmtId="0" fontId="32" fillId="0" borderId="7" xfId="7" applyFont="1" applyBorder="1" applyAlignment="1">
      <alignment horizontal="center" vertical="center" shrinkToFit="1"/>
    </xf>
    <xf numFmtId="0" fontId="26" fillId="0" borderId="39" xfId="7" applyFont="1" applyBorder="1" applyAlignment="1">
      <alignment horizontal="left" vertical="center" shrinkToFit="1"/>
    </xf>
    <xf numFmtId="0" fontId="36" fillId="0" borderId="0" xfId="7" applyFont="1" applyBorder="1" applyAlignment="1">
      <alignment horizontal="center" vertical="center"/>
    </xf>
    <xf numFmtId="0" fontId="34" fillId="0" borderId="0" xfId="7" applyFont="1" applyBorder="1" applyAlignment="1">
      <alignment horizontal="left" shrinkToFit="1"/>
    </xf>
    <xf numFmtId="0" fontId="27" fillId="7" borderId="59" xfId="7" applyFont="1" applyFill="1" applyBorder="1" applyAlignment="1">
      <alignment horizontal="center" vertical="center" shrinkToFit="1"/>
    </xf>
    <xf numFmtId="0" fontId="27" fillId="7" borderId="60" xfId="7" applyFont="1" applyFill="1" applyBorder="1" applyAlignment="1">
      <alignment horizontal="center" vertical="center" shrinkToFit="1"/>
    </xf>
    <xf numFmtId="0" fontId="27" fillId="7" borderId="17" xfId="7" applyFont="1" applyFill="1" applyBorder="1" applyAlignment="1">
      <alignment horizontal="center" vertical="center" shrinkToFit="1"/>
    </xf>
    <xf numFmtId="0" fontId="27" fillId="7" borderId="61" xfId="7" applyFont="1" applyFill="1" applyBorder="1" applyAlignment="1">
      <alignment horizontal="center" vertical="center" wrapText="1"/>
    </xf>
    <xf numFmtId="0" fontId="27" fillId="7" borderId="62" xfId="7" applyFont="1" applyFill="1" applyBorder="1" applyAlignment="1">
      <alignment horizontal="center" vertical="center" wrapText="1"/>
    </xf>
    <xf numFmtId="0" fontId="27" fillId="7" borderId="63" xfId="7" applyFont="1" applyFill="1" applyBorder="1" applyAlignment="1">
      <alignment horizontal="center" vertical="center" wrapText="1"/>
    </xf>
    <xf numFmtId="0" fontId="27" fillId="7" borderId="61" xfId="7" applyFont="1" applyFill="1" applyBorder="1" applyAlignment="1">
      <alignment horizontal="center" vertical="center" shrinkToFit="1"/>
    </xf>
    <xf numFmtId="0" fontId="27" fillId="7" borderId="62" xfId="7" applyFont="1" applyFill="1" applyBorder="1" applyAlignment="1">
      <alignment horizontal="center" vertical="center" shrinkToFit="1"/>
    </xf>
    <xf numFmtId="0" fontId="27" fillId="7" borderId="35" xfId="7" applyFont="1" applyFill="1" applyBorder="1" applyAlignment="1">
      <alignment horizontal="center" vertical="center" shrinkToFit="1"/>
    </xf>
    <xf numFmtId="0" fontId="27" fillId="7" borderId="33" xfId="7" applyFont="1" applyFill="1" applyBorder="1" applyAlignment="1">
      <alignment horizontal="center" vertical="center" shrinkToFit="1"/>
    </xf>
    <xf numFmtId="0" fontId="45" fillId="7" borderId="61" xfId="7" applyFont="1" applyFill="1" applyBorder="1" applyAlignment="1">
      <alignment horizontal="center" vertical="center"/>
    </xf>
    <xf numFmtId="0" fontId="45" fillId="7" borderId="64" xfId="7" applyFont="1" applyFill="1" applyBorder="1" applyAlignment="1">
      <alignment horizontal="center" vertical="center"/>
    </xf>
    <xf numFmtId="0" fontId="45" fillId="7" borderId="28" xfId="7" applyFont="1" applyFill="1" applyBorder="1" applyAlignment="1">
      <alignment horizontal="center" vertical="center"/>
    </xf>
    <xf numFmtId="0" fontId="45" fillId="7" borderId="27" xfId="7" applyFont="1" applyFill="1" applyBorder="1" applyAlignment="1">
      <alignment horizontal="center" vertical="center"/>
    </xf>
    <xf numFmtId="0" fontId="50" fillId="0" borderId="10" xfId="7" applyFont="1" applyBorder="1" applyAlignment="1">
      <alignment horizontal="left" vertical="center" shrinkToFit="1"/>
    </xf>
    <xf numFmtId="0" fontId="50" fillId="0" borderId="9" xfId="7" applyFont="1" applyBorder="1" applyAlignment="1">
      <alignment horizontal="left" vertical="center" shrinkToFit="1"/>
    </xf>
    <xf numFmtId="0" fontId="50" fillId="0" borderId="13" xfId="7" applyFont="1" applyBorder="1" applyAlignment="1">
      <alignment horizontal="right" vertical="center" shrinkToFit="1"/>
    </xf>
    <xf numFmtId="0" fontId="50" fillId="0" borderId="14" xfId="7" applyFont="1" applyBorder="1" applyAlignment="1">
      <alignment horizontal="right" vertical="center" shrinkToFit="1"/>
    </xf>
    <xf numFmtId="0" fontId="24" fillId="0" borderId="0" xfId="7" applyFont="1" applyAlignment="1">
      <alignment horizontal="center" vertical="center" shrinkToFit="1"/>
    </xf>
    <xf numFmtId="0" fontId="50" fillId="0" borderId="6" xfId="7" applyFont="1" applyBorder="1" applyAlignment="1">
      <alignment horizontal="center" vertical="center" shrinkToFit="1"/>
    </xf>
    <xf numFmtId="0" fontId="50" fillId="0" borderId="19" xfId="7" applyFont="1" applyBorder="1" applyAlignment="1">
      <alignment horizontal="center" vertical="center" shrinkToFit="1"/>
    </xf>
    <xf numFmtId="0" fontId="41" fillId="7" borderId="36" xfId="1" applyFont="1" applyFill="1" applyBorder="1" applyAlignment="1">
      <alignment horizontal="left" vertical="center" wrapText="1" shrinkToFit="1"/>
    </xf>
    <xf numFmtId="0" fontId="41" fillId="7" borderId="28" xfId="1" applyFont="1" applyFill="1" applyBorder="1" applyAlignment="1">
      <alignment horizontal="left" vertical="center" wrapText="1" shrinkToFit="1"/>
    </xf>
    <xf numFmtId="0" fontId="41" fillId="7" borderId="41" xfId="1" applyFont="1" applyFill="1" applyBorder="1" applyAlignment="1">
      <alignment horizontal="right" vertical="center" wrapText="1" shrinkToFit="1"/>
    </xf>
    <xf numFmtId="0" fontId="41" fillId="7" borderId="27" xfId="1" applyFont="1" applyFill="1" applyBorder="1" applyAlignment="1">
      <alignment horizontal="right" vertical="center" wrapText="1" shrinkToFit="1"/>
    </xf>
    <xf numFmtId="0" fontId="26" fillId="0" borderId="6" xfId="7" applyFont="1" applyFill="1" applyBorder="1" applyAlignment="1">
      <alignment horizontal="left" vertical="center" shrinkToFit="1"/>
    </xf>
    <xf numFmtId="0" fontId="26" fillId="0" borderId="19" xfId="7" applyFont="1" applyFill="1" applyBorder="1" applyAlignment="1">
      <alignment horizontal="left" vertical="center" shrinkToFit="1"/>
    </xf>
    <xf numFmtId="176" fontId="26" fillId="0" borderId="32" xfId="2" applyNumberFormat="1" applyFont="1" applyFill="1" applyBorder="1" applyAlignment="1">
      <alignment horizontal="right" vertical="center" wrapText="1" shrinkToFit="1"/>
    </xf>
    <xf numFmtId="176" fontId="26" fillId="0" borderId="7" xfId="2" applyNumberFormat="1" applyFont="1" applyFill="1" applyBorder="1" applyAlignment="1">
      <alignment horizontal="right" vertical="center" wrapText="1" shrinkToFit="1"/>
    </xf>
    <xf numFmtId="176" fontId="26" fillId="0" borderId="34" xfId="2" applyNumberFormat="1" applyFont="1" applyFill="1" applyBorder="1" applyAlignment="1">
      <alignment horizontal="right" vertical="center" wrapText="1" shrinkToFit="1"/>
    </xf>
    <xf numFmtId="176" fontId="26" fillId="0" borderId="5" xfId="2" applyNumberFormat="1" applyFont="1" applyFill="1" applyBorder="1" applyAlignment="1">
      <alignment horizontal="right" vertical="center" wrapText="1" shrinkToFit="1"/>
    </xf>
    <xf numFmtId="0" fontId="41" fillId="0" borderId="36" xfId="1" applyFont="1" applyFill="1" applyBorder="1" applyAlignment="1">
      <alignment horizontal="left" vertical="center" wrapText="1" shrinkToFit="1"/>
    </xf>
    <xf numFmtId="0" fontId="41" fillId="0" borderId="28" xfId="1" applyFont="1" applyFill="1" applyBorder="1" applyAlignment="1">
      <alignment horizontal="left" vertical="center" wrapText="1" shrinkToFit="1"/>
    </xf>
    <xf numFmtId="0" fontId="41" fillId="0" borderId="41" xfId="1" applyFont="1" applyFill="1" applyBorder="1" applyAlignment="1">
      <alignment horizontal="right" vertical="center" wrapText="1" shrinkToFit="1"/>
    </xf>
    <xf numFmtId="0" fontId="41" fillId="0" borderId="27" xfId="1" applyFont="1" applyFill="1" applyBorder="1" applyAlignment="1">
      <alignment horizontal="right" vertical="center" wrapText="1" shrinkToFit="1"/>
    </xf>
    <xf numFmtId="0" fontId="27" fillId="0" borderId="39" xfId="7" applyFont="1" applyBorder="1" applyAlignment="1">
      <alignment horizontal="center" vertical="center" shrinkToFit="1"/>
    </xf>
    <xf numFmtId="0" fontId="26" fillId="0" borderId="36" xfId="1" applyFont="1" applyFill="1" applyBorder="1" applyAlignment="1">
      <alignment horizontal="center" vertical="center" shrinkToFit="1"/>
    </xf>
    <xf numFmtId="0" fontId="26" fillId="0" borderId="28" xfId="1" applyFont="1" applyFill="1" applyBorder="1" applyAlignment="1">
      <alignment horizontal="center" vertical="center" shrinkToFit="1"/>
    </xf>
    <xf numFmtId="0" fontId="26" fillId="0" borderId="40" xfId="7" applyFont="1" applyBorder="1" applyAlignment="1">
      <alignment horizontal="left" vertical="center" shrinkToFit="1"/>
    </xf>
    <xf numFmtId="0" fontId="26" fillId="0" borderId="0" xfId="7" applyFont="1" applyBorder="1" applyAlignment="1">
      <alignment horizontal="left" vertical="center" shrinkToFit="1"/>
    </xf>
    <xf numFmtId="0" fontId="27" fillId="0" borderId="40" xfId="7" applyFont="1" applyBorder="1" applyAlignment="1">
      <alignment horizontal="center" vertical="center" shrinkToFit="1"/>
    </xf>
    <xf numFmtId="0" fontId="26" fillId="7" borderId="36" xfId="1" applyFont="1" applyFill="1" applyBorder="1" applyAlignment="1">
      <alignment horizontal="left" vertical="center" wrapText="1" shrinkToFit="1"/>
    </xf>
    <xf numFmtId="0" fontId="26" fillId="7" borderId="35" xfId="1" applyFont="1" applyFill="1" applyBorder="1" applyAlignment="1">
      <alignment horizontal="left" vertical="center" wrapText="1" shrinkToFit="1"/>
    </xf>
    <xf numFmtId="0" fontId="26" fillId="7" borderId="28" xfId="1" applyFont="1" applyFill="1" applyBorder="1" applyAlignment="1">
      <alignment horizontal="left" vertical="center" wrapText="1" shrinkToFit="1"/>
    </xf>
    <xf numFmtId="0" fontId="26" fillId="7" borderId="41" xfId="1" applyFont="1" applyFill="1" applyBorder="1" applyAlignment="1">
      <alignment horizontal="right" vertical="center" wrapText="1" shrinkToFit="1"/>
    </xf>
    <xf numFmtId="0" fontId="26" fillId="7" borderId="37" xfId="1" applyFont="1" applyFill="1" applyBorder="1" applyAlignment="1">
      <alignment horizontal="right" vertical="center" wrapText="1" shrinkToFit="1"/>
    </xf>
    <xf numFmtId="0" fontId="26" fillId="7" borderId="27" xfId="1" applyFont="1" applyFill="1" applyBorder="1" applyAlignment="1">
      <alignment horizontal="right" vertical="center" wrapText="1" shrinkToFit="1"/>
    </xf>
    <xf numFmtId="41" fontId="28" fillId="7" borderId="35" xfId="5" applyFont="1" applyFill="1" applyBorder="1" applyAlignment="1">
      <alignment horizontal="center" vertical="center"/>
    </xf>
    <xf numFmtId="41" fontId="28" fillId="7" borderId="28" xfId="5" applyFont="1" applyFill="1" applyBorder="1" applyAlignment="1">
      <alignment horizontal="center" vertical="center"/>
    </xf>
    <xf numFmtId="176" fontId="38" fillId="7" borderId="32" xfId="2" applyNumberFormat="1" applyFont="1" applyFill="1" applyBorder="1" applyAlignment="1">
      <alignment horizontal="right" vertical="center"/>
    </xf>
    <xf numFmtId="176" fontId="38" fillId="7" borderId="7" xfId="2" applyNumberFormat="1" applyFont="1" applyFill="1" applyBorder="1" applyAlignment="1">
      <alignment horizontal="right" vertical="center"/>
    </xf>
    <xf numFmtId="0" fontId="28" fillId="0" borderId="35" xfId="7" applyFont="1" applyBorder="1" applyAlignment="1">
      <alignment horizontal="right" vertical="center" shrinkToFit="1"/>
    </xf>
    <xf numFmtId="176" fontId="26" fillId="7" borderId="36" xfId="1" applyNumberFormat="1" applyFont="1" applyFill="1" applyBorder="1" applyAlignment="1">
      <alignment horizontal="center" vertical="center" shrinkToFit="1"/>
    </xf>
    <xf numFmtId="176" fontId="26" fillId="7" borderId="35" xfId="1" applyNumberFormat="1" applyFont="1" applyFill="1" applyBorder="1" applyAlignment="1">
      <alignment horizontal="center" vertical="center" shrinkToFit="1"/>
    </xf>
    <xf numFmtId="176" fontId="26" fillId="7" borderId="28" xfId="1" applyNumberFormat="1" applyFont="1" applyFill="1" applyBorder="1" applyAlignment="1">
      <alignment horizontal="center" vertical="center" shrinkToFit="1"/>
    </xf>
    <xf numFmtId="0" fontId="26" fillId="0" borderId="32" xfId="7" applyFont="1" applyBorder="1" applyAlignment="1">
      <alignment horizontal="center" vertical="center" shrinkToFit="1"/>
    </xf>
    <xf numFmtId="0" fontId="26" fillId="0" borderId="7" xfId="7" applyFont="1" applyBorder="1" applyAlignment="1">
      <alignment horizontal="center" vertical="center" shrinkToFit="1"/>
    </xf>
    <xf numFmtId="41" fontId="28" fillId="0" borderId="36" xfId="5" applyFont="1" applyBorder="1" applyAlignment="1">
      <alignment horizontal="right" vertical="center" shrinkToFit="1"/>
    </xf>
    <xf numFmtId="41" fontId="28" fillId="0" borderId="32" xfId="5" applyFont="1" applyBorder="1" applyAlignment="1">
      <alignment horizontal="right" vertical="center" shrinkToFit="1"/>
    </xf>
    <xf numFmtId="41" fontId="28" fillId="0" borderId="35" xfId="5" applyFont="1" applyBorder="1" applyAlignment="1">
      <alignment horizontal="right" vertical="center" shrinkToFit="1"/>
    </xf>
    <xf numFmtId="41" fontId="28" fillId="0" borderId="33" xfId="5" applyFont="1" applyBorder="1" applyAlignment="1">
      <alignment horizontal="right" vertical="center" shrinkToFit="1"/>
    </xf>
    <xf numFmtId="41" fontId="28" fillId="0" borderId="28" xfId="5" applyFont="1" applyBorder="1" applyAlignment="1">
      <alignment horizontal="right" vertical="center" shrinkToFit="1"/>
    </xf>
    <xf numFmtId="41" fontId="28" fillId="0" borderId="7" xfId="5" applyFont="1" applyBorder="1" applyAlignment="1">
      <alignment horizontal="right" vertical="center" shrinkToFit="1"/>
    </xf>
    <xf numFmtId="41" fontId="28" fillId="7" borderId="36" xfId="5" applyFont="1" applyFill="1" applyBorder="1" applyAlignment="1">
      <alignment horizontal="center" vertical="center"/>
    </xf>
    <xf numFmtId="176" fontId="28" fillId="7" borderId="32" xfId="7" applyNumberFormat="1" applyFont="1" applyFill="1" applyBorder="1" applyAlignment="1">
      <alignment horizontal="right" vertical="center" shrinkToFit="1"/>
    </xf>
    <xf numFmtId="176" fontId="28" fillId="7" borderId="33" xfId="7" applyNumberFormat="1" applyFont="1" applyFill="1" applyBorder="1" applyAlignment="1">
      <alignment horizontal="right" vertical="center" shrinkToFit="1"/>
    </xf>
    <xf numFmtId="176" fontId="28" fillId="7" borderId="7" xfId="7" applyNumberFormat="1" applyFont="1" applyFill="1" applyBorder="1" applyAlignment="1">
      <alignment horizontal="right" vertical="center" shrinkToFit="1"/>
    </xf>
    <xf numFmtId="176" fontId="28" fillId="7" borderId="34" xfId="7" applyNumberFormat="1" applyFont="1" applyFill="1" applyBorder="1" applyAlignment="1">
      <alignment horizontal="right" vertical="center" shrinkToFit="1"/>
    </xf>
    <xf numFmtId="176" fontId="28" fillId="7" borderId="29" xfId="7" applyNumberFormat="1" applyFont="1" applyFill="1" applyBorder="1" applyAlignment="1">
      <alignment horizontal="right" vertical="center" shrinkToFit="1"/>
    </xf>
    <xf numFmtId="176" fontId="28" fillId="7" borderId="5" xfId="7" applyNumberFormat="1" applyFont="1" applyFill="1" applyBorder="1" applyAlignment="1">
      <alignment horizontal="right" vertical="center" shrinkToFit="1"/>
    </xf>
    <xf numFmtId="176" fontId="53" fillId="0" borderId="0" xfId="7" applyNumberFormat="1" applyFont="1" applyBorder="1" applyAlignment="1">
      <alignment horizontal="center" vertical="center"/>
    </xf>
    <xf numFmtId="0" fontId="53" fillId="0" borderId="0" xfId="7" applyFont="1" applyBorder="1" applyAlignment="1">
      <alignment horizontal="center" vertical="center"/>
    </xf>
    <xf numFmtId="0" fontId="37" fillId="0" borderId="0" xfId="7" applyFont="1" applyAlignment="1">
      <alignment horizontal="center" vertical="center"/>
    </xf>
    <xf numFmtId="0" fontId="34" fillId="0" borderId="0" xfId="7" applyFont="1" applyBorder="1" applyAlignment="1">
      <alignment horizontal="center" shrinkToFit="1"/>
    </xf>
  </cellXfs>
  <cellStyles count="8">
    <cellStyle name="나쁨 2" xfId="3"/>
    <cellStyle name="메모" xfId="6" builtinId="10"/>
    <cellStyle name="쉼표 [0]" xfId="5" builtinId="6"/>
    <cellStyle name="쉼표 [0] 2" xfId="2"/>
    <cellStyle name="표준" xfId="0" builtinId="0"/>
    <cellStyle name="표준 2" xfId="1"/>
    <cellStyle name="표준_보건소(곽대환)" xfId="7"/>
    <cellStyle name="표준_보건소(곽대환)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8</xdr:row>
      <xdr:rowOff>85725</xdr:rowOff>
    </xdr:from>
    <xdr:to>
      <xdr:col>4</xdr:col>
      <xdr:colOff>1066800</xdr:colOff>
      <xdr:row>10</xdr:row>
      <xdr:rowOff>114300</xdr:rowOff>
    </xdr:to>
    <xdr:pic>
      <xdr:nvPicPr>
        <xdr:cNvPr id="3096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4857750"/>
          <a:ext cx="314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20</xdr:row>
      <xdr:rowOff>85725</xdr:rowOff>
    </xdr:from>
    <xdr:to>
      <xdr:col>5</xdr:col>
      <xdr:colOff>0</xdr:colOff>
      <xdr:row>20</xdr:row>
      <xdr:rowOff>85725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960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561976</xdr:colOff>
      <xdr:row>20</xdr:row>
      <xdr:rowOff>57150</xdr:rowOff>
    </xdr:from>
    <xdr:to>
      <xdr:col>4</xdr:col>
      <xdr:colOff>990600</xdr:colOff>
      <xdr:row>22</xdr:row>
      <xdr:rowOff>85725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5124450"/>
          <a:ext cx="428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24</xdr:row>
      <xdr:rowOff>0</xdr:rowOff>
    </xdr:from>
    <xdr:to>
      <xdr:col>6</xdr:col>
      <xdr:colOff>0</xdr:colOff>
      <xdr:row>24</xdr:row>
      <xdr:rowOff>0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2484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23</xdr:row>
      <xdr:rowOff>57150</xdr:rowOff>
    </xdr:from>
    <xdr:to>
      <xdr:col>5</xdr:col>
      <xdr:colOff>659130</xdr:colOff>
      <xdr:row>25</xdr:row>
      <xdr:rowOff>9525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6591300"/>
          <a:ext cx="23050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6" sqref="C6"/>
    </sheetView>
  </sheetViews>
  <sheetFormatPr defaultRowHeight="13.5" x14ac:dyDescent="0.15"/>
  <cols>
    <col min="1" max="1" width="26.1093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5.21875" customWidth="1"/>
  </cols>
  <sheetData>
    <row r="1" spans="1:6" ht="40.5" customHeight="1" x14ac:dyDescent="0.15">
      <c r="A1" s="922" t="s">
        <v>56</v>
      </c>
      <c r="B1" s="922"/>
      <c r="C1" s="922"/>
      <c r="D1" s="922"/>
      <c r="E1" s="922"/>
      <c r="F1" s="922"/>
    </row>
    <row r="2" spans="1:6" ht="27.75" customHeight="1" thickBot="1" x14ac:dyDescent="0.2">
      <c r="A2" s="1"/>
      <c r="F2" s="4" t="s">
        <v>0</v>
      </c>
    </row>
    <row r="3" spans="1:6" ht="57" customHeight="1" x14ac:dyDescent="0.15">
      <c r="A3" s="5" t="s">
        <v>3</v>
      </c>
      <c r="B3" s="6" t="s">
        <v>51</v>
      </c>
      <c r="C3" s="6" t="s">
        <v>57</v>
      </c>
      <c r="D3" s="923" t="s">
        <v>6</v>
      </c>
      <c r="E3" s="924"/>
      <c r="F3" s="7" t="s">
        <v>4</v>
      </c>
    </row>
    <row r="4" spans="1:6" ht="57" customHeight="1" x14ac:dyDescent="0.15">
      <c r="A4" s="251" t="s">
        <v>2</v>
      </c>
      <c r="B4" s="252">
        <f>SUM(B5:B7)</f>
        <v>3555584</v>
      </c>
      <c r="C4" s="252">
        <f>SUM(C5:C7)</f>
        <v>3609967</v>
      </c>
      <c r="D4" s="63"/>
      <c r="E4" s="8">
        <f>C4-B4</f>
        <v>54383</v>
      </c>
      <c r="F4" s="9"/>
    </row>
    <row r="5" spans="1:6" ht="57" customHeight="1" x14ac:dyDescent="0.15">
      <c r="A5" s="12" t="s">
        <v>44</v>
      </c>
      <c r="B5" s="16">
        <v>56695</v>
      </c>
      <c r="C5" s="16">
        <v>56695</v>
      </c>
      <c r="D5" s="64"/>
      <c r="E5" s="10">
        <f>C5-B5</f>
        <v>0</v>
      </c>
      <c r="F5" s="11"/>
    </row>
    <row r="6" spans="1:6" ht="57" customHeight="1" x14ac:dyDescent="0.15">
      <c r="A6" s="12" t="s">
        <v>5</v>
      </c>
      <c r="B6" s="16">
        <v>2005699</v>
      </c>
      <c r="C6" s="16">
        <v>2039153</v>
      </c>
      <c r="D6" s="64"/>
      <c r="E6" s="10">
        <f>C6-B6</f>
        <v>33454</v>
      </c>
      <c r="F6" s="11"/>
    </row>
    <row r="7" spans="1:6" ht="57" customHeight="1" thickBot="1" x14ac:dyDescent="0.2">
      <c r="A7" s="13" t="s">
        <v>43</v>
      </c>
      <c r="B7" s="72">
        <v>1493190</v>
      </c>
      <c r="C7" s="72">
        <v>1514119</v>
      </c>
      <c r="D7" s="65" t="s">
        <v>47</v>
      </c>
      <c r="E7" s="14">
        <f>C7-B7</f>
        <v>20929</v>
      </c>
      <c r="F7" s="15"/>
    </row>
    <row r="8" spans="1:6" ht="22.5" customHeight="1" x14ac:dyDescent="0.15">
      <c r="E8" s="2"/>
    </row>
    <row r="10" spans="1:6" x14ac:dyDescent="0.15">
      <c r="F10" s="3" t="s">
        <v>1</v>
      </c>
    </row>
  </sheetData>
  <mergeCells count="2">
    <mergeCell ref="A1:F1"/>
    <mergeCell ref="D3:E3"/>
  </mergeCells>
  <phoneticPr fontId="1" type="noConversion"/>
  <pageMargins left="1.1023622047244095" right="0.70866141732283472" top="1.1417322834645669" bottom="0.43307086614173229" header="0.47244094488188981" footer="0.27559055118110237"/>
  <pageSetup paperSize="9" orientation="landscape" useFirstPageNumber="1" horizontalDpi="4294967293" verticalDpi="4294967293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C18" sqref="C18"/>
    </sheetView>
  </sheetViews>
  <sheetFormatPr defaultRowHeight="13.5" x14ac:dyDescent="0.15"/>
  <cols>
    <col min="1" max="1" width="27.886718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3.33203125" customWidth="1"/>
    <col min="11" max="11" width="10.33203125" style="66" bestFit="1" customWidth="1"/>
    <col min="12" max="14" width="9" style="66" bestFit="1" customWidth="1"/>
    <col min="15" max="15" width="10.33203125" style="66" bestFit="1" customWidth="1"/>
    <col min="257" max="257" width="27.88671875" customWidth="1"/>
    <col min="258" max="258" width="24.21875" customWidth="1"/>
    <col min="259" max="259" width="22.21875" customWidth="1"/>
    <col min="260" max="260" width="5" customWidth="1"/>
    <col min="261" max="261" width="16.6640625" customWidth="1"/>
    <col min="262" max="262" width="13.33203125" customWidth="1"/>
    <col min="513" max="513" width="27.88671875" customWidth="1"/>
    <col min="514" max="514" width="24.21875" customWidth="1"/>
    <col min="515" max="515" width="22.21875" customWidth="1"/>
    <col min="516" max="516" width="5" customWidth="1"/>
    <col min="517" max="517" width="16.6640625" customWidth="1"/>
    <col min="518" max="518" width="13.33203125" customWidth="1"/>
    <col min="769" max="769" width="27.88671875" customWidth="1"/>
    <col min="770" max="770" width="24.21875" customWidth="1"/>
    <col min="771" max="771" width="22.21875" customWidth="1"/>
    <col min="772" max="772" width="5" customWidth="1"/>
    <col min="773" max="773" width="16.6640625" customWidth="1"/>
    <col min="774" max="774" width="13.33203125" customWidth="1"/>
    <col min="1025" max="1025" width="27.88671875" customWidth="1"/>
    <col min="1026" max="1026" width="24.21875" customWidth="1"/>
    <col min="1027" max="1027" width="22.21875" customWidth="1"/>
    <col min="1028" max="1028" width="5" customWidth="1"/>
    <col min="1029" max="1029" width="16.6640625" customWidth="1"/>
    <col min="1030" max="1030" width="13.33203125" customWidth="1"/>
    <col min="1281" max="1281" width="27.88671875" customWidth="1"/>
    <col min="1282" max="1282" width="24.21875" customWidth="1"/>
    <col min="1283" max="1283" width="22.21875" customWidth="1"/>
    <col min="1284" max="1284" width="5" customWidth="1"/>
    <col min="1285" max="1285" width="16.6640625" customWidth="1"/>
    <col min="1286" max="1286" width="13.33203125" customWidth="1"/>
    <col min="1537" max="1537" width="27.88671875" customWidth="1"/>
    <col min="1538" max="1538" width="24.21875" customWidth="1"/>
    <col min="1539" max="1539" width="22.21875" customWidth="1"/>
    <col min="1540" max="1540" width="5" customWidth="1"/>
    <col min="1541" max="1541" width="16.6640625" customWidth="1"/>
    <col min="1542" max="1542" width="13.33203125" customWidth="1"/>
    <col min="1793" max="1793" width="27.88671875" customWidth="1"/>
    <col min="1794" max="1794" width="24.21875" customWidth="1"/>
    <col min="1795" max="1795" width="22.21875" customWidth="1"/>
    <col min="1796" max="1796" width="5" customWidth="1"/>
    <col min="1797" max="1797" width="16.6640625" customWidth="1"/>
    <col min="1798" max="1798" width="13.33203125" customWidth="1"/>
    <col min="2049" max="2049" width="27.88671875" customWidth="1"/>
    <col min="2050" max="2050" width="24.21875" customWidth="1"/>
    <col min="2051" max="2051" width="22.21875" customWidth="1"/>
    <col min="2052" max="2052" width="5" customWidth="1"/>
    <col min="2053" max="2053" width="16.6640625" customWidth="1"/>
    <col min="2054" max="2054" width="13.33203125" customWidth="1"/>
    <col min="2305" max="2305" width="27.88671875" customWidth="1"/>
    <col min="2306" max="2306" width="24.21875" customWidth="1"/>
    <col min="2307" max="2307" width="22.21875" customWidth="1"/>
    <col min="2308" max="2308" width="5" customWidth="1"/>
    <col min="2309" max="2309" width="16.6640625" customWidth="1"/>
    <col min="2310" max="2310" width="13.33203125" customWidth="1"/>
    <col min="2561" max="2561" width="27.88671875" customWidth="1"/>
    <col min="2562" max="2562" width="24.21875" customWidth="1"/>
    <col min="2563" max="2563" width="22.21875" customWidth="1"/>
    <col min="2564" max="2564" width="5" customWidth="1"/>
    <col min="2565" max="2565" width="16.6640625" customWidth="1"/>
    <col min="2566" max="2566" width="13.33203125" customWidth="1"/>
    <col min="2817" max="2817" width="27.88671875" customWidth="1"/>
    <col min="2818" max="2818" width="24.21875" customWidth="1"/>
    <col min="2819" max="2819" width="22.21875" customWidth="1"/>
    <col min="2820" max="2820" width="5" customWidth="1"/>
    <col min="2821" max="2821" width="16.6640625" customWidth="1"/>
    <col min="2822" max="2822" width="13.33203125" customWidth="1"/>
    <col min="3073" max="3073" width="27.88671875" customWidth="1"/>
    <col min="3074" max="3074" width="24.21875" customWidth="1"/>
    <col min="3075" max="3075" width="22.21875" customWidth="1"/>
    <col min="3076" max="3076" width="5" customWidth="1"/>
    <col min="3077" max="3077" width="16.6640625" customWidth="1"/>
    <col min="3078" max="3078" width="13.33203125" customWidth="1"/>
    <col min="3329" max="3329" width="27.88671875" customWidth="1"/>
    <col min="3330" max="3330" width="24.21875" customWidth="1"/>
    <col min="3331" max="3331" width="22.21875" customWidth="1"/>
    <col min="3332" max="3332" width="5" customWidth="1"/>
    <col min="3333" max="3333" width="16.6640625" customWidth="1"/>
    <col min="3334" max="3334" width="13.33203125" customWidth="1"/>
    <col min="3585" max="3585" width="27.88671875" customWidth="1"/>
    <col min="3586" max="3586" width="24.21875" customWidth="1"/>
    <col min="3587" max="3587" width="22.21875" customWidth="1"/>
    <col min="3588" max="3588" width="5" customWidth="1"/>
    <col min="3589" max="3589" width="16.6640625" customWidth="1"/>
    <col min="3590" max="3590" width="13.33203125" customWidth="1"/>
    <col min="3841" max="3841" width="27.88671875" customWidth="1"/>
    <col min="3842" max="3842" width="24.21875" customWidth="1"/>
    <col min="3843" max="3843" width="22.21875" customWidth="1"/>
    <col min="3844" max="3844" width="5" customWidth="1"/>
    <col min="3845" max="3845" width="16.6640625" customWidth="1"/>
    <col min="3846" max="3846" width="13.33203125" customWidth="1"/>
    <col min="4097" max="4097" width="27.88671875" customWidth="1"/>
    <col min="4098" max="4098" width="24.21875" customWidth="1"/>
    <col min="4099" max="4099" width="22.21875" customWidth="1"/>
    <col min="4100" max="4100" width="5" customWidth="1"/>
    <col min="4101" max="4101" width="16.6640625" customWidth="1"/>
    <col min="4102" max="4102" width="13.33203125" customWidth="1"/>
    <col min="4353" max="4353" width="27.88671875" customWidth="1"/>
    <col min="4354" max="4354" width="24.21875" customWidth="1"/>
    <col min="4355" max="4355" width="22.21875" customWidth="1"/>
    <col min="4356" max="4356" width="5" customWidth="1"/>
    <col min="4357" max="4357" width="16.6640625" customWidth="1"/>
    <col min="4358" max="4358" width="13.33203125" customWidth="1"/>
    <col min="4609" max="4609" width="27.88671875" customWidth="1"/>
    <col min="4610" max="4610" width="24.21875" customWidth="1"/>
    <col min="4611" max="4611" width="22.21875" customWidth="1"/>
    <col min="4612" max="4612" width="5" customWidth="1"/>
    <col min="4613" max="4613" width="16.6640625" customWidth="1"/>
    <col min="4614" max="4614" width="13.33203125" customWidth="1"/>
    <col min="4865" max="4865" width="27.88671875" customWidth="1"/>
    <col min="4866" max="4866" width="24.21875" customWidth="1"/>
    <col min="4867" max="4867" width="22.21875" customWidth="1"/>
    <col min="4868" max="4868" width="5" customWidth="1"/>
    <col min="4869" max="4869" width="16.6640625" customWidth="1"/>
    <col min="4870" max="4870" width="13.33203125" customWidth="1"/>
    <col min="5121" max="5121" width="27.88671875" customWidth="1"/>
    <col min="5122" max="5122" width="24.21875" customWidth="1"/>
    <col min="5123" max="5123" width="22.21875" customWidth="1"/>
    <col min="5124" max="5124" width="5" customWidth="1"/>
    <col min="5125" max="5125" width="16.6640625" customWidth="1"/>
    <col min="5126" max="5126" width="13.33203125" customWidth="1"/>
    <col min="5377" max="5377" width="27.88671875" customWidth="1"/>
    <col min="5378" max="5378" width="24.21875" customWidth="1"/>
    <col min="5379" max="5379" width="22.21875" customWidth="1"/>
    <col min="5380" max="5380" width="5" customWidth="1"/>
    <col min="5381" max="5381" width="16.6640625" customWidth="1"/>
    <col min="5382" max="5382" width="13.33203125" customWidth="1"/>
    <col min="5633" max="5633" width="27.88671875" customWidth="1"/>
    <col min="5634" max="5634" width="24.21875" customWidth="1"/>
    <col min="5635" max="5635" width="22.21875" customWidth="1"/>
    <col min="5636" max="5636" width="5" customWidth="1"/>
    <col min="5637" max="5637" width="16.6640625" customWidth="1"/>
    <col min="5638" max="5638" width="13.33203125" customWidth="1"/>
    <col min="5889" max="5889" width="27.88671875" customWidth="1"/>
    <col min="5890" max="5890" width="24.21875" customWidth="1"/>
    <col min="5891" max="5891" width="22.21875" customWidth="1"/>
    <col min="5892" max="5892" width="5" customWidth="1"/>
    <col min="5893" max="5893" width="16.6640625" customWidth="1"/>
    <col min="5894" max="5894" width="13.33203125" customWidth="1"/>
    <col min="6145" max="6145" width="27.88671875" customWidth="1"/>
    <col min="6146" max="6146" width="24.21875" customWidth="1"/>
    <col min="6147" max="6147" width="22.21875" customWidth="1"/>
    <col min="6148" max="6148" width="5" customWidth="1"/>
    <col min="6149" max="6149" width="16.6640625" customWidth="1"/>
    <col min="6150" max="6150" width="13.33203125" customWidth="1"/>
    <col min="6401" max="6401" width="27.88671875" customWidth="1"/>
    <col min="6402" max="6402" width="24.21875" customWidth="1"/>
    <col min="6403" max="6403" width="22.21875" customWidth="1"/>
    <col min="6404" max="6404" width="5" customWidth="1"/>
    <col min="6405" max="6405" width="16.6640625" customWidth="1"/>
    <col min="6406" max="6406" width="13.33203125" customWidth="1"/>
    <col min="6657" max="6657" width="27.88671875" customWidth="1"/>
    <col min="6658" max="6658" width="24.21875" customWidth="1"/>
    <col min="6659" max="6659" width="22.21875" customWidth="1"/>
    <col min="6660" max="6660" width="5" customWidth="1"/>
    <col min="6661" max="6661" width="16.6640625" customWidth="1"/>
    <col min="6662" max="6662" width="13.33203125" customWidth="1"/>
    <col min="6913" max="6913" width="27.88671875" customWidth="1"/>
    <col min="6914" max="6914" width="24.21875" customWidth="1"/>
    <col min="6915" max="6915" width="22.21875" customWidth="1"/>
    <col min="6916" max="6916" width="5" customWidth="1"/>
    <col min="6917" max="6917" width="16.6640625" customWidth="1"/>
    <col min="6918" max="6918" width="13.33203125" customWidth="1"/>
    <col min="7169" max="7169" width="27.88671875" customWidth="1"/>
    <col min="7170" max="7170" width="24.21875" customWidth="1"/>
    <col min="7171" max="7171" width="22.21875" customWidth="1"/>
    <col min="7172" max="7172" width="5" customWidth="1"/>
    <col min="7173" max="7173" width="16.6640625" customWidth="1"/>
    <col min="7174" max="7174" width="13.33203125" customWidth="1"/>
    <col min="7425" max="7425" width="27.88671875" customWidth="1"/>
    <col min="7426" max="7426" width="24.21875" customWidth="1"/>
    <col min="7427" max="7427" width="22.21875" customWidth="1"/>
    <col min="7428" max="7428" width="5" customWidth="1"/>
    <col min="7429" max="7429" width="16.6640625" customWidth="1"/>
    <col min="7430" max="7430" width="13.33203125" customWidth="1"/>
    <col min="7681" max="7681" width="27.88671875" customWidth="1"/>
    <col min="7682" max="7682" width="24.21875" customWidth="1"/>
    <col min="7683" max="7683" width="22.21875" customWidth="1"/>
    <col min="7684" max="7684" width="5" customWidth="1"/>
    <col min="7685" max="7685" width="16.6640625" customWidth="1"/>
    <col min="7686" max="7686" width="13.33203125" customWidth="1"/>
    <col min="7937" max="7937" width="27.88671875" customWidth="1"/>
    <col min="7938" max="7938" width="24.21875" customWidth="1"/>
    <col min="7939" max="7939" width="22.21875" customWidth="1"/>
    <col min="7940" max="7940" width="5" customWidth="1"/>
    <col min="7941" max="7941" width="16.6640625" customWidth="1"/>
    <col min="7942" max="7942" width="13.33203125" customWidth="1"/>
    <col min="8193" max="8193" width="27.88671875" customWidth="1"/>
    <col min="8194" max="8194" width="24.21875" customWidth="1"/>
    <col min="8195" max="8195" width="22.21875" customWidth="1"/>
    <col min="8196" max="8196" width="5" customWidth="1"/>
    <col min="8197" max="8197" width="16.6640625" customWidth="1"/>
    <col min="8198" max="8198" width="13.33203125" customWidth="1"/>
    <col min="8449" max="8449" width="27.88671875" customWidth="1"/>
    <col min="8450" max="8450" width="24.21875" customWidth="1"/>
    <col min="8451" max="8451" width="22.21875" customWidth="1"/>
    <col min="8452" max="8452" width="5" customWidth="1"/>
    <col min="8453" max="8453" width="16.6640625" customWidth="1"/>
    <col min="8454" max="8454" width="13.33203125" customWidth="1"/>
    <col min="8705" max="8705" width="27.88671875" customWidth="1"/>
    <col min="8706" max="8706" width="24.21875" customWidth="1"/>
    <col min="8707" max="8707" width="22.21875" customWidth="1"/>
    <col min="8708" max="8708" width="5" customWidth="1"/>
    <col min="8709" max="8709" width="16.6640625" customWidth="1"/>
    <col min="8710" max="8710" width="13.33203125" customWidth="1"/>
    <col min="8961" max="8961" width="27.88671875" customWidth="1"/>
    <col min="8962" max="8962" width="24.21875" customWidth="1"/>
    <col min="8963" max="8963" width="22.21875" customWidth="1"/>
    <col min="8964" max="8964" width="5" customWidth="1"/>
    <col min="8965" max="8965" width="16.6640625" customWidth="1"/>
    <col min="8966" max="8966" width="13.33203125" customWidth="1"/>
    <col min="9217" max="9217" width="27.88671875" customWidth="1"/>
    <col min="9218" max="9218" width="24.21875" customWidth="1"/>
    <col min="9219" max="9219" width="22.21875" customWidth="1"/>
    <col min="9220" max="9220" width="5" customWidth="1"/>
    <col min="9221" max="9221" width="16.6640625" customWidth="1"/>
    <col min="9222" max="9222" width="13.33203125" customWidth="1"/>
    <col min="9473" max="9473" width="27.88671875" customWidth="1"/>
    <col min="9474" max="9474" width="24.21875" customWidth="1"/>
    <col min="9475" max="9475" width="22.21875" customWidth="1"/>
    <col min="9476" max="9476" width="5" customWidth="1"/>
    <col min="9477" max="9477" width="16.6640625" customWidth="1"/>
    <col min="9478" max="9478" width="13.33203125" customWidth="1"/>
    <col min="9729" max="9729" width="27.88671875" customWidth="1"/>
    <col min="9730" max="9730" width="24.21875" customWidth="1"/>
    <col min="9731" max="9731" width="22.21875" customWidth="1"/>
    <col min="9732" max="9732" width="5" customWidth="1"/>
    <col min="9733" max="9733" width="16.6640625" customWidth="1"/>
    <col min="9734" max="9734" width="13.33203125" customWidth="1"/>
    <col min="9985" max="9985" width="27.88671875" customWidth="1"/>
    <col min="9986" max="9986" width="24.21875" customWidth="1"/>
    <col min="9987" max="9987" width="22.21875" customWidth="1"/>
    <col min="9988" max="9988" width="5" customWidth="1"/>
    <col min="9989" max="9989" width="16.6640625" customWidth="1"/>
    <col min="9990" max="9990" width="13.33203125" customWidth="1"/>
    <col min="10241" max="10241" width="27.88671875" customWidth="1"/>
    <col min="10242" max="10242" width="24.21875" customWidth="1"/>
    <col min="10243" max="10243" width="22.21875" customWidth="1"/>
    <col min="10244" max="10244" width="5" customWidth="1"/>
    <col min="10245" max="10245" width="16.6640625" customWidth="1"/>
    <col min="10246" max="10246" width="13.33203125" customWidth="1"/>
    <col min="10497" max="10497" width="27.88671875" customWidth="1"/>
    <col min="10498" max="10498" width="24.21875" customWidth="1"/>
    <col min="10499" max="10499" width="22.21875" customWidth="1"/>
    <col min="10500" max="10500" width="5" customWidth="1"/>
    <col min="10501" max="10501" width="16.6640625" customWidth="1"/>
    <col min="10502" max="10502" width="13.33203125" customWidth="1"/>
    <col min="10753" max="10753" width="27.88671875" customWidth="1"/>
    <col min="10754" max="10754" width="24.21875" customWidth="1"/>
    <col min="10755" max="10755" width="22.21875" customWidth="1"/>
    <col min="10756" max="10756" width="5" customWidth="1"/>
    <col min="10757" max="10757" width="16.6640625" customWidth="1"/>
    <col min="10758" max="10758" width="13.33203125" customWidth="1"/>
    <col min="11009" max="11009" width="27.88671875" customWidth="1"/>
    <col min="11010" max="11010" width="24.21875" customWidth="1"/>
    <col min="11011" max="11011" width="22.21875" customWidth="1"/>
    <col min="11012" max="11012" width="5" customWidth="1"/>
    <col min="11013" max="11013" width="16.6640625" customWidth="1"/>
    <col min="11014" max="11014" width="13.33203125" customWidth="1"/>
    <col min="11265" max="11265" width="27.88671875" customWidth="1"/>
    <col min="11266" max="11266" width="24.21875" customWidth="1"/>
    <col min="11267" max="11267" width="22.21875" customWidth="1"/>
    <col min="11268" max="11268" width="5" customWidth="1"/>
    <col min="11269" max="11269" width="16.6640625" customWidth="1"/>
    <col min="11270" max="11270" width="13.33203125" customWidth="1"/>
    <col min="11521" max="11521" width="27.88671875" customWidth="1"/>
    <col min="11522" max="11522" width="24.21875" customWidth="1"/>
    <col min="11523" max="11523" width="22.21875" customWidth="1"/>
    <col min="11524" max="11524" width="5" customWidth="1"/>
    <col min="11525" max="11525" width="16.6640625" customWidth="1"/>
    <col min="11526" max="11526" width="13.33203125" customWidth="1"/>
    <col min="11777" max="11777" width="27.88671875" customWidth="1"/>
    <col min="11778" max="11778" width="24.21875" customWidth="1"/>
    <col min="11779" max="11779" width="22.21875" customWidth="1"/>
    <col min="11780" max="11780" width="5" customWidth="1"/>
    <col min="11781" max="11781" width="16.6640625" customWidth="1"/>
    <col min="11782" max="11782" width="13.33203125" customWidth="1"/>
    <col min="12033" max="12033" width="27.88671875" customWidth="1"/>
    <col min="12034" max="12034" width="24.21875" customWidth="1"/>
    <col min="12035" max="12035" width="22.21875" customWidth="1"/>
    <col min="12036" max="12036" width="5" customWidth="1"/>
    <col min="12037" max="12037" width="16.6640625" customWidth="1"/>
    <col min="12038" max="12038" width="13.33203125" customWidth="1"/>
    <col min="12289" max="12289" width="27.88671875" customWidth="1"/>
    <col min="12290" max="12290" width="24.21875" customWidth="1"/>
    <col min="12291" max="12291" width="22.21875" customWidth="1"/>
    <col min="12292" max="12292" width="5" customWidth="1"/>
    <col min="12293" max="12293" width="16.6640625" customWidth="1"/>
    <col min="12294" max="12294" width="13.33203125" customWidth="1"/>
    <col min="12545" max="12545" width="27.88671875" customWidth="1"/>
    <col min="12546" max="12546" width="24.21875" customWidth="1"/>
    <col min="12547" max="12547" width="22.21875" customWidth="1"/>
    <col min="12548" max="12548" width="5" customWidth="1"/>
    <col min="12549" max="12549" width="16.6640625" customWidth="1"/>
    <col min="12550" max="12550" width="13.33203125" customWidth="1"/>
    <col min="12801" max="12801" width="27.88671875" customWidth="1"/>
    <col min="12802" max="12802" width="24.21875" customWidth="1"/>
    <col min="12803" max="12803" width="22.21875" customWidth="1"/>
    <col min="12804" max="12804" width="5" customWidth="1"/>
    <col min="12805" max="12805" width="16.6640625" customWidth="1"/>
    <col min="12806" max="12806" width="13.33203125" customWidth="1"/>
    <col min="13057" max="13057" width="27.88671875" customWidth="1"/>
    <col min="13058" max="13058" width="24.21875" customWidth="1"/>
    <col min="13059" max="13059" width="22.21875" customWidth="1"/>
    <col min="13060" max="13060" width="5" customWidth="1"/>
    <col min="13061" max="13061" width="16.6640625" customWidth="1"/>
    <col min="13062" max="13062" width="13.33203125" customWidth="1"/>
    <col min="13313" max="13313" width="27.88671875" customWidth="1"/>
    <col min="13314" max="13314" width="24.21875" customWidth="1"/>
    <col min="13315" max="13315" width="22.21875" customWidth="1"/>
    <col min="13316" max="13316" width="5" customWidth="1"/>
    <col min="13317" max="13317" width="16.6640625" customWidth="1"/>
    <col min="13318" max="13318" width="13.33203125" customWidth="1"/>
    <col min="13569" max="13569" width="27.88671875" customWidth="1"/>
    <col min="13570" max="13570" width="24.21875" customWidth="1"/>
    <col min="13571" max="13571" width="22.21875" customWidth="1"/>
    <col min="13572" max="13572" width="5" customWidth="1"/>
    <col min="13573" max="13573" width="16.6640625" customWidth="1"/>
    <col min="13574" max="13574" width="13.33203125" customWidth="1"/>
    <col min="13825" max="13825" width="27.88671875" customWidth="1"/>
    <col min="13826" max="13826" width="24.21875" customWidth="1"/>
    <col min="13827" max="13827" width="22.21875" customWidth="1"/>
    <col min="13828" max="13828" width="5" customWidth="1"/>
    <col min="13829" max="13829" width="16.6640625" customWidth="1"/>
    <col min="13830" max="13830" width="13.33203125" customWidth="1"/>
    <col min="14081" max="14081" width="27.88671875" customWidth="1"/>
    <col min="14082" max="14082" width="24.21875" customWidth="1"/>
    <col min="14083" max="14083" width="22.21875" customWidth="1"/>
    <col min="14084" max="14084" width="5" customWidth="1"/>
    <col min="14085" max="14085" width="16.6640625" customWidth="1"/>
    <col min="14086" max="14086" width="13.33203125" customWidth="1"/>
    <col min="14337" max="14337" width="27.88671875" customWidth="1"/>
    <col min="14338" max="14338" width="24.21875" customWidth="1"/>
    <col min="14339" max="14339" width="22.21875" customWidth="1"/>
    <col min="14340" max="14340" width="5" customWidth="1"/>
    <col min="14341" max="14341" width="16.6640625" customWidth="1"/>
    <col min="14342" max="14342" width="13.33203125" customWidth="1"/>
    <col min="14593" max="14593" width="27.88671875" customWidth="1"/>
    <col min="14594" max="14594" width="24.21875" customWidth="1"/>
    <col min="14595" max="14595" width="22.21875" customWidth="1"/>
    <col min="14596" max="14596" width="5" customWidth="1"/>
    <col min="14597" max="14597" width="16.6640625" customWidth="1"/>
    <col min="14598" max="14598" width="13.33203125" customWidth="1"/>
    <col min="14849" max="14849" width="27.88671875" customWidth="1"/>
    <col min="14850" max="14850" width="24.21875" customWidth="1"/>
    <col min="14851" max="14851" width="22.21875" customWidth="1"/>
    <col min="14852" max="14852" width="5" customWidth="1"/>
    <col min="14853" max="14853" width="16.6640625" customWidth="1"/>
    <col min="14854" max="14854" width="13.33203125" customWidth="1"/>
    <col min="15105" max="15105" width="27.88671875" customWidth="1"/>
    <col min="15106" max="15106" width="24.21875" customWidth="1"/>
    <col min="15107" max="15107" width="22.21875" customWidth="1"/>
    <col min="15108" max="15108" width="5" customWidth="1"/>
    <col min="15109" max="15109" width="16.6640625" customWidth="1"/>
    <col min="15110" max="15110" width="13.33203125" customWidth="1"/>
    <col min="15361" max="15361" width="27.88671875" customWidth="1"/>
    <col min="15362" max="15362" width="24.21875" customWidth="1"/>
    <col min="15363" max="15363" width="22.21875" customWidth="1"/>
    <col min="15364" max="15364" width="5" customWidth="1"/>
    <col min="15365" max="15365" width="16.6640625" customWidth="1"/>
    <col min="15366" max="15366" width="13.33203125" customWidth="1"/>
    <col min="15617" max="15617" width="27.88671875" customWidth="1"/>
    <col min="15618" max="15618" width="24.21875" customWidth="1"/>
    <col min="15619" max="15619" width="22.21875" customWidth="1"/>
    <col min="15620" max="15620" width="5" customWidth="1"/>
    <col min="15621" max="15621" width="16.6640625" customWidth="1"/>
    <col min="15622" max="15622" width="13.33203125" customWidth="1"/>
    <col min="15873" max="15873" width="27.88671875" customWidth="1"/>
    <col min="15874" max="15874" width="24.21875" customWidth="1"/>
    <col min="15875" max="15875" width="22.21875" customWidth="1"/>
    <col min="15876" max="15876" width="5" customWidth="1"/>
    <col min="15877" max="15877" width="16.6640625" customWidth="1"/>
    <col min="15878" max="15878" width="13.33203125" customWidth="1"/>
    <col min="16129" max="16129" width="27.88671875" customWidth="1"/>
    <col min="16130" max="16130" width="24.21875" customWidth="1"/>
    <col min="16131" max="16131" width="22.21875" customWidth="1"/>
    <col min="16132" max="16132" width="5" customWidth="1"/>
    <col min="16133" max="16133" width="16.6640625" customWidth="1"/>
    <col min="16134" max="16134" width="13.33203125" customWidth="1"/>
  </cols>
  <sheetData>
    <row r="1" spans="1:14" ht="25.5" x14ac:dyDescent="0.15">
      <c r="A1" s="922" t="s">
        <v>172</v>
      </c>
      <c r="B1" s="922"/>
      <c r="C1" s="922"/>
      <c r="D1" s="922"/>
      <c r="E1" s="922"/>
      <c r="F1" s="922"/>
    </row>
    <row r="2" spans="1:14" ht="23.25" thickBot="1" x14ac:dyDescent="0.2">
      <c r="A2" s="1"/>
      <c r="F2" s="4" t="s">
        <v>7</v>
      </c>
    </row>
    <row r="3" spans="1:14" ht="23.25" customHeight="1" x14ac:dyDescent="0.15">
      <c r="A3" s="17" t="s">
        <v>8</v>
      </c>
      <c r="B3" s="18" t="s">
        <v>51</v>
      </c>
      <c r="C3" s="18" t="s">
        <v>57</v>
      </c>
      <c r="D3" s="925" t="s">
        <v>9</v>
      </c>
      <c r="E3" s="926"/>
      <c r="F3" s="19" t="s">
        <v>10</v>
      </c>
    </row>
    <row r="4" spans="1:14" ht="21.75" customHeight="1" x14ac:dyDescent="0.15">
      <c r="A4" s="20" t="s">
        <v>11</v>
      </c>
      <c r="B4" s="21">
        <f>SUM(B5:B12)</f>
        <v>3555584</v>
      </c>
      <c r="C4" s="21">
        <f>SUM(C5:C12)</f>
        <v>3609967</v>
      </c>
      <c r="D4" s="67"/>
      <c r="E4" s="22">
        <f>C4-B4</f>
        <v>54383</v>
      </c>
      <c r="F4" s="23"/>
    </row>
    <row r="5" spans="1:14" ht="21.75" customHeight="1" x14ac:dyDescent="0.15">
      <c r="A5" s="24" t="s">
        <v>45</v>
      </c>
      <c r="B5" s="249">
        <v>56695</v>
      </c>
      <c r="C5" s="249">
        <v>56695</v>
      </c>
      <c r="D5" s="68"/>
      <c r="E5" s="26">
        <f t="shared" ref="E5:E12" si="0">C5-B5</f>
        <v>0</v>
      </c>
      <c r="F5" s="27"/>
    </row>
    <row r="6" spans="1:14" ht="21.75" customHeight="1" x14ac:dyDescent="0.15">
      <c r="A6" s="24" t="s">
        <v>5</v>
      </c>
      <c r="B6" s="249">
        <v>1320860</v>
      </c>
      <c r="C6" s="249">
        <v>1338928</v>
      </c>
      <c r="D6" s="68"/>
      <c r="E6" s="26">
        <f t="shared" si="0"/>
        <v>18068</v>
      </c>
      <c r="F6" s="27"/>
    </row>
    <row r="7" spans="1:14" ht="21.75" customHeight="1" x14ac:dyDescent="0.15">
      <c r="A7" s="28" t="s">
        <v>49</v>
      </c>
      <c r="B7" s="249">
        <v>150460</v>
      </c>
      <c r="C7" s="249">
        <v>150465</v>
      </c>
      <c r="D7" s="68"/>
      <c r="E7" s="26">
        <f t="shared" si="0"/>
        <v>5</v>
      </c>
      <c r="F7" s="27"/>
    </row>
    <row r="8" spans="1:14" ht="21.75" customHeight="1" x14ac:dyDescent="0.15">
      <c r="A8" s="28" t="s">
        <v>53</v>
      </c>
      <c r="B8" s="249">
        <v>12960</v>
      </c>
      <c r="C8" s="249">
        <v>12960</v>
      </c>
      <c r="D8" s="25"/>
      <c r="E8" s="26">
        <f t="shared" si="0"/>
        <v>0</v>
      </c>
      <c r="F8" s="27"/>
    </row>
    <row r="9" spans="1:14" ht="21.75" customHeight="1" x14ac:dyDescent="0.15">
      <c r="A9" s="24" t="s">
        <v>12</v>
      </c>
      <c r="B9" s="249">
        <v>469791</v>
      </c>
      <c r="C9" s="249">
        <v>485172</v>
      </c>
      <c r="D9" s="25"/>
      <c r="E9" s="26">
        <f t="shared" si="0"/>
        <v>15381</v>
      </c>
      <c r="F9" s="27"/>
    </row>
    <row r="10" spans="1:14" ht="21.75" customHeight="1" x14ac:dyDescent="0.15">
      <c r="A10" s="24" t="s">
        <v>13</v>
      </c>
      <c r="B10" s="249">
        <v>17000</v>
      </c>
      <c r="C10" s="249">
        <v>17000</v>
      </c>
      <c r="D10" s="68"/>
      <c r="E10" s="26">
        <f t="shared" si="0"/>
        <v>0</v>
      </c>
      <c r="F10" s="27"/>
      <c r="K10" s="66" t="s">
        <v>20</v>
      </c>
      <c r="L10" s="66" t="s">
        <v>21</v>
      </c>
      <c r="M10" s="66" t="s">
        <v>22</v>
      </c>
      <c r="N10" s="66" t="s">
        <v>23</v>
      </c>
    </row>
    <row r="11" spans="1:14" ht="41.25" customHeight="1" x14ac:dyDescent="0.15">
      <c r="A11" s="29" t="s">
        <v>50</v>
      </c>
      <c r="B11" s="249">
        <v>34628</v>
      </c>
      <c r="C11" s="249">
        <v>34628</v>
      </c>
      <c r="D11" s="68"/>
      <c r="E11" s="26">
        <f>C11-B11</f>
        <v>0</v>
      </c>
      <c r="F11" s="27"/>
      <c r="J11" t="s">
        <v>24</v>
      </c>
      <c r="K11" s="66">
        <v>384</v>
      </c>
      <c r="L11" s="66">
        <v>0</v>
      </c>
      <c r="M11" s="66">
        <v>56311</v>
      </c>
    </row>
    <row r="12" spans="1:14" ht="21" thickBot="1" x14ac:dyDescent="0.2">
      <c r="A12" s="30" t="s">
        <v>43</v>
      </c>
      <c r="B12" s="250">
        <v>1493190</v>
      </c>
      <c r="C12" s="250">
        <v>1514119</v>
      </c>
      <c r="D12" s="69" t="s">
        <v>47</v>
      </c>
      <c r="E12" s="31">
        <f t="shared" si="0"/>
        <v>20929</v>
      </c>
      <c r="F12" s="32"/>
      <c r="J12" s="74" t="s">
        <v>25</v>
      </c>
      <c r="K12" s="73">
        <v>1338928</v>
      </c>
      <c r="L12" s="73">
        <v>150465</v>
      </c>
    </row>
    <row r="13" spans="1:14" ht="9.75" customHeight="1" x14ac:dyDescent="0.15">
      <c r="E13" s="2"/>
      <c r="J13" s="74"/>
      <c r="K13" s="73">
        <v>0</v>
      </c>
      <c r="L13" s="73">
        <v>12960</v>
      </c>
    </row>
    <row r="14" spans="1:14" ht="25.5" x14ac:dyDescent="0.15">
      <c r="A14" s="922" t="s">
        <v>173</v>
      </c>
      <c r="B14" s="922"/>
      <c r="C14" s="922"/>
      <c r="D14" s="922"/>
      <c r="E14" s="922"/>
      <c r="F14" s="922"/>
      <c r="J14" s="74"/>
      <c r="K14" s="73">
        <v>17000</v>
      </c>
      <c r="L14" s="73">
        <v>485172</v>
      </c>
    </row>
    <row r="15" spans="1:14" ht="23.25" thickBot="1" x14ac:dyDescent="0.2">
      <c r="A15" s="1"/>
      <c r="F15" s="4" t="s">
        <v>0</v>
      </c>
      <c r="J15" s="74"/>
      <c r="K15" s="73">
        <v>0</v>
      </c>
      <c r="L15" s="73">
        <v>34628</v>
      </c>
    </row>
    <row r="16" spans="1:14" ht="20.25" customHeight="1" x14ac:dyDescent="0.15">
      <c r="A16" s="17" t="s">
        <v>14</v>
      </c>
      <c r="B16" s="18" t="s">
        <v>51</v>
      </c>
      <c r="C16" s="18" t="s">
        <v>57</v>
      </c>
      <c r="D16" s="925" t="s">
        <v>15</v>
      </c>
      <c r="E16" s="926"/>
      <c r="F16" s="19" t="s">
        <v>16</v>
      </c>
      <c r="J16" t="s">
        <v>48</v>
      </c>
      <c r="K16" s="73">
        <v>1469001</v>
      </c>
      <c r="L16" s="73">
        <v>45118</v>
      </c>
    </row>
    <row r="17" spans="1:15" ht="20.25" x14ac:dyDescent="0.15">
      <c r="A17" s="20" t="s">
        <v>17</v>
      </c>
      <c r="B17" s="21">
        <f>SUM(B18:B20)</f>
        <v>3555584</v>
      </c>
      <c r="C17" s="21">
        <f>SUM(C18:C20)</f>
        <v>3609967</v>
      </c>
      <c r="D17" s="67"/>
      <c r="E17" s="22">
        <f>C17-B17</f>
        <v>54383</v>
      </c>
      <c r="F17" s="23"/>
      <c r="J17" t="s">
        <v>55</v>
      </c>
      <c r="K17" s="66">
        <f>SUM(K11:K16)</f>
        <v>2825313</v>
      </c>
      <c r="L17" s="66">
        <f>SUM(L11:L16)</f>
        <v>728343</v>
      </c>
      <c r="M17" s="66">
        <f>SUM(M11:M14)</f>
        <v>56311</v>
      </c>
      <c r="N17" s="66">
        <f>SUM(N11:N14)</f>
        <v>0</v>
      </c>
      <c r="O17" s="66">
        <f>K17+L17+M17+N17</f>
        <v>3609967</v>
      </c>
    </row>
    <row r="18" spans="1:15" ht="20.25" x14ac:dyDescent="0.15">
      <c r="A18" s="33" t="s">
        <v>18</v>
      </c>
      <c r="B18" s="249">
        <v>2789245</v>
      </c>
      <c r="C18" s="249">
        <v>2825313</v>
      </c>
      <c r="D18" s="68"/>
      <c r="E18" s="26">
        <f>C18-B18</f>
        <v>36068</v>
      </c>
      <c r="F18" s="27"/>
    </row>
    <row r="19" spans="1:15" ht="18.75" x14ac:dyDescent="0.15">
      <c r="A19" s="33" t="s">
        <v>19</v>
      </c>
      <c r="B19" s="249">
        <v>710028</v>
      </c>
      <c r="C19" s="249">
        <v>728343</v>
      </c>
      <c r="D19" s="25"/>
      <c r="E19" s="26">
        <f>C19-B19</f>
        <v>18315</v>
      </c>
      <c r="F19" s="27"/>
    </row>
    <row r="20" spans="1:15" ht="21" thickBot="1" x14ac:dyDescent="0.2">
      <c r="A20" s="34" t="s">
        <v>54</v>
      </c>
      <c r="B20" s="250">
        <v>56311</v>
      </c>
      <c r="C20" s="250">
        <v>56311</v>
      </c>
      <c r="D20" s="69"/>
      <c r="E20" s="31">
        <f>C20-B20</f>
        <v>0</v>
      </c>
      <c r="F20" s="35"/>
    </row>
    <row r="22" spans="1:15" x14ac:dyDescent="0.15">
      <c r="F22" s="3" t="s">
        <v>1</v>
      </c>
    </row>
  </sheetData>
  <mergeCells count="4">
    <mergeCell ref="A1:F1"/>
    <mergeCell ref="D3:E3"/>
    <mergeCell ref="A14:F14"/>
    <mergeCell ref="D16:E16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firstPageNumber="2" orientation="landscape" useFirstPageNumber="1" horizontalDpi="4294967293" verticalDpi="4294967293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11" sqref="D11"/>
    </sheetView>
  </sheetViews>
  <sheetFormatPr defaultRowHeight="13.5" x14ac:dyDescent="0.15"/>
  <cols>
    <col min="1" max="1" width="12" customWidth="1"/>
    <col min="2" max="2" width="12.5546875" customWidth="1"/>
    <col min="3" max="3" width="25.21875" customWidth="1"/>
    <col min="4" max="4" width="22.21875" customWidth="1"/>
    <col min="5" max="5" width="5.88671875" customWidth="1"/>
    <col min="6" max="6" width="14.109375" customWidth="1"/>
    <col min="7" max="7" width="14.33203125" customWidth="1"/>
    <col min="257" max="257" width="12" customWidth="1"/>
    <col min="258" max="258" width="12.5546875" customWidth="1"/>
    <col min="259" max="259" width="25.21875" customWidth="1"/>
    <col min="260" max="260" width="22.21875" customWidth="1"/>
    <col min="261" max="261" width="5.88671875" customWidth="1"/>
    <col min="262" max="262" width="14.109375" customWidth="1"/>
    <col min="263" max="263" width="14.33203125" customWidth="1"/>
    <col min="513" max="513" width="12" customWidth="1"/>
    <col min="514" max="514" width="12.5546875" customWidth="1"/>
    <col min="515" max="515" width="25.21875" customWidth="1"/>
    <col min="516" max="516" width="22.21875" customWidth="1"/>
    <col min="517" max="517" width="5.88671875" customWidth="1"/>
    <col min="518" max="518" width="14.109375" customWidth="1"/>
    <col min="519" max="519" width="14.33203125" customWidth="1"/>
    <col min="769" max="769" width="12" customWidth="1"/>
    <col min="770" max="770" width="12.5546875" customWidth="1"/>
    <col min="771" max="771" width="25.21875" customWidth="1"/>
    <col min="772" max="772" width="22.21875" customWidth="1"/>
    <col min="773" max="773" width="5.88671875" customWidth="1"/>
    <col min="774" max="774" width="14.109375" customWidth="1"/>
    <col min="775" max="775" width="14.33203125" customWidth="1"/>
    <col min="1025" max="1025" width="12" customWidth="1"/>
    <col min="1026" max="1026" width="12.5546875" customWidth="1"/>
    <col min="1027" max="1027" width="25.21875" customWidth="1"/>
    <col min="1028" max="1028" width="22.21875" customWidth="1"/>
    <col min="1029" max="1029" width="5.88671875" customWidth="1"/>
    <col min="1030" max="1030" width="14.109375" customWidth="1"/>
    <col min="1031" max="1031" width="14.33203125" customWidth="1"/>
    <col min="1281" max="1281" width="12" customWidth="1"/>
    <col min="1282" max="1282" width="12.5546875" customWidth="1"/>
    <col min="1283" max="1283" width="25.21875" customWidth="1"/>
    <col min="1284" max="1284" width="22.21875" customWidth="1"/>
    <col min="1285" max="1285" width="5.88671875" customWidth="1"/>
    <col min="1286" max="1286" width="14.109375" customWidth="1"/>
    <col min="1287" max="1287" width="14.33203125" customWidth="1"/>
    <col min="1537" max="1537" width="12" customWidth="1"/>
    <col min="1538" max="1538" width="12.5546875" customWidth="1"/>
    <col min="1539" max="1539" width="25.21875" customWidth="1"/>
    <col min="1540" max="1540" width="22.21875" customWidth="1"/>
    <col min="1541" max="1541" width="5.88671875" customWidth="1"/>
    <col min="1542" max="1542" width="14.109375" customWidth="1"/>
    <col min="1543" max="1543" width="14.33203125" customWidth="1"/>
    <col min="1793" max="1793" width="12" customWidth="1"/>
    <col min="1794" max="1794" width="12.5546875" customWidth="1"/>
    <col min="1795" max="1795" width="25.21875" customWidth="1"/>
    <col min="1796" max="1796" width="22.21875" customWidth="1"/>
    <col min="1797" max="1797" width="5.88671875" customWidth="1"/>
    <col min="1798" max="1798" width="14.109375" customWidth="1"/>
    <col min="1799" max="1799" width="14.33203125" customWidth="1"/>
    <col min="2049" max="2049" width="12" customWidth="1"/>
    <col min="2050" max="2050" width="12.5546875" customWidth="1"/>
    <col min="2051" max="2051" width="25.21875" customWidth="1"/>
    <col min="2052" max="2052" width="22.21875" customWidth="1"/>
    <col min="2053" max="2053" width="5.88671875" customWidth="1"/>
    <col min="2054" max="2054" width="14.109375" customWidth="1"/>
    <col min="2055" max="2055" width="14.33203125" customWidth="1"/>
    <col min="2305" max="2305" width="12" customWidth="1"/>
    <col min="2306" max="2306" width="12.5546875" customWidth="1"/>
    <col min="2307" max="2307" width="25.21875" customWidth="1"/>
    <col min="2308" max="2308" width="22.21875" customWidth="1"/>
    <col min="2309" max="2309" width="5.88671875" customWidth="1"/>
    <col min="2310" max="2310" width="14.109375" customWidth="1"/>
    <col min="2311" max="2311" width="14.33203125" customWidth="1"/>
    <col min="2561" max="2561" width="12" customWidth="1"/>
    <col min="2562" max="2562" width="12.5546875" customWidth="1"/>
    <col min="2563" max="2563" width="25.21875" customWidth="1"/>
    <col min="2564" max="2564" width="22.21875" customWidth="1"/>
    <col min="2565" max="2565" width="5.88671875" customWidth="1"/>
    <col min="2566" max="2566" width="14.109375" customWidth="1"/>
    <col min="2567" max="2567" width="14.33203125" customWidth="1"/>
    <col min="2817" max="2817" width="12" customWidth="1"/>
    <col min="2818" max="2818" width="12.5546875" customWidth="1"/>
    <col min="2819" max="2819" width="25.21875" customWidth="1"/>
    <col min="2820" max="2820" width="22.21875" customWidth="1"/>
    <col min="2821" max="2821" width="5.88671875" customWidth="1"/>
    <col min="2822" max="2822" width="14.109375" customWidth="1"/>
    <col min="2823" max="2823" width="14.33203125" customWidth="1"/>
    <col min="3073" max="3073" width="12" customWidth="1"/>
    <col min="3074" max="3074" width="12.5546875" customWidth="1"/>
    <col min="3075" max="3075" width="25.21875" customWidth="1"/>
    <col min="3076" max="3076" width="22.21875" customWidth="1"/>
    <col min="3077" max="3077" width="5.88671875" customWidth="1"/>
    <col min="3078" max="3078" width="14.109375" customWidth="1"/>
    <col min="3079" max="3079" width="14.33203125" customWidth="1"/>
    <col min="3329" max="3329" width="12" customWidth="1"/>
    <col min="3330" max="3330" width="12.5546875" customWidth="1"/>
    <col min="3331" max="3331" width="25.21875" customWidth="1"/>
    <col min="3332" max="3332" width="22.21875" customWidth="1"/>
    <col min="3333" max="3333" width="5.88671875" customWidth="1"/>
    <col min="3334" max="3334" width="14.109375" customWidth="1"/>
    <col min="3335" max="3335" width="14.33203125" customWidth="1"/>
    <col min="3585" max="3585" width="12" customWidth="1"/>
    <col min="3586" max="3586" width="12.5546875" customWidth="1"/>
    <col min="3587" max="3587" width="25.21875" customWidth="1"/>
    <col min="3588" max="3588" width="22.21875" customWidth="1"/>
    <col min="3589" max="3589" width="5.88671875" customWidth="1"/>
    <col min="3590" max="3590" width="14.109375" customWidth="1"/>
    <col min="3591" max="3591" width="14.33203125" customWidth="1"/>
    <col min="3841" max="3841" width="12" customWidth="1"/>
    <col min="3842" max="3842" width="12.5546875" customWidth="1"/>
    <col min="3843" max="3843" width="25.21875" customWidth="1"/>
    <col min="3844" max="3844" width="22.21875" customWidth="1"/>
    <col min="3845" max="3845" width="5.88671875" customWidth="1"/>
    <col min="3846" max="3846" width="14.109375" customWidth="1"/>
    <col min="3847" max="3847" width="14.33203125" customWidth="1"/>
    <col min="4097" max="4097" width="12" customWidth="1"/>
    <col min="4098" max="4098" width="12.5546875" customWidth="1"/>
    <col min="4099" max="4099" width="25.21875" customWidth="1"/>
    <col min="4100" max="4100" width="22.21875" customWidth="1"/>
    <col min="4101" max="4101" width="5.88671875" customWidth="1"/>
    <col min="4102" max="4102" width="14.109375" customWidth="1"/>
    <col min="4103" max="4103" width="14.33203125" customWidth="1"/>
    <col min="4353" max="4353" width="12" customWidth="1"/>
    <col min="4354" max="4354" width="12.5546875" customWidth="1"/>
    <col min="4355" max="4355" width="25.21875" customWidth="1"/>
    <col min="4356" max="4356" width="22.21875" customWidth="1"/>
    <col min="4357" max="4357" width="5.88671875" customWidth="1"/>
    <col min="4358" max="4358" width="14.109375" customWidth="1"/>
    <col min="4359" max="4359" width="14.33203125" customWidth="1"/>
    <col min="4609" max="4609" width="12" customWidth="1"/>
    <col min="4610" max="4610" width="12.5546875" customWidth="1"/>
    <col min="4611" max="4611" width="25.21875" customWidth="1"/>
    <col min="4612" max="4612" width="22.21875" customWidth="1"/>
    <col min="4613" max="4613" width="5.88671875" customWidth="1"/>
    <col min="4614" max="4614" width="14.109375" customWidth="1"/>
    <col min="4615" max="4615" width="14.33203125" customWidth="1"/>
    <col min="4865" max="4865" width="12" customWidth="1"/>
    <col min="4866" max="4866" width="12.5546875" customWidth="1"/>
    <col min="4867" max="4867" width="25.21875" customWidth="1"/>
    <col min="4868" max="4868" width="22.21875" customWidth="1"/>
    <col min="4869" max="4869" width="5.88671875" customWidth="1"/>
    <col min="4870" max="4870" width="14.109375" customWidth="1"/>
    <col min="4871" max="4871" width="14.33203125" customWidth="1"/>
    <col min="5121" max="5121" width="12" customWidth="1"/>
    <col min="5122" max="5122" width="12.5546875" customWidth="1"/>
    <col min="5123" max="5123" width="25.21875" customWidth="1"/>
    <col min="5124" max="5124" width="22.21875" customWidth="1"/>
    <col min="5125" max="5125" width="5.88671875" customWidth="1"/>
    <col min="5126" max="5126" width="14.109375" customWidth="1"/>
    <col min="5127" max="5127" width="14.33203125" customWidth="1"/>
    <col min="5377" max="5377" width="12" customWidth="1"/>
    <col min="5378" max="5378" width="12.5546875" customWidth="1"/>
    <col min="5379" max="5379" width="25.21875" customWidth="1"/>
    <col min="5380" max="5380" width="22.21875" customWidth="1"/>
    <col min="5381" max="5381" width="5.88671875" customWidth="1"/>
    <col min="5382" max="5382" width="14.109375" customWidth="1"/>
    <col min="5383" max="5383" width="14.33203125" customWidth="1"/>
    <col min="5633" max="5633" width="12" customWidth="1"/>
    <col min="5634" max="5634" width="12.5546875" customWidth="1"/>
    <col min="5635" max="5635" width="25.21875" customWidth="1"/>
    <col min="5636" max="5636" width="22.21875" customWidth="1"/>
    <col min="5637" max="5637" width="5.88671875" customWidth="1"/>
    <col min="5638" max="5638" width="14.109375" customWidth="1"/>
    <col min="5639" max="5639" width="14.33203125" customWidth="1"/>
    <col min="5889" max="5889" width="12" customWidth="1"/>
    <col min="5890" max="5890" width="12.5546875" customWidth="1"/>
    <col min="5891" max="5891" width="25.21875" customWidth="1"/>
    <col min="5892" max="5892" width="22.21875" customWidth="1"/>
    <col min="5893" max="5893" width="5.88671875" customWidth="1"/>
    <col min="5894" max="5894" width="14.109375" customWidth="1"/>
    <col min="5895" max="5895" width="14.33203125" customWidth="1"/>
    <col min="6145" max="6145" width="12" customWidth="1"/>
    <col min="6146" max="6146" width="12.5546875" customWidth="1"/>
    <col min="6147" max="6147" width="25.21875" customWidth="1"/>
    <col min="6148" max="6148" width="22.21875" customWidth="1"/>
    <col min="6149" max="6149" width="5.88671875" customWidth="1"/>
    <col min="6150" max="6150" width="14.109375" customWidth="1"/>
    <col min="6151" max="6151" width="14.33203125" customWidth="1"/>
    <col min="6401" max="6401" width="12" customWidth="1"/>
    <col min="6402" max="6402" width="12.5546875" customWidth="1"/>
    <col min="6403" max="6403" width="25.21875" customWidth="1"/>
    <col min="6404" max="6404" width="22.21875" customWidth="1"/>
    <col min="6405" max="6405" width="5.88671875" customWidth="1"/>
    <col min="6406" max="6406" width="14.109375" customWidth="1"/>
    <col min="6407" max="6407" width="14.33203125" customWidth="1"/>
    <col min="6657" max="6657" width="12" customWidth="1"/>
    <col min="6658" max="6658" width="12.5546875" customWidth="1"/>
    <col min="6659" max="6659" width="25.21875" customWidth="1"/>
    <col min="6660" max="6660" width="22.21875" customWidth="1"/>
    <col min="6661" max="6661" width="5.88671875" customWidth="1"/>
    <col min="6662" max="6662" width="14.109375" customWidth="1"/>
    <col min="6663" max="6663" width="14.33203125" customWidth="1"/>
    <col min="6913" max="6913" width="12" customWidth="1"/>
    <col min="6914" max="6914" width="12.5546875" customWidth="1"/>
    <col min="6915" max="6915" width="25.21875" customWidth="1"/>
    <col min="6916" max="6916" width="22.21875" customWidth="1"/>
    <col min="6917" max="6917" width="5.88671875" customWidth="1"/>
    <col min="6918" max="6918" width="14.109375" customWidth="1"/>
    <col min="6919" max="6919" width="14.33203125" customWidth="1"/>
    <col min="7169" max="7169" width="12" customWidth="1"/>
    <col min="7170" max="7170" width="12.5546875" customWidth="1"/>
    <col min="7171" max="7171" width="25.21875" customWidth="1"/>
    <col min="7172" max="7172" width="22.21875" customWidth="1"/>
    <col min="7173" max="7173" width="5.88671875" customWidth="1"/>
    <col min="7174" max="7174" width="14.109375" customWidth="1"/>
    <col min="7175" max="7175" width="14.33203125" customWidth="1"/>
    <col min="7425" max="7425" width="12" customWidth="1"/>
    <col min="7426" max="7426" width="12.5546875" customWidth="1"/>
    <col min="7427" max="7427" width="25.21875" customWidth="1"/>
    <col min="7428" max="7428" width="22.21875" customWidth="1"/>
    <col min="7429" max="7429" width="5.88671875" customWidth="1"/>
    <col min="7430" max="7430" width="14.109375" customWidth="1"/>
    <col min="7431" max="7431" width="14.33203125" customWidth="1"/>
    <col min="7681" max="7681" width="12" customWidth="1"/>
    <col min="7682" max="7682" width="12.5546875" customWidth="1"/>
    <col min="7683" max="7683" width="25.21875" customWidth="1"/>
    <col min="7684" max="7684" width="22.21875" customWidth="1"/>
    <col min="7685" max="7685" width="5.88671875" customWidth="1"/>
    <col min="7686" max="7686" width="14.109375" customWidth="1"/>
    <col min="7687" max="7687" width="14.33203125" customWidth="1"/>
    <col min="7937" max="7937" width="12" customWidth="1"/>
    <col min="7938" max="7938" width="12.5546875" customWidth="1"/>
    <col min="7939" max="7939" width="25.21875" customWidth="1"/>
    <col min="7940" max="7940" width="22.21875" customWidth="1"/>
    <col min="7941" max="7941" width="5.88671875" customWidth="1"/>
    <col min="7942" max="7942" width="14.109375" customWidth="1"/>
    <col min="7943" max="7943" width="14.33203125" customWidth="1"/>
    <col min="8193" max="8193" width="12" customWidth="1"/>
    <col min="8194" max="8194" width="12.5546875" customWidth="1"/>
    <col min="8195" max="8195" width="25.21875" customWidth="1"/>
    <col min="8196" max="8196" width="22.21875" customWidth="1"/>
    <col min="8197" max="8197" width="5.88671875" customWidth="1"/>
    <col min="8198" max="8198" width="14.109375" customWidth="1"/>
    <col min="8199" max="8199" width="14.33203125" customWidth="1"/>
    <col min="8449" max="8449" width="12" customWidth="1"/>
    <col min="8450" max="8450" width="12.5546875" customWidth="1"/>
    <col min="8451" max="8451" width="25.21875" customWidth="1"/>
    <col min="8452" max="8452" width="22.21875" customWidth="1"/>
    <col min="8453" max="8453" width="5.88671875" customWidth="1"/>
    <col min="8454" max="8454" width="14.109375" customWidth="1"/>
    <col min="8455" max="8455" width="14.33203125" customWidth="1"/>
    <col min="8705" max="8705" width="12" customWidth="1"/>
    <col min="8706" max="8706" width="12.5546875" customWidth="1"/>
    <col min="8707" max="8707" width="25.21875" customWidth="1"/>
    <col min="8708" max="8708" width="22.21875" customWidth="1"/>
    <col min="8709" max="8709" width="5.88671875" customWidth="1"/>
    <col min="8710" max="8710" width="14.109375" customWidth="1"/>
    <col min="8711" max="8711" width="14.33203125" customWidth="1"/>
    <col min="8961" max="8961" width="12" customWidth="1"/>
    <col min="8962" max="8962" width="12.5546875" customWidth="1"/>
    <col min="8963" max="8963" width="25.21875" customWidth="1"/>
    <col min="8964" max="8964" width="22.21875" customWidth="1"/>
    <col min="8965" max="8965" width="5.88671875" customWidth="1"/>
    <col min="8966" max="8966" width="14.109375" customWidth="1"/>
    <col min="8967" max="8967" width="14.33203125" customWidth="1"/>
    <col min="9217" max="9217" width="12" customWidth="1"/>
    <col min="9218" max="9218" width="12.5546875" customWidth="1"/>
    <col min="9219" max="9219" width="25.21875" customWidth="1"/>
    <col min="9220" max="9220" width="22.21875" customWidth="1"/>
    <col min="9221" max="9221" width="5.88671875" customWidth="1"/>
    <col min="9222" max="9222" width="14.109375" customWidth="1"/>
    <col min="9223" max="9223" width="14.33203125" customWidth="1"/>
    <col min="9473" max="9473" width="12" customWidth="1"/>
    <col min="9474" max="9474" width="12.5546875" customWidth="1"/>
    <col min="9475" max="9475" width="25.21875" customWidth="1"/>
    <col min="9476" max="9476" width="22.21875" customWidth="1"/>
    <col min="9477" max="9477" width="5.88671875" customWidth="1"/>
    <col min="9478" max="9478" width="14.109375" customWidth="1"/>
    <col min="9479" max="9479" width="14.33203125" customWidth="1"/>
    <col min="9729" max="9729" width="12" customWidth="1"/>
    <col min="9730" max="9730" width="12.5546875" customWidth="1"/>
    <col min="9731" max="9731" width="25.21875" customWidth="1"/>
    <col min="9732" max="9732" width="22.21875" customWidth="1"/>
    <col min="9733" max="9733" width="5.88671875" customWidth="1"/>
    <col min="9734" max="9734" width="14.109375" customWidth="1"/>
    <col min="9735" max="9735" width="14.33203125" customWidth="1"/>
    <col min="9985" max="9985" width="12" customWidth="1"/>
    <col min="9986" max="9986" width="12.5546875" customWidth="1"/>
    <col min="9987" max="9987" width="25.21875" customWidth="1"/>
    <col min="9988" max="9988" width="22.21875" customWidth="1"/>
    <col min="9989" max="9989" width="5.88671875" customWidth="1"/>
    <col min="9990" max="9990" width="14.109375" customWidth="1"/>
    <col min="9991" max="9991" width="14.33203125" customWidth="1"/>
    <col min="10241" max="10241" width="12" customWidth="1"/>
    <col min="10242" max="10242" width="12.5546875" customWidth="1"/>
    <col min="10243" max="10243" width="25.21875" customWidth="1"/>
    <col min="10244" max="10244" width="22.21875" customWidth="1"/>
    <col min="10245" max="10245" width="5.88671875" customWidth="1"/>
    <col min="10246" max="10246" width="14.109375" customWidth="1"/>
    <col min="10247" max="10247" width="14.33203125" customWidth="1"/>
    <col min="10497" max="10497" width="12" customWidth="1"/>
    <col min="10498" max="10498" width="12.5546875" customWidth="1"/>
    <col min="10499" max="10499" width="25.21875" customWidth="1"/>
    <col min="10500" max="10500" width="22.21875" customWidth="1"/>
    <col min="10501" max="10501" width="5.88671875" customWidth="1"/>
    <col min="10502" max="10502" width="14.109375" customWidth="1"/>
    <col min="10503" max="10503" width="14.33203125" customWidth="1"/>
    <col min="10753" max="10753" width="12" customWidth="1"/>
    <col min="10754" max="10754" width="12.5546875" customWidth="1"/>
    <col min="10755" max="10755" width="25.21875" customWidth="1"/>
    <col min="10756" max="10756" width="22.21875" customWidth="1"/>
    <col min="10757" max="10757" width="5.88671875" customWidth="1"/>
    <col min="10758" max="10758" width="14.109375" customWidth="1"/>
    <col min="10759" max="10759" width="14.33203125" customWidth="1"/>
    <col min="11009" max="11009" width="12" customWidth="1"/>
    <col min="11010" max="11010" width="12.5546875" customWidth="1"/>
    <col min="11011" max="11011" width="25.21875" customWidth="1"/>
    <col min="11012" max="11012" width="22.21875" customWidth="1"/>
    <col min="11013" max="11013" width="5.88671875" customWidth="1"/>
    <col min="11014" max="11014" width="14.109375" customWidth="1"/>
    <col min="11015" max="11015" width="14.33203125" customWidth="1"/>
    <col min="11265" max="11265" width="12" customWidth="1"/>
    <col min="11266" max="11266" width="12.5546875" customWidth="1"/>
    <col min="11267" max="11267" width="25.21875" customWidth="1"/>
    <col min="11268" max="11268" width="22.21875" customWidth="1"/>
    <col min="11269" max="11269" width="5.88671875" customWidth="1"/>
    <col min="11270" max="11270" width="14.109375" customWidth="1"/>
    <col min="11271" max="11271" width="14.33203125" customWidth="1"/>
    <col min="11521" max="11521" width="12" customWidth="1"/>
    <col min="11522" max="11522" width="12.5546875" customWidth="1"/>
    <col min="11523" max="11523" width="25.21875" customWidth="1"/>
    <col min="11524" max="11524" width="22.21875" customWidth="1"/>
    <col min="11525" max="11525" width="5.88671875" customWidth="1"/>
    <col min="11526" max="11526" width="14.109375" customWidth="1"/>
    <col min="11527" max="11527" width="14.33203125" customWidth="1"/>
    <col min="11777" max="11777" width="12" customWidth="1"/>
    <col min="11778" max="11778" width="12.5546875" customWidth="1"/>
    <col min="11779" max="11779" width="25.21875" customWidth="1"/>
    <col min="11780" max="11780" width="22.21875" customWidth="1"/>
    <col min="11781" max="11781" width="5.88671875" customWidth="1"/>
    <col min="11782" max="11782" width="14.109375" customWidth="1"/>
    <col min="11783" max="11783" width="14.33203125" customWidth="1"/>
    <col min="12033" max="12033" width="12" customWidth="1"/>
    <col min="12034" max="12034" width="12.5546875" customWidth="1"/>
    <col min="12035" max="12035" width="25.21875" customWidth="1"/>
    <col min="12036" max="12036" width="22.21875" customWidth="1"/>
    <col min="12037" max="12037" width="5.88671875" customWidth="1"/>
    <col min="12038" max="12038" width="14.109375" customWidth="1"/>
    <col min="12039" max="12039" width="14.33203125" customWidth="1"/>
    <col min="12289" max="12289" width="12" customWidth="1"/>
    <col min="12290" max="12290" width="12.5546875" customWidth="1"/>
    <col min="12291" max="12291" width="25.21875" customWidth="1"/>
    <col min="12292" max="12292" width="22.21875" customWidth="1"/>
    <col min="12293" max="12293" width="5.88671875" customWidth="1"/>
    <col min="12294" max="12294" width="14.109375" customWidth="1"/>
    <col min="12295" max="12295" width="14.33203125" customWidth="1"/>
    <col min="12545" max="12545" width="12" customWidth="1"/>
    <col min="12546" max="12546" width="12.5546875" customWidth="1"/>
    <col min="12547" max="12547" width="25.21875" customWidth="1"/>
    <col min="12548" max="12548" width="22.21875" customWidth="1"/>
    <col min="12549" max="12549" width="5.88671875" customWidth="1"/>
    <col min="12550" max="12550" width="14.109375" customWidth="1"/>
    <col min="12551" max="12551" width="14.33203125" customWidth="1"/>
    <col min="12801" max="12801" width="12" customWidth="1"/>
    <col min="12802" max="12802" width="12.5546875" customWidth="1"/>
    <col min="12803" max="12803" width="25.21875" customWidth="1"/>
    <col min="12804" max="12804" width="22.21875" customWidth="1"/>
    <col min="12805" max="12805" width="5.88671875" customWidth="1"/>
    <col min="12806" max="12806" width="14.109375" customWidth="1"/>
    <col min="12807" max="12807" width="14.33203125" customWidth="1"/>
    <col min="13057" max="13057" width="12" customWidth="1"/>
    <col min="13058" max="13058" width="12.5546875" customWidth="1"/>
    <col min="13059" max="13059" width="25.21875" customWidth="1"/>
    <col min="13060" max="13060" width="22.21875" customWidth="1"/>
    <col min="13061" max="13061" width="5.88671875" customWidth="1"/>
    <col min="13062" max="13062" width="14.109375" customWidth="1"/>
    <col min="13063" max="13063" width="14.33203125" customWidth="1"/>
    <col min="13313" max="13313" width="12" customWidth="1"/>
    <col min="13314" max="13314" width="12.5546875" customWidth="1"/>
    <col min="13315" max="13315" width="25.21875" customWidth="1"/>
    <col min="13316" max="13316" width="22.21875" customWidth="1"/>
    <col min="13317" max="13317" width="5.88671875" customWidth="1"/>
    <col min="13318" max="13318" width="14.109375" customWidth="1"/>
    <col min="13319" max="13319" width="14.33203125" customWidth="1"/>
    <col min="13569" max="13569" width="12" customWidth="1"/>
    <col min="13570" max="13570" width="12.5546875" customWidth="1"/>
    <col min="13571" max="13571" width="25.21875" customWidth="1"/>
    <col min="13572" max="13572" width="22.21875" customWidth="1"/>
    <col min="13573" max="13573" width="5.88671875" customWidth="1"/>
    <col min="13574" max="13574" width="14.109375" customWidth="1"/>
    <col min="13575" max="13575" width="14.33203125" customWidth="1"/>
    <col min="13825" max="13825" width="12" customWidth="1"/>
    <col min="13826" max="13826" width="12.5546875" customWidth="1"/>
    <col min="13827" max="13827" width="25.21875" customWidth="1"/>
    <col min="13828" max="13828" width="22.21875" customWidth="1"/>
    <col min="13829" max="13829" width="5.88671875" customWidth="1"/>
    <col min="13830" max="13830" width="14.109375" customWidth="1"/>
    <col min="13831" max="13831" width="14.33203125" customWidth="1"/>
    <col min="14081" max="14081" width="12" customWidth="1"/>
    <col min="14082" max="14082" width="12.5546875" customWidth="1"/>
    <col min="14083" max="14083" width="25.21875" customWidth="1"/>
    <col min="14084" max="14084" width="22.21875" customWidth="1"/>
    <col min="14085" max="14085" width="5.88671875" customWidth="1"/>
    <col min="14086" max="14086" width="14.109375" customWidth="1"/>
    <col min="14087" max="14087" width="14.33203125" customWidth="1"/>
    <col min="14337" max="14337" width="12" customWidth="1"/>
    <col min="14338" max="14338" width="12.5546875" customWidth="1"/>
    <col min="14339" max="14339" width="25.21875" customWidth="1"/>
    <col min="14340" max="14340" width="22.21875" customWidth="1"/>
    <col min="14341" max="14341" width="5.88671875" customWidth="1"/>
    <col min="14342" max="14342" width="14.109375" customWidth="1"/>
    <col min="14343" max="14343" width="14.33203125" customWidth="1"/>
    <col min="14593" max="14593" width="12" customWidth="1"/>
    <col min="14594" max="14594" width="12.5546875" customWidth="1"/>
    <col min="14595" max="14595" width="25.21875" customWidth="1"/>
    <col min="14596" max="14596" width="22.21875" customWidth="1"/>
    <col min="14597" max="14597" width="5.88671875" customWidth="1"/>
    <col min="14598" max="14598" width="14.109375" customWidth="1"/>
    <col min="14599" max="14599" width="14.33203125" customWidth="1"/>
    <col min="14849" max="14849" width="12" customWidth="1"/>
    <col min="14850" max="14850" width="12.5546875" customWidth="1"/>
    <col min="14851" max="14851" width="25.21875" customWidth="1"/>
    <col min="14852" max="14852" width="22.21875" customWidth="1"/>
    <col min="14853" max="14853" width="5.88671875" customWidth="1"/>
    <col min="14854" max="14854" width="14.109375" customWidth="1"/>
    <col min="14855" max="14855" width="14.33203125" customWidth="1"/>
    <col min="15105" max="15105" width="12" customWidth="1"/>
    <col min="15106" max="15106" width="12.5546875" customWidth="1"/>
    <col min="15107" max="15107" width="25.21875" customWidth="1"/>
    <col min="15108" max="15108" width="22.21875" customWidth="1"/>
    <col min="15109" max="15109" width="5.88671875" customWidth="1"/>
    <col min="15110" max="15110" width="14.109375" customWidth="1"/>
    <col min="15111" max="15111" width="14.33203125" customWidth="1"/>
    <col min="15361" max="15361" width="12" customWidth="1"/>
    <col min="15362" max="15362" width="12.5546875" customWidth="1"/>
    <col min="15363" max="15363" width="25.21875" customWidth="1"/>
    <col min="15364" max="15364" width="22.21875" customWidth="1"/>
    <col min="15365" max="15365" width="5.88671875" customWidth="1"/>
    <col min="15366" max="15366" width="14.109375" customWidth="1"/>
    <col min="15367" max="15367" width="14.33203125" customWidth="1"/>
    <col min="15617" max="15617" width="12" customWidth="1"/>
    <col min="15618" max="15618" width="12.5546875" customWidth="1"/>
    <col min="15619" max="15619" width="25.21875" customWidth="1"/>
    <col min="15620" max="15620" width="22.21875" customWidth="1"/>
    <col min="15621" max="15621" width="5.88671875" customWidth="1"/>
    <col min="15622" max="15622" width="14.109375" customWidth="1"/>
    <col min="15623" max="15623" width="14.33203125" customWidth="1"/>
    <col min="15873" max="15873" width="12" customWidth="1"/>
    <col min="15874" max="15874" width="12.5546875" customWidth="1"/>
    <col min="15875" max="15875" width="25.21875" customWidth="1"/>
    <col min="15876" max="15876" width="22.21875" customWidth="1"/>
    <col min="15877" max="15877" width="5.88671875" customWidth="1"/>
    <col min="15878" max="15878" width="14.109375" customWidth="1"/>
    <col min="15879" max="15879" width="14.33203125" customWidth="1"/>
    <col min="16129" max="16129" width="12" customWidth="1"/>
    <col min="16130" max="16130" width="12.5546875" customWidth="1"/>
    <col min="16131" max="16131" width="25.21875" customWidth="1"/>
    <col min="16132" max="16132" width="22.21875" customWidth="1"/>
    <col min="16133" max="16133" width="5.88671875" customWidth="1"/>
    <col min="16134" max="16134" width="14.109375" customWidth="1"/>
    <col min="16135" max="16135" width="14.33203125" customWidth="1"/>
  </cols>
  <sheetData>
    <row r="1" spans="1:7" ht="25.5" x14ac:dyDescent="0.15">
      <c r="A1" s="922" t="s">
        <v>174</v>
      </c>
      <c r="B1" s="922"/>
      <c r="C1" s="922"/>
      <c r="D1" s="922"/>
      <c r="E1" s="922"/>
      <c r="F1" s="922"/>
      <c r="G1" s="922"/>
    </row>
    <row r="2" spans="1:7" ht="16.5" customHeight="1" thickBot="1" x14ac:dyDescent="0.2">
      <c r="A2" s="1"/>
      <c r="B2" s="1"/>
      <c r="G2" s="4" t="s">
        <v>26</v>
      </c>
    </row>
    <row r="3" spans="1:7" ht="22.5" customHeight="1" x14ac:dyDescent="0.15">
      <c r="A3" s="36" t="s">
        <v>27</v>
      </c>
      <c r="B3" s="37" t="s">
        <v>28</v>
      </c>
      <c r="C3" s="37" t="s">
        <v>51</v>
      </c>
      <c r="D3" s="37" t="s">
        <v>57</v>
      </c>
      <c r="E3" s="930" t="s">
        <v>29</v>
      </c>
      <c r="F3" s="931"/>
      <c r="G3" s="38" t="s">
        <v>30</v>
      </c>
    </row>
    <row r="4" spans="1:7" ht="18.75" customHeight="1" x14ac:dyDescent="0.15">
      <c r="A4" s="932" t="s">
        <v>31</v>
      </c>
      <c r="B4" s="933"/>
      <c r="C4" s="39">
        <f>C5+C9+C11+C15+C17+C21+C19+C13</f>
        <v>3555584</v>
      </c>
      <c r="D4" s="39">
        <f>D5+D9+D11+D15+D17+D21+D19+D13</f>
        <v>3609967</v>
      </c>
      <c r="E4" s="71" t="s">
        <v>47</v>
      </c>
      <c r="F4" s="40">
        <f>D4-C4</f>
        <v>54383</v>
      </c>
      <c r="G4" s="41"/>
    </row>
    <row r="5" spans="1:7" ht="18.75" customHeight="1" x14ac:dyDescent="0.15">
      <c r="A5" s="927" t="s">
        <v>46</v>
      </c>
      <c r="B5" s="928"/>
      <c r="C5" s="42">
        <f>SUM(C6:C8)</f>
        <v>56695</v>
      </c>
      <c r="D5" s="42">
        <f>SUM(D6:D8)</f>
        <v>56695</v>
      </c>
      <c r="E5" s="70"/>
      <c r="F5" s="44">
        <f>D5-C5</f>
        <v>0</v>
      </c>
      <c r="G5" s="45"/>
    </row>
    <row r="6" spans="1:7" ht="18.75" customHeight="1" x14ac:dyDescent="0.15">
      <c r="A6" s="46"/>
      <c r="B6" s="47" t="s">
        <v>32</v>
      </c>
      <c r="C6" s="48">
        <v>384</v>
      </c>
      <c r="D6" s="48">
        <v>384</v>
      </c>
      <c r="E6" s="62"/>
      <c r="F6" s="50">
        <f t="shared" ref="F6:F23" si="0">D6-C6</f>
        <v>0</v>
      </c>
      <c r="G6" s="51"/>
    </row>
    <row r="7" spans="1:7" ht="18.75" customHeight="1" x14ac:dyDescent="0.15">
      <c r="A7" s="52"/>
      <c r="B7" s="53" t="s">
        <v>33</v>
      </c>
      <c r="C7" s="48"/>
      <c r="D7" s="48"/>
      <c r="E7" s="49"/>
      <c r="F7" s="50">
        <f t="shared" si="0"/>
        <v>0</v>
      </c>
      <c r="G7" s="51"/>
    </row>
    <row r="8" spans="1:7" ht="18.75" customHeight="1" x14ac:dyDescent="0.15">
      <c r="A8" s="54"/>
      <c r="B8" s="47" t="s">
        <v>34</v>
      </c>
      <c r="C8" s="48">
        <v>56311</v>
      </c>
      <c r="D8" s="48">
        <v>56311</v>
      </c>
      <c r="E8" s="62"/>
      <c r="F8" s="50">
        <f t="shared" si="0"/>
        <v>0</v>
      </c>
      <c r="G8" s="51"/>
    </row>
    <row r="9" spans="1:7" ht="18.75" customHeight="1" x14ac:dyDescent="0.15">
      <c r="A9" s="927" t="s">
        <v>35</v>
      </c>
      <c r="B9" s="928"/>
      <c r="C9" s="42">
        <f>SUM(C10:C10)</f>
        <v>1320860</v>
      </c>
      <c r="D9" s="42">
        <f>SUM(D10:D10)</f>
        <v>1338928</v>
      </c>
      <c r="E9" s="70" t="s">
        <v>47</v>
      </c>
      <c r="F9" s="44">
        <f>D9-C9</f>
        <v>18068</v>
      </c>
      <c r="G9" s="45"/>
    </row>
    <row r="10" spans="1:7" ht="18.75" customHeight="1" x14ac:dyDescent="0.15">
      <c r="A10" s="46"/>
      <c r="B10" s="47" t="s">
        <v>32</v>
      </c>
      <c r="C10" s="48">
        <v>1320860</v>
      </c>
      <c r="D10" s="48">
        <v>1338928</v>
      </c>
      <c r="E10" s="62" t="s">
        <v>47</v>
      </c>
      <c r="F10" s="50">
        <f t="shared" si="0"/>
        <v>18068</v>
      </c>
      <c r="G10" s="51"/>
    </row>
    <row r="11" spans="1:7" ht="18.75" customHeight="1" x14ac:dyDescent="0.15">
      <c r="A11" s="934" t="s">
        <v>36</v>
      </c>
      <c r="B11" s="935"/>
      <c r="C11" s="42">
        <f>SUM(C12)</f>
        <v>150460</v>
      </c>
      <c r="D11" s="42">
        <f>SUM(D12)</f>
        <v>150465</v>
      </c>
      <c r="E11" s="70"/>
      <c r="F11" s="44">
        <f t="shared" si="0"/>
        <v>5</v>
      </c>
      <c r="G11" s="45"/>
    </row>
    <row r="12" spans="1:7" ht="18.75" customHeight="1" x14ac:dyDescent="0.15">
      <c r="A12" s="55"/>
      <c r="B12" s="47" t="s">
        <v>33</v>
      </c>
      <c r="C12" s="48">
        <v>150460</v>
      </c>
      <c r="D12" s="48">
        <v>150465</v>
      </c>
      <c r="E12" s="62"/>
      <c r="F12" s="50">
        <f t="shared" si="0"/>
        <v>5</v>
      </c>
      <c r="G12" s="51"/>
    </row>
    <row r="13" spans="1:7" ht="18.75" customHeight="1" x14ac:dyDescent="0.15">
      <c r="A13" s="934" t="s">
        <v>52</v>
      </c>
      <c r="B13" s="935"/>
      <c r="C13" s="42">
        <f>SUM(C14)</f>
        <v>12960</v>
      </c>
      <c r="D13" s="42">
        <f>SUM(D14)</f>
        <v>12960</v>
      </c>
      <c r="E13" s="43"/>
      <c r="F13" s="44">
        <f t="shared" ref="F13:F14" si="1">D13-C13</f>
        <v>0</v>
      </c>
      <c r="G13" s="45"/>
    </row>
    <row r="14" spans="1:7" ht="18.75" customHeight="1" x14ac:dyDescent="0.15">
      <c r="A14" s="55"/>
      <c r="B14" s="47" t="s">
        <v>21</v>
      </c>
      <c r="C14" s="48">
        <v>12960</v>
      </c>
      <c r="D14" s="48">
        <v>12960</v>
      </c>
      <c r="E14" s="49"/>
      <c r="F14" s="50">
        <f t="shared" si="1"/>
        <v>0</v>
      </c>
      <c r="G14" s="51"/>
    </row>
    <row r="15" spans="1:7" ht="18.75" customHeight="1" x14ac:dyDescent="0.15">
      <c r="A15" s="927" t="s">
        <v>37</v>
      </c>
      <c r="B15" s="928"/>
      <c r="C15" s="42">
        <f>SUM(C16:C16)</f>
        <v>469791</v>
      </c>
      <c r="D15" s="42">
        <f>SUM(D16:D16)</f>
        <v>485172</v>
      </c>
      <c r="E15" s="43"/>
      <c r="F15" s="44">
        <f t="shared" si="0"/>
        <v>15381</v>
      </c>
      <c r="G15" s="45"/>
    </row>
    <row r="16" spans="1:7" ht="18.75" customHeight="1" x14ac:dyDescent="0.15">
      <c r="A16" s="46"/>
      <c r="B16" s="47" t="s">
        <v>33</v>
      </c>
      <c r="C16" s="48">
        <v>469791</v>
      </c>
      <c r="D16" s="48">
        <v>485172</v>
      </c>
      <c r="E16" s="49"/>
      <c r="F16" s="50">
        <f t="shared" si="0"/>
        <v>15381</v>
      </c>
      <c r="G16" s="51"/>
    </row>
    <row r="17" spans="1:7" ht="18.75" customHeight="1" x14ac:dyDescent="0.15">
      <c r="A17" s="927" t="s">
        <v>38</v>
      </c>
      <c r="B17" s="928"/>
      <c r="C17" s="42">
        <f>SUM(C18:C18)</f>
        <v>17000</v>
      </c>
      <c r="D17" s="42">
        <f>SUM(D18:D18)</f>
        <v>17000</v>
      </c>
      <c r="E17" s="70"/>
      <c r="F17" s="44">
        <f t="shared" si="0"/>
        <v>0</v>
      </c>
      <c r="G17" s="45"/>
    </row>
    <row r="18" spans="1:7" ht="18.75" customHeight="1" x14ac:dyDescent="0.15">
      <c r="A18" s="46"/>
      <c r="B18" s="47" t="s">
        <v>32</v>
      </c>
      <c r="C18" s="48">
        <v>17000</v>
      </c>
      <c r="D18" s="48">
        <v>17000</v>
      </c>
      <c r="E18" s="62"/>
      <c r="F18" s="50">
        <f t="shared" si="0"/>
        <v>0</v>
      </c>
      <c r="G18" s="51"/>
    </row>
    <row r="19" spans="1:7" ht="30" customHeight="1" x14ac:dyDescent="0.15">
      <c r="A19" s="929" t="s">
        <v>39</v>
      </c>
      <c r="B19" s="928"/>
      <c r="C19" s="42">
        <f>SUM(C20:C20)</f>
        <v>34628</v>
      </c>
      <c r="D19" s="42">
        <f>SUM(D20:D20)</f>
        <v>34628</v>
      </c>
      <c r="E19" s="70"/>
      <c r="F19" s="44">
        <f>D19-C19</f>
        <v>0</v>
      </c>
      <c r="G19" s="45"/>
    </row>
    <row r="20" spans="1:7" ht="18.75" customHeight="1" x14ac:dyDescent="0.15">
      <c r="A20" s="46"/>
      <c r="B20" s="47" t="s">
        <v>33</v>
      </c>
      <c r="C20" s="48">
        <v>34628</v>
      </c>
      <c r="D20" s="48">
        <v>34628</v>
      </c>
      <c r="E20" s="62"/>
      <c r="F20" s="50">
        <f>D20-C20</f>
        <v>0</v>
      </c>
      <c r="G20" s="51"/>
    </row>
    <row r="21" spans="1:7" ht="18.75" customHeight="1" x14ac:dyDescent="0.15">
      <c r="A21" s="927" t="s">
        <v>42</v>
      </c>
      <c r="B21" s="928"/>
      <c r="C21" s="42">
        <f>SUM(C22:C23)</f>
        <v>1493190</v>
      </c>
      <c r="D21" s="42">
        <f>SUM(D22:D23)</f>
        <v>1514119</v>
      </c>
      <c r="E21" s="70"/>
      <c r="F21" s="44">
        <f t="shared" si="0"/>
        <v>20929</v>
      </c>
      <c r="G21" s="45"/>
    </row>
    <row r="22" spans="1:7" ht="18.75" customHeight="1" x14ac:dyDescent="0.15">
      <c r="A22" s="46"/>
      <c r="B22" s="47" t="s">
        <v>32</v>
      </c>
      <c r="C22" s="48">
        <v>1451001</v>
      </c>
      <c r="D22" s="48">
        <v>1469001</v>
      </c>
      <c r="E22" s="62" t="s">
        <v>47</v>
      </c>
      <c r="F22" s="50">
        <f t="shared" si="0"/>
        <v>18000</v>
      </c>
      <c r="G22" s="51"/>
    </row>
    <row r="23" spans="1:7" ht="18.75" customHeight="1" thickBot="1" x14ac:dyDescent="0.2">
      <c r="A23" s="56"/>
      <c r="B23" s="57" t="s">
        <v>40</v>
      </c>
      <c r="C23" s="58">
        <v>42189</v>
      </c>
      <c r="D23" s="58">
        <v>45118</v>
      </c>
      <c r="E23" s="59"/>
      <c r="F23" s="60">
        <f t="shared" si="0"/>
        <v>2929</v>
      </c>
      <c r="G23" s="61"/>
    </row>
    <row r="24" spans="1:7" ht="2.25" customHeight="1" x14ac:dyDescent="0.15">
      <c r="F24" s="2"/>
    </row>
    <row r="25" spans="1:7" ht="24" customHeight="1" x14ac:dyDescent="0.15">
      <c r="G25" s="3" t="s">
        <v>41</v>
      </c>
    </row>
    <row r="26" spans="1:7" ht="3" customHeight="1" x14ac:dyDescent="0.15"/>
  </sheetData>
  <mergeCells count="11">
    <mergeCell ref="A15:B15"/>
    <mergeCell ref="A17:B17"/>
    <mergeCell ref="A19:B19"/>
    <mergeCell ref="A21:B21"/>
    <mergeCell ref="A1:G1"/>
    <mergeCell ref="E3:F3"/>
    <mergeCell ref="A4:B4"/>
    <mergeCell ref="A5:B5"/>
    <mergeCell ref="A9:B9"/>
    <mergeCell ref="A11:B11"/>
    <mergeCell ref="A13:B13"/>
  </mergeCells>
  <phoneticPr fontId="1" type="noConversion"/>
  <printOptions horizontalCentered="1"/>
  <pageMargins left="0.70866141732283472" right="0.70866141732283472" top="0.74803149606299213" bottom="0.35433070866141736" header="0.31496062992125984" footer="0.11811023622047245"/>
  <pageSetup paperSize="9" firstPageNumber="3" orientation="landscape" useFirstPageNumber="1" horizontalDpi="4294967293" verticalDpi="4294967293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P14" sqref="P14"/>
    </sheetView>
  </sheetViews>
  <sheetFormatPr defaultRowHeight="13.5" x14ac:dyDescent="0.15"/>
  <cols>
    <col min="1" max="1" width="7.109375" style="217" customWidth="1"/>
    <col min="2" max="2" width="7" style="217" customWidth="1"/>
    <col min="3" max="3" width="8.88671875" style="217"/>
    <col min="4" max="4" width="5.44140625" style="217" customWidth="1"/>
    <col min="5" max="5" width="5.88671875" style="217" customWidth="1"/>
    <col min="6" max="6" width="8.88671875" style="217"/>
    <col min="7" max="7" width="5.77734375" style="217" customWidth="1"/>
    <col min="8" max="8" width="8.88671875" style="217"/>
    <col min="9" max="9" width="4.6640625" style="217" customWidth="1"/>
    <col min="10" max="10" width="8.88671875" style="217"/>
    <col min="11" max="11" width="18" style="217" customWidth="1"/>
    <col min="12" max="12" width="23" style="217" customWidth="1"/>
    <col min="13" max="256" width="8.88671875" style="217"/>
    <col min="257" max="257" width="7.109375" style="217" customWidth="1"/>
    <col min="258" max="258" width="7" style="217" customWidth="1"/>
    <col min="259" max="259" width="8.88671875" style="217"/>
    <col min="260" max="260" width="5.44140625" style="217" customWidth="1"/>
    <col min="261" max="261" width="5.88671875" style="217" customWidth="1"/>
    <col min="262" max="262" width="8.88671875" style="217"/>
    <col min="263" max="263" width="5.77734375" style="217" customWidth="1"/>
    <col min="264" max="264" width="8.88671875" style="217"/>
    <col min="265" max="265" width="4.6640625" style="217" customWidth="1"/>
    <col min="266" max="266" width="8.88671875" style="217"/>
    <col min="267" max="267" width="18" style="217" customWidth="1"/>
    <col min="268" max="268" width="23" style="217" customWidth="1"/>
    <col min="269" max="512" width="8.88671875" style="217"/>
    <col min="513" max="513" width="7.109375" style="217" customWidth="1"/>
    <col min="514" max="514" width="7" style="217" customWidth="1"/>
    <col min="515" max="515" width="8.88671875" style="217"/>
    <col min="516" max="516" width="5.44140625" style="217" customWidth="1"/>
    <col min="517" max="517" width="5.88671875" style="217" customWidth="1"/>
    <col min="518" max="518" width="8.88671875" style="217"/>
    <col min="519" max="519" width="5.77734375" style="217" customWidth="1"/>
    <col min="520" max="520" width="8.88671875" style="217"/>
    <col min="521" max="521" width="4.6640625" style="217" customWidth="1"/>
    <col min="522" max="522" width="8.88671875" style="217"/>
    <col min="523" max="523" width="18" style="217" customWidth="1"/>
    <col min="524" max="524" width="23" style="217" customWidth="1"/>
    <col min="525" max="768" width="8.88671875" style="217"/>
    <col min="769" max="769" width="7.109375" style="217" customWidth="1"/>
    <col min="770" max="770" width="7" style="217" customWidth="1"/>
    <col min="771" max="771" width="8.88671875" style="217"/>
    <col min="772" max="772" width="5.44140625" style="217" customWidth="1"/>
    <col min="773" max="773" width="5.88671875" style="217" customWidth="1"/>
    <col min="774" max="774" width="8.88671875" style="217"/>
    <col min="775" max="775" width="5.77734375" style="217" customWidth="1"/>
    <col min="776" max="776" width="8.88671875" style="217"/>
    <col min="777" max="777" width="4.6640625" style="217" customWidth="1"/>
    <col min="778" max="778" width="8.88671875" style="217"/>
    <col min="779" max="779" width="18" style="217" customWidth="1"/>
    <col min="780" max="780" width="23" style="217" customWidth="1"/>
    <col min="781" max="1024" width="8.88671875" style="217"/>
    <col min="1025" max="1025" width="7.109375" style="217" customWidth="1"/>
    <col min="1026" max="1026" width="7" style="217" customWidth="1"/>
    <col min="1027" max="1027" width="8.88671875" style="217"/>
    <col min="1028" max="1028" width="5.44140625" style="217" customWidth="1"/>
    <col min="1029" max="1029" width="5.88671875" style="217" customWidth="1"/>
    <col min="1030" max="1030" width="8.88671875" style="217"/>
    <col min="1031" max="1031" width="5.77734375" style="217" customWidth="1"/>
    <col min="1032" max="1032" width="8.88671875" style="217"/>
    <col min="1033" max="1033" width="4.6640625" style="217" customWidth="1"/>
    <col min="1034" max="1034" width="8.88671875" style="217"/>
    <col min="1035" max="1035" width="18" style="217" customWidth="1"/>
    <col min="1036" max="1036" width="23" style="217" customWidth="1"/>
    <col min="1037" max="1280" width="8.88671875" style="217"/>
    <col min="1281" max="1281" width="7.109375" style="217" customWidth="1"/>
    <col min="1282" max="1282" width="7" style="217" customWidth="1"/>
    <col min="1283" max="1283" width="8.88671875" style="217"/>
    <col min="1284" max="1284" width="5.44140625" style="217" customWidth="1"/>
    <col min="1285" max="1285" width="5.88671875" style="217" customWidth="1"/>
    <col min="1286" max="1286" width="8.88671875" style="217"/>
    <col min="1287" max="1287" width="5.77734375" style="217" customWidth="1"/>
    <col min="1288" max="1288" width="8.88671875" style="217"/>
    <col min="1289" max="1289" width="4.6640625" style="217" customWidth="1"/>
    <col min="1290" max="1290" width="8.88671875" style="217"/>
    <col min="1291" max="1291" width="18" style="217" customWidth="1"/>
    <col min="1292" max="1292" width="23" style="217" customWidth="1"/>
    <col min="1293" max="1536" width="8.88671875" style="217"/>
    <col min="1537" max="1537" width="7.109375" style="217" customWidth="1"/>
    <col min="1538" max="1538" width="7" style="217" customWidth="1"/>
    <col min="1539" max="1539" width="8.88671875" style="217"/>
    <col min="1540" max="1540" width="5.44140625" style="217" customWidth="1"/>
    <col min="1541" max="1541" width="5.88671875" style="217" customWidth="1"/>
    <col min="1542" max="1542" width="8.88671875" style="217"/>
    <col min="1543" max="1543" width="5.77734375" style="217" customWidth="1"/>
    <col min="1544" max="1544" width="8.88671875" style="217"/>
    <col min="1545" max="1545" width="4.6640625" style="217" customWidth="1"/>
    <col min="1546" max="1546" width="8.88671875" style="217"/>
    <col min="1547" max="1547" width="18" style="217" customWidth="1"/>
    <col min="1548" max="1548" width="23" style="217" customWidth="1"/>
    <col min="1549" max="1792" width="8.88671875" style="217"/>
    <col min="1793" max="1793" width="7.109375" style="217" customWidth="1"/>
    <col min="1794" max="1794" width="7" style="217" customWidth="1"/>
    <col min="1795" max="1795" width="8.88671875" style="217"/>
    <col min="1796" max="1796" width="5.44140625" style="217" customWidth="1"/>
    <col min="1797" max="1797" width="5.88671875" style="217" customWidth="1"/>
    <col min="1798" max="1798" width="8.88671875" style="217"/>
    <col min="1799" max="1799" width="5.77734375" style="217" customWidth="1"/>
    <col min="1800" max="1800" width="8.88671875" style="217"/>
    <col min="1801" max="1801" width="4.6640625" style="217" customWidth="1"/>
    <col min="1802" max="1802" width="8.88671875" style="217"/>
    <col min="1803" max="1803" width="18" style="217" customWidth="1"/>
    <col min="1804" max="1804" width="23" style="217" customWidth="1"/>
    <col min="1805" max="2048" width="8.88671875" style="217"/>
    <col min="2049" max="2049" width="7.109375" style="217" customWidth="1"/>
    <col min="2050" max="2050" width="7" style="217" customWidth="1"/>
    <col min="2051" max="2051" width="8.88671875" style="217"/>
    <col min="2052" max="2052" width="5.44140625" style="217" customWidth="1"/>
    <col min="2053" max="2053" width="5.88671875" style="217" customWidth="1"/>
    <col min="2054" max="2054" width="8.88671875" style="217"/>
    <col min="2055" max="2055" width="5.77734375" style="217" customWidth="1"/>
    <col min="2056" max="2056" width="8.88671875" style="217"/>
    <col min="2057" max="2057" width="4.6640625" style="217" customWidth="1"/>
    <col min="2058" max="2058" width="8.88671875" style="217"/>
    <col min="2059" max="2059" width="18" style="217" customWidth="1"/>
    <col min="2060" max="2060" width="23" style="217" customWidth="1"/>
    <col min="2061" max="2304" width="8.88671875" style="217"/>
    <col min="2305" max="2305" width="7.109375" style="217" customWidth="1"/>
    <col min="2306" max="2306" width="7" style="217" customWidth="1"/>
    <col min="2307" max="2307" width="8.88671875" style="217"/>
    <col min="2308" max="2308" width="5.44140625" style="217" customWidth="1"/>
    <col min="2309" max="2309" width="5.88671875" style="217" customWidth="1"/>
    <col min="2310" max="2310" width="8.88671875" style="217"/>
    <col min="2311" max="2311" width="5.77734375" style="217" customWidth="1"/>
    <col min="2312" max="2312" width="8.88671875" style="217"/>
    <col min="2313" max="2313" width="4.6640625" style="217" customWidth="1"/>
    <col min="2314" max="2314" width="8.88671875" style="217"/>
    <col min="2315" max="2315" width="18" style="217" customWidth="1"/>
    <col min="2316" max="2316" width="23" style="217" customWidth="1"/>
    <col min="2317" max="2560" width="8.88671875" style="217"/>
    <col min="2561" max="2561" width="7.109375" style="217" customWidth="1"/>
    <col min="2562" max="2562" width="7" style="217" customWidth="1"/>
    <col min="2563" max="2563" width="8.88671875" style="217"/>
    <col min="2564" max="2564" width="5.44140625" style="217" customWidth="1"/>
    <col min="2565" max="2565" width="5.88671875" style="217" customWidth="1"/>
    <col min="2566" max="2566" width="8.88671875" style="217"/>
    <col min="2567" max="2567" width="5.77734375" style="217" customWidth="1"/>
    <col min="2568" max="2568" width="8.88671875" style="217"/>
    <col min="2569" max="2569" width="4.6640625" style="217" customWidth="1"/>
    <col min="2570" max="2570" width="8.88671875" style="217"/>
    <col min="2571" max="2571" width="18" style="217" customWidth="1"/>
    <col min="2572" max="2572" width="23" style="217" customWidth="1"/>
    <col min="2573" max="2816" width="8.88671875" style="217"/>
    <col min="2817" max="2817" width="7.109375" style="217" customWidth="1"/>
    <col min="2818" max="2818" width="7" style="217" customWidth="1"/>
    <col min="2819" max="2819" width="8.88671875" style="217"/>
    <col min="2820" max="2820" width="5.44140625" style="217" customWidth="1"/>
    <col min="2821" max="2821" width="5.88671875" style="217" customWidth="1"/>
    <col min="2822" max="2822" width="8.88671875" style="217"/>
    <col min="2823" max="2823" width="5.77734375" style="217" customWidth="1"/>
    <col min="2824" max="2824" width="8.88671875" style="217"/>
    <col min="2825" max="2825" width="4.6640625" style="217" customWidth="1"/>
    <col min="2826" max="2826" width="8.88671875" style="217"/>
    <col min="2827" max="2827" width="18" style="217" customWidth="1"/>
    <col min="2828" max="2828" width="23" style="217" customWidth="1"/>
    <col min="2829" max="3072" width="8.88671875" style="217"/>
    <col min="3073" max="3073" width="7.109375" style="217" customWidth="1"/>
    <col min="3074" max="3074" width="7" style="217" customWidth="1"/>
    <col min="3075" max="3075" width="8.88671875" style="217"/>
    <col min="3076" max="3076" width="5.44140625" style="217" customWidth="1"/>
    <col min="3077" max="3077" width="5.88671875" style="217" customWidth="1"/>
    <col min="3078" max="3078" width="8.88671875" style="217"/>
    <col min="3079" max="3079" width="5.77734375" style="217" customWidth="1"/>
    <col min="3080" max="3080" width="8.88671875" style="217"/>
    <col min="3081" max="3081" width="4.6640625" style="217" customWidth="1"/>
    <col min="3082" max="3082" width="8.88671875" style="217"/>
    <col min="3083" max="3083" width="18" style="217" customWidth="1"/>
    <col min="3084" max="3084" width="23" style="217" customWidth="1"/>
    <col min="3085" max="3328" width="8.88671875" style="217"/>
    <col min="3329" max="3329" width="7.109375" style="217" customWidth="1"/>
    <col min="3330" max="3330" width="7" style="217" customWidth="1"/>
    <col min="3331" max="3331" width="8.88671875" style="217"/>
    <col min="3332" max="3332" width="5.44140625" style="217" customWidth="1"/>
    <col min="3333" max="3333" width="5.88671875" style="217" customWidth="1"/>
    <col min="3334" max="3334" width="8.88671875" style="217"/>
    <col min="3335" max="3335" width="5.77734375" style="217" customWidth="1"/>
    <col min="3336" max="3336" width="8.88671875" style="217"/>
    <col min="3337" max="3337" width="4.6640625" style="217" customWidth="1"/>
    <col min="3338" max="3338" width="8.88671875" style="217"/>
    <col min="3339" max="3339" width="18" style="217" customWidth="1"/>
    <col min="3340" max="3340" width="23" style="217" customWidth="1"/>
    <col min="3341" max="3584" width="8.88671875" style="217"/>
    <col min="3585" max="3585" width="7.109375" style="217" customWidth="1"/>
    <col min="3586" max="3586" width="7" style="217" customWidth="1"/>
    <col min="3587" max="3587" width="8.88671875" style="217"/>
    <col min="3588" max="3588" width="5.44140625" style="217" customWidth="1"/>
    <col min="3589" max="3589" width="5.88671875" style="217" customWidth="1"/>
    <col min="3590" max="3590" width="8.88671875" style="217"/>
    <col min="3591" max="3591" width="5.77734375" style="217" customWidth="1"/>
    <col min="3592" max="3592" width="8.88671875" style="217"/>
    <col min="3593" max="3593" width="4.6640625" style="217" customWidth="1"/>
    <col min="3594" max="3594" width="8.88671875" style="217"/>
    <col min="3595" max="3595" width="18" style="217" customWidth="1"/>
    <col min="3596" max="3596" width="23" style="217" customWidth="1"/>
    <col min="3597" max="3840" width="8.88671875" style="217"/>
    <col min="3841" max="3841" width="7.109375" style="217" customWidth="1"/>
    <col min="3842" max="3842" width="7" style="217" customWidth="1"/>
    <col min="3843" max="3843" width="8.88671875" style="217"/>
    <col min="3844" max="3844" width="5.44140625" style="217" customWidth="1"/>
    <col min="3845" max="3845" width="5.88671875" style="217" customWidth="1"/>
    <col min="3846" max="3846" width="8.88671875" style="217"/>
    <col min="3847" max="3847" width="5.77734375" style="217" customWidth="1"/>
    <col min="3848" max="3848" width="8.88671875" style="217"/>
    <col min="3849" max="3849" width="4.6640625" style="217" customWidth="1"/>
    <col min="3850" max="3850" width="8.88671875" style="217"/>
    <col min="3851" max="3851" width="18" style="217" customWidth="1"/>
    <col min="3852" max="3852" width="23" style="217" customWidth="1"/>
    <col min="3853" max="4096" width="8.88671875" style="217"/>
    <col min="4097" max="4097" width="7.109375" style="217" customWidth="1"/>
    <col min="4098" max="4098" width="7" style="217" customWidth="1"/>
    <col min="4099" max="4099" width="8.88671875" style="217"/>
    <col min="4100" max="4100" width="5.44140625" style="217" customWidth="1"/>
    <col min="4101" max="4101" width="5.88671875" style="217" customWidth="1"/>
    <col min="4102" max="4102" width="8.88671875" style="217"/>
    <col min="4103" max="4103" width="5.77734375" style="217" customWidth="1"/>
    <col min="4104" max="4104" width="8.88671875" style="217"/>
    <col min="4105" max="4105" width="4.6640625" style="217" customWidth="1"/>
    <col min="4106" max="4106" width="8.88671875" style="217"/>
    <col min="4107" max="4107" width="18" style="217" customWidth="1"/>
    <col min="4108" max="4108" width="23" style="217" customWidth="1"/>
    <col min="4109" max="4352" width="8.88671875" style="217"/>
    <col min="4353" max="4353" width="7.109375" style="217" customWidth="1"/>
    <col min="4354" max="4354" width="7" style="217" customWidth="1"/>
    <col min="4355" max="4355" width="8.88671875" style="217"/>
    <col min="4356" max="4356" width="5.44140625" style="217" customWidth="1"/>
    <col min="4357" max="4357" width="5.88671875" style="217" customWidth="1"/>
    <col min="4358" max="4358" width="8.88671875" style="217"/>
    <col min="4359" max="4359" width="5.77734375" style="217" customWidth="1"/>
    <col min="4360" max="4360" width="8.88671875" style="217"/>
    <col min="4361" max="4361" width="4.6640625" style="217" customWidth="1"/>
    <col min="4362" max="4362" width="8.88671875" style="217"/>
    <col min="4363" max="4363" width="18" style="217" customWidth="1"/>
    <col min="4364" max="4364" width="23" style="217" customWidth="1"/>
    <col min="4365" max="4608" width="8.88671875" style="217"/>
    <col min="4609" max="4609" width="7.109375" style="217" customWidth="1"/>
    <col min="4610" max="4610" width="7" style="217" customWidth="1"/>
    <col min="4611" max="4611" width="8.88671875" style="217"/>
    <col min="4612" max="4612" width="5.44140625" style="217" customWidth="1"/>
    <col min="4613" max="4613" width="5.88671875" style="217" customWidth="1"/>
    <col min="4614" max="4614" width="8.88671875" style="217"/>
    <col min="4615" max="4615" width="5.77734375" style="217" customWidth="1"/>
    <col min="4616" max="4616" width="8.88671875" style="217"/>
    <col min="4617" max="4617" width="4.6640625" style="217" customWidth="1"/>
    <col min="4618" max="4618" width="8.88671875" style="217"/>
    <col min="4619" max="4619" width="18" style="217" customWidth="1"/>
    <col min="4620" max="4620" width="23" style="217" customWidth="1"/>
    <col min="4621" max="4864" width="8.88671875" style="217"/>
    <col min="4865" max="4865" width="7.109375" style="217" customWidth="1"/>
    <col min="4866" max="4866" width="7" style="217" customWidth="1"/>
    <col min="4867" max="4867" width="8.88671875" style="217"/>
    <col min="4868" max="4868" width="5.44140625" style="217" customWidth="1"/>
    <col min="4869" max="4869" width="5.88671875" style="217" customWidth="1"/>
    <col min="4870" max="4870" width="8.88671875" style="217"/>
    <col min="4871" max="4871" width="5.77734375" style="217" customWidth="1"/>
    <col min="4872" max="4872" width="8.88671875" style="217"/>
    <col min="4873" max="4873" width="4.6640625" style="217" customWidth="1"/>
    <col min="4874" max="4874" width="8.88671875" style="217"/>
    <col min="4875" max="4875" width="18" style="217" customWidth="1"/>
    <col min="4876" max="4876" width="23" style="217" customWidth="1"/>
    <col min="4877" max="5120" width="8.88671875" style="217"/>
    <col min="5121" max="5121" width="7.109375" style="217" customWidth="1"/>
    <col min="5122" max="5122" width="7" style="217" customWidth="1"/>
    <col min="5123" max="5123" width="8.88671875" style="217"/>
    <col min="5124" max="5124" width="5.44140625" style="217" customWidth="1"/>
    <col min="5125" max="5125" width="5.88671875" style="217" customWidth="1"/>
    <col min="5126" max="5126" width="8.88671875" style="217"/>
    <col min="5127" max="5127" width="5.77734375" style="217" customWidth="1"/>
    <col min="5128" max="5128" width="8.88671875" style="217"/>
    <col min="5129" max="5129" width="4.6640625" style="217" customWidth="1"/>
    <col min="5130" max="5130" width="8.88671875" style="217"/>
    <col min="5131" max="5131" width="18" style="217" customWidth="1"/>
    <col min="5132" max="5132" width="23" style="217" customWidth="1"/>
    <col min="5133" max="5376" width="8.88671875" style="217"/>
    <col min="5377" max="5377" width="7.109375" style="217" customWidth="1"/>
    <col min="5378" max="5378" width="7" style="217" customWidth="1"/>
    <col min="5379" max="5379" width="8.88671875" style="217"/>
    <col min="5380" max="5380" width="5.44140625" style="217" customWidth="1"/>
    <col min="5381" max="5381" width="5.88671875" style="217" customWidth="1"/>
    <col min="5382" max="5382" width="8.88671875" style="217"/>
    <col min="5383" max="5383" width="5.77734375" style="217" customWidth="1"/>
    <col min="5384" max="5384" width="8.88671875" style="217"/>
    <col min="5385" max="5385" width="4.6640625" style="217" customWidth="1"/>
    <col min="5386" max="5386" width="8.88671875" style="217"/>
    <col min="5387" max="5387" width="18" style="217" customWidth="1"/>
    <col min="5388" max="5388" width="23" style="217" customWidth="1"/>
    <col min="5389" max="5632" width="8.88671875" style="217"/>
    <col min="5633" max="5633" width="7.109375" style="217" customWidth="1"/>
    <col min="5634" max="5634" width="7" style="217" customWidth="1"/>
    <col min="5635" max="5635" width="8.88671875" style="217"/>
    <col min="5636" max="5636" width="5.44140625" style="217" customWidth="1"/>
    <col min="5637" max="5637" width="5.88671875" style="217" customWidth="1"/>
    <col min="5638" max="5638" width="8.88671875" style="217"/>
    <col min="5639" max="5639" width="5.77734375" style="217" customWidth="1"/>
    <col min="5640" max="5640" width="8.88671875" style="217"/>
    <col min="5641" max="5641" width="4.6640625" style="217" customWidth="1"/>
    <col min="5642" max="5642" width="8.88671875" style="217"/>
    <col min="5643" max="5643" width="18" style="217" customWidth="1"/>
    <col min="5644" max="5644" width="23" style="217" customWidth="1"/>
    <col min="5645" max="5888" width="8.88671875" style="217"/>
    <col min="5889" max="5889" width="7.109375" style="217" customWidth="1"/>
    <col min="5890" max="5890" width="7" style="217" customWidth="1"/>
    <col min="5891" max="5891" width="8.88671875" style="217"/>
    <col min="5892" max="5892" width="5.44140625" style="217" customWidth="1"/>
    <col min="5893" max="5893" width="5.88671875" style="217" customWidth="1"/>
    <col min="5894" max="5894" width="8.88671875" style="217"/>
    <col min="5895" max="5895" width="5.77734375" style="217" customWidth="1"/>
    <col min="5896" max="5896" width="8.88671875" style="217"/>
    <col min="5897" max="5897" width="4.6640625" style="217" customWidth="1"/>
    <col min="5898" max="5898" width="8.88671875" style="217"/>
    <col min="5899" max="5899" width="18" style="217" customWidth="1"/>
    <col min="5900" max="5900" width="23" style="217" customWidth="1"/>
    <col min="5901" max="6144" width="8.88671875" style="217"/>
    <col min="6145" max="6145" width="7.109375" style="217" customWidth="1"/>
    <col min="6146" max="6146" width="7" style="217" customWidth="1"/>
    <col min="6147" max="6147" width="8.88671875" style="217"/>
    <col min="6148" max="6148" width="5.44140625" style="217" customWidth="1"/>
    <col min="6149" max="6149" width="5.88671875" style="217" customWidth="1"/>
    <col min="6150" max="6150" width="8.88671875" style="217"/>
    <col min="6151" max="6151" width="5.77734375" style="217" customWidth="1"/>
    <col min="6152" max="6152" width="8.88671875" style="217"/>
    <col min="6153" max="6153" width="4.6640625" style="217" customWidth="1"/>
    <col min="6154" max="6154" width="8.88671875" style="217"/>
    <col min="6155" max="6155" width="18" style="217" customWidth="1"/>
    <col min="6156" max="6156" width="23" style="217" customWidth="1"/>
    <col min="6157" max="6400" width="8.88671875" style="217"/>
    <col min="6401" max="6401" width="7.109375" style="217" customWidth="1"/>
    <col min="6402" max="6402" width="7" style="217" customWidth="1"/>
    <col min="6403" max="6403" width="8.88671875" style="217"/>
    <col min="6404" max="6404" width="5.44140625" style="217" customWidth="1"/>
    <col min="6405" max="6405" width="5.88671875" style="217" customWidth="1"/>
    <col min="6406" max="6406" width="8.88671875" style="217"/>
    <col min="6407" max="6407" width="5.77734375" style="217" customWidth="1"/>
    <col min="6408" max="6408" width="8.88671875" style="217"/>
    <col min="6409" max="6409" width="4.6640625" style="217" customWidth="1"/>
    <col min="6410" max="6410" width="8.88671875" style="217"/>
    <col min="6411" max="6411" width="18" style="217" customWidth="1"/>
    <col min="6412" max="6412" width="23" style="217" customWidth="1"/>
    <col min="6413" max="6656" width="8.88671875" style="217"/>
    <col min="6657" max="6657" width="7.109375" style="217" customWidth="1"/>
    <col min="6658" max="6658" width="7" style="217" customWidth="1"/>
    <col min="6659" max="6659" width="8.88671875" style="217"/>
    <col min="6660" max="6660" width="5.44140625" style="217" customWidth="1"/>
    <col min="6661" max="6661" width="5.88671875" style="217" customWidth="1"/>
    <col min="6662" max="6662" width="8.88671875" style="217"/>
    <col min="6663" max="6663" width="5.77734375" style="217" customWidth="1"/>
    <col min="6664" max="6664" width="8.88671875" style="217"/>
    <col min="6665" max="6665" width="4.6640625" style="217" customWidth="1"/>
    <col min="6666" max="6666" width="8.88671875" style="217"/>
    <col min="6667" max="6667" width="18" style="217" customWidth="1"/>
    <col min="6668" max="6668" width="23" style="217" customWidth="1"/>
    <col min="6669" max="6912" width="8.88671875" style="217"/>
    <col min="6913" max="6913" width="7.109375" style="217" customWidth="1"/>
    <col min="6914" max="6914" width="7" style="217" customWidth="1"/>
    <col min="6915" max="6915" width="8.88671875" style="217"/>
    <col min="6916" max="6916" width="5.44140625" style="217" customWidth="1"/>
    <col min="6917" max="6917" width="5.88671875" style="217" customWidth="1"/>
    <col min="6918" max="6918" width="8.88671875" style="217"/>
    <col min="6919" max="6919" width="5.77734375" style="217" customWidth="1"/>
    <col min="6920" max="6920" width="8.88671875" style="217"/>
    <col min="6921" max="6921" width="4.6640625" style="217" customWidth="1"/>
    <col min="6922" max="6922" width="8.88671875" style="217"/>
    <col min="6923" max="6923" width="18" style="217" customWidth="1"/>
    <col min="6924" max="6924" width="23" style="217" customWidth="1"/>
    <col min="6925" max="7168" width="8.88671875" style="217"/>
    <col min="7169" max="7169" width="7.109375" style="217" customWidth="1"/>
    <col min="7170" max="7170" width="7" style="217" customWidth="1"/>
    <col min="7171" max="7171" width="8.88671875" style="217"/>
    <col min="7172" max="7172" width="5.44140625" style="217" customWidth="1"/>
    <col min="7173" max="7173" width="5.88671875" style="217" customWidth="1"/>
    <col min="7174" max="7174" width="8.88671875" style="217"/>
    <col min="7175" max="7175" width="5.77734375" style="217" customWidth="1"/>
    <col min="7176" max="7176" width="8.88671875" style="217"/>
    <col min="7177" max="7177" width="4.6640625" style="217" customWidth="1"/>
    <col min="7178" max="7178" width="8.88671875" style="217"/>
    <col min="7179" max="7179" width="18" style="217" customWidth="1"/>
    <col min="7180" max="7180" width="23" style="217" customWidth="1"/>
    <col min="7181" max="7424" width="8.88671875" style="217"/>
    <col min="7425" max="7425" width="7.109375" style="217" customWidth="1"/>
    <col min="7426" max="7426" width="7" style="217" customWidth="1"/>
    <col min="7427" max="7427" width="8.88671875" style="217"/>
    <col min="7428" max="7428" width="5.44140625" style="217" customWidth="1"/>
    <col min="7429" max="7429" width="5.88671875" style="217" customWidth="1"/>
    <col min="7430" max="7430" width="8.88671875" style="217"/>
    <col min="7431" max="7431" width="5.77734375" style="217" customWidth="1"/>
    <col min="7432" max="7432" width="8.88671875" style="217"/>
    <col min="7433" max="7433" width="4.6640625" style="217" customWidth="1"/>
    <col min="7434" max="7434" width="8.88671875" style="217"/>
    <col min="7435" max="7435" width="18" style="217" customWidth="1"/>
    <col min="7436" max="7436" width="23" style="217" customWidth="1"/>
    <col min="7437" max="7680" width="8.88671875" style="217"/>
    <col min="7681" max="7681" width="7.109375" style="217" customWidth="1"/>
    <col min="7682" max="7682" width="7" style="217" customWidth="1"/>
    <col min="7683" max="7683" width="8.88671875" style="217"/>
    <col min="7684" max="7684" width="5.44140625" style="217" customWidth="1"/>
    <col min="7685" max="7685" width="5.88671875" style="217" customWidth="1"/>
    <col min="7686" max="7686" width="8.88671875" style="217"/>
    <col min="7687" max="7687" width="5.77734375" style="217" customWidth="1"/>
    <col min="7688" max="7688" width="8.88671875" style="217"/>
    <col min="7689" max="7689" width="4.6640625" style="217" customWidth="1"/>
    <col min="7690" max="7690" width="8.88671875" style="217"/>
    <col min="7691" max="7691" width="18" style="217" customWidth="1"/>
    <col min="7692" max="7692" width="23" style="217" customWidth="1"/>
    <col min="7693" max="7936" width="8.88671875" style="217"/>
    <col min="7937" max="7937" width="7.109375" style="217" customWidth="1"/>
    <col min="7938" max="7938" width="7" style="217" customWidth="1"/>
    <col min="7939" max="7939" width="8.88671875" style="217"/>
    <col min="7940" max="7940" width="5.44140625" style="217" customWidth="1"/>
    <col min="7941" max="7941" width="5.88671875" style="217" customWidth="1"/>
    <col min="7942" max="7942" width="8.88671875" style="217"/>
    <col min="7943" max="7943" width="5.77734375" style="217" customWidth="1"/>
    <col min="7944" max="7944" width="8.88671875" style="217"/>
    <col min="7945" max="7945" width="4.6640625" style="217" customWidth="1"/>
    <col min="7946" max="7946" width="8.88671875" style="217"/>
    <col min="7947" max="7947" width="18" style="217" customWidth="1"/>
    <col min="7948" max="7948" width="23" style="217" customWidth="1"/>
    <col min="7949" max="8192" width="8.88671875" style="217"/>
    <col min="8193" max="8193" width="7.109375" style="217" customWidth="1"/>
    <col min="8194" max="8194" width="7" style="217" customWidth="1"/>
    <col min="8195" max="8195" width="8.88671875" style="217"/>
    <col min="8196" max="8196" width="5.44140625" style="217" customWidth="1"/>
    <col min="8197" max="8197" width="5.88671875" style="217" customWidth="1"/>
    <col min="8198" max="8198" width="8.88671875" style="217"/>
    <col min="8199" max="8199" width="5.77734375" style="217" customWidth="1"/>
    <col min="8200" max="8200" width="8.88671875" style="217"/>
    <col min="8201" max="8201" width="4.6640625" style="217" customWidth="1"/>
    <col min="8202" max="8202" width="8.88671875" style="217"/>
    <col min="8203" max="8203" width="18" style="217" customWidth="1"/>
    <col min="8204" max="8204" width="23" style="217" customWidth="1"/>
    <col min="8205" max="8448" width="8.88671875" style="217"/>
    <col min="8449" max="8449" width="7.109375" style="217" customWidth="1"/>
    <col min="8450" max="8450" width="7" style="217" customWidth="1"/>
    <col min="8451" max="8451" width="8.88671875" style="217"/>
    <col min="8452" max="8452" width="5.44140625" style="217" customWidth="1"/>
    <col min="8453" max="8453" width="5.88671875" style="217" customWidth="1"/>
    <col min="8454" max="8454" width="8.88671875" style="217"/>
    <col min="8455" max="8455" width="5.77734375" style="217" customWidth="1"/>
    <col min="8456" max="8456" width="8.88671875" style="217"/>
    <col min="8457" max="8457" width="4.6640625" style="217" customWidth="1"/>
    <col min="8458" max="8458" width="8.88671875" style="217"/>
    <col min="8459" max="8459" width="18" style="217" customWidth="1"/>
    <col min="8460" max="8460" width="23" style="217" customWidth="1"/>
    <col min="8461" max="8704" width="8.88671875" style="217"/>
    <col min="8705" max="8705" width="7.109375" style="217" customWidth="1"/>
    <col min="8706" max="8706" width="7" style="217" customWidth="1"/>
    <col min="8707" max="8707" width="8.88671875" style="217"/>
    <col min="8708" max="8708" width="5.44140625" style="217" customWidth="1"/>
    <col min="8709" max="8709" width="5.88671875" style="217" customWidth="1"/>
    <col min="8710" max="8710" width="8.88671875" style="217"/>
    <col min="8711" max="8711" width="5.77734375" style="217" customWidth="1"/>
    <col min="8712" max="8712" width="8.88671875" style="217"/>
    <col min="8713" max="8713" width="4.6640625" style="217" customWidth="1"/>
    <col min="8714" max="8714" width="8.88671875" style="217"/>
    <col min="8715" max="8715" width="18" style="217" customWidth="1"/>
    <col min="8716" max="8716" width="23" style="217" customWidth="1"/>
    <col min="8717" max="8960" width="8.88671875" style="217"/>
    <col min="8961" max="8961" width="7.109375" style="217" customWidth="1"/>
    <col min="8962" max="8962" width="7" style="217" customWidth="1"/>
    <col min="8963" max="8963" width="8.88671875" style="217"/>
    <col min="8964" max="8964" width="5.44140625" style="217" customWidth="1"/>
    <col min="8965" max="8965" width="5.88671875" style="217" customWidth="1"/>
    <col min="8966" max="8966" width="8.88671875" style="217"/>
    <col min="8967" max="8967" width="5.77734375" style="217" customWidth="1"/>
    <col min="8968" max="8968" width="8.88671875" style="217"/>
    <col min="8969" max="8969" width="4.6640625" style="217" customWidth="1"/>
    <col min="8970" max="8970" width="8.88671875" style="217"/>
    <col min="8971" max="8971" width="18" style="217" customWidth="1"/>
    <col min="8972" max="8972" width="23" style="217" customWidth="1"/>
    <col min="8973" max="9216" width="8.88671875" style="217"/>
    <col min="9217" max="9217" width="7.109375" style="217" customWidth="1"/>
    <col min="9218" max="9218" width="7" style="217" customWidth="1"/>
    <col min="9219" max="9219" width="8.88671875" style="217"/>
    <col min="9220" max="9220" width="5.44140625" style="217" customWidth="1"/>
    <col min="9221" max="9221" width="5.88671875" style="217" customWidth="1"/>
    <col min="9222" max="9222" width="8.88671875" style="217"/>
    <col min="9223" max="9223" width="5.77734375" style="217" customWidth="1"/>
    <col min="9224" max="9224" width="8.88671875" style="217"/>
    <col min="9225" max="9225" width="4.6640625" style="217" customWidth="1"/>
    <col min="9226" max="9226" width="8.88671875" style="217"/>
    <col min="9227" max="9227" width="18" style="217" customWidth="1"/>
    <col min="9228" max="9228" width="23" style="217" customWidth="1"/>
    <col min="9229" max="9472" width="8.88671875" style="217"/>
    <col min="9473" max="9473" width="7.109375" style="217" customWidth="1"/>
    <col min="9474" max="9474" width="7" style="217" customWidth="1"/>
    <col min="9475" max="9475" width="8.88671875" style="217"/>
    <col min="9476" max="9476" width="5.44140625" style="217" customWidth="1"/>
    <col min="9477" max="9477" width="5.88671875" style="217" customWidth="1"/>
    <col min="9478" max="9478" width="8.88671875" style="217"/>
    <col min="9479" max="9479" width="5.77734375" style="217" customWidth="1"/>
    <col min="9480" max="9480" width="8.88671875" style="217"/>
    <col min="9481" max="9481" width="4.6640625" style="217" customWidth="1"/>
    <col min="9482" max="9482" width="8.88671875" style="217"/>
    <col min="9483" max="9483" width="18" style="217" customWidth="1"/>
    <col min="9484" max="9484" width="23" style="217" customWidth="1"/>
    <col min="9485" max="9728" width="8.88671875" style="217"/>
    <col min="9729" max="9729" width="7.109375" style="217" customWidth="1"/>
    <col min="9730" max="9730" width="7" style="217" customWidth="1"/>
    <col min="9731" max="9731" width="8.88671875" style="217"/>
    <col min="9732" max="9732" width="5.44140625" style="217" customWidth="1"/>
    <col min="9733" max="9733" width="5.88671875" style="217" customWidth="1"/>
    <col min="9734" max="9734" width="8.88671875" style="217"/>
    <col min="9735" max="9735" width="5.77734375" style="217" customWidth="1"/>
    <col min="9736" max="9736" width="8.88671875" style="217"/>
    <col min="9737" max="9737" width="4.6640625" style="217" customWidth="1"/>
    <col min="9738" max="9738" width="8.88671875" style="217"/>
    <col min="9739" max="9739" width="18" style="217" customWidth="1"/>
    <col min="9740" max="9740" width="23" style="217" customWidth="1"/>
    <col min="9741" max="9984" width="8.88671875" style="217"/>
    <col min="9985" max="9985" width="7.109375" style="217" customWidth="1"/>
    <col min="9986" max="9986" width="7" style="217" customWidth="1"/>
    <col min="9987" max="9987" width="8.88671875" style="217"/>
    <col min="9988" max="9988" width="5.44140625" style="217" customWidth="1"/>
    <col min="9989" max="9989" width="5.88671875" style="217" customWidth="1"/>
    <col min="9990" max="9990" width="8.88671875" style="217"/>
    <col min="9991" max="9991" width="5.77734375" style="217" customWidth="1"/>
    <col min="9992" max="9992" width="8.88671875" style="217"/>
    <col min="9993" max="9993" width="4.6640625" style="217" customWidth="1"/>
    <col min="9994" max="9994" width="8.88671875" style="217"/>
    <col min="9995" max="9995" width="18" style="217" customWidth="1"/>
    <col min="9996" max="9996" width="23" style="217" customWidth="1"/>
    <col min="9997" max="10240" width="8.88671875" style="217"/>
    <col min="10241" max="10241" width="7.109375" style="217" customWidth="1"/>
    <col min="10242" max="10242" width="7" style="217" customWidth="1"/>
    <col min="10243" max="10243" width="8.88671875" style="217"/>
    <col min="10244" max="10244" width="5.44140625" style="217" customWidth="1"/>
    <col min="10245" max="10245" width="5.88671875" style="217" customWidth="1"/>
    <col min="10246" max="10246" width="8.88671875" style="217"/>
    <col min="10247" max="10247" width="5.77734375" style="217" customWidth="1"/>
    <col min="10248" max="10248" width="8.88671875" style="217"/>
    <col min="10249" max="10249" width="4.6640625" style="217" customWidth="1"/>
    <col min="10250" max="10250" width="8.88671875" style="217"/>
    <col min="10251" max="10251" width="18" style="217" customWidth="1"/>
    <col min="10252" max="10252" width="23" style="217" customWidth="1"/>
    <col min="10253" max="10496" width="8.88671875" style="217"/>
    <col min="10497" max="10497" width="7.109375" style="217" customWidth="1"/>
    <col min="10498" max="10498" width="7" style="217" customWidth="1"/>
    <col min="10499" max="10499" width="8.88671875" style="217"/>
    <col min="10500" max="10500" width="5.44140625" style="217" customWidth="1"/>
    <col min="10501" max="10501" width="5.88671875" style="217" customWidth="1"/>
    <col min="10502" max="10502" width="8.88671875" style="217"/>
    <col min="10503" max="10503" width="5.77734375" style="217" customWidth="1"/>
    <col min="10504" max="10504" width="8.88671875" style="217"/>
    <col min="10505" max="10505" width="4.6640625" style="217" customWidth="1"/>
    <col min="10506" max="10506" width="8.88671875" style="217"/>
    <col min="10507" max="10507" width="18" style="217" customWidth="1"/>
    <col min="10508" max="10508" width="23" style="217" customWidth="1"/>
    <col min="10509" max="10752" width="8.88671875" style="217"/>
    <col min="10753" max="10753" width="7.109375" style="217" customWidth="1"/>
    <col min="10754" max="10754" width="7" style="217" customWidth="1"/>
    <col min="10755" max="10755" width="8.88671875" style="217"/>
    <col min="10756" max="10756" width="5.44140625" style="217" customWidth="1"/>
    <col min="10757" max="10757" width="5.88671875" style="217" customWidth="1"/>
    <col min="10758" max="10758" width="8.88671875" style="217"/>
    <col min="10759" max="10759" width="5.77734375" style="217" customWidth="1"/>
    <col min="10760" max="10760" width="8.88671875" style="217"/>
    <col min="10761" max="10761" width="4.6640625" style="217" customWidth="1"/>
    <col min="10762" max="10762" width="8.88671875" style="217"/>
    <col min="10763" max="10763" width="18" style="217" customWidth="1"/>
    <col min="10764" max="10764" width="23" style="217" customWidth="1"/>
    <col min="10765" max="11008" width="8.88671875" style="217"/>
    <col min="11009" max="11009" width="7.109375" style="217" customWidth="1"/>
    <col min="11010" max="11010" width="7" style="217" customWidth="1"/>
    <col min="11011" max="11011" width="8.88671875" style="217"/>
    <col min="11012" max="11012" width="5.44140625" style="217" customWidth="1"/>
    <col min="11013" max="11013" width="5.88671875" style="217" customWidth="1"/>
    <col min="11014" max="11014" width="8.88671875" style="217"/>
    <col min="11015" max="11015" width="5.77734375" style="217" customWidth="1"/>
    <col min="11016" max="11016" width="8.88671875" style="217"/>
    <col min="11017" max="11017" width="4.6640625" style="217" customWidth="1"/>
    <col min="11018" max="11018" width="8.88671875" style="217"/>
    <col min="11019" max="11019" width="18" style="217" customWidth="1"/>
    <col min="11020" max="11020" width="23" style="217" customWidth="1"/>
    <col min="11021" max="11264" width="8.88671875" style="217"/>
    <col min="11265" max="11265" width="7.109375" style="217" customWidth="1"/>
    <col min="11266" max="11266" width="7" style="217" customWidth="1"/>
    <col min="11267" max="11267" width="8.88671875" style="217"/>
    <col min="11268" max="11268" width="5.44140625" style="217" customWidth="1"/>
    <col min="11269" max="11269" width="5.88671875" style="217" customWidth="1"/>
    <col min="11270" max="11270" width="8.88671875" style="217"/>
    <col min="11271" max="11271" width="5.77734375" style="217" customWidth="1"/>
    <col min="11272" max="11272" width="8.88671875" style="217"/>
    <col min="11273" max="11273" width="4.6640625" style="217" customWidth="1"/>
    <col min="11274" max="11274" width="8.88671875" style="217"/>
    <col min="11275" max="11275" width="18" style="217" customWidth="1"/>
    <col min="11276" max="11276" width="23" style="217" customWidth="1"/>
    <col min="11277" max="11520" width="8.88671875" style="217"/>
    <col min="11521" max="11521" width="7.109375" style="217" customWidth="1"/>
    <col min="11522" max="11522" width="7" style="217" customWidth="1"/>
    <col min="11523" max="11523" width="8.88671875" style="217"/>
    <col min="11524" max="11524" width="5.44140625" style="217" customWidth="1"/>
    <col min="11525" max="11525" width="5.88671875" style="217" customWidth="1"/>
    <col min="11526" max="11526" width="8.88671875" style="217"/>
    <col min="11527" max="11527" width="5.77734375" style="217" customWidth="1"/>
    <col min="11528" max="11528" width="8.88671875" style="217"/>
    <col min="11529" max="11529" width="4.6640625" style="217" customWidth="1"/>
    <col min="11530" max="11530" width="8.88671875" style="217"/>
    <col min="11531" max="11531" width="18" style="217" customWidth="1"/>
    <col min="11532" max="11532" width="23" style="217" customWidth="1"/>
    <col min="11533" max="11776" width="8.88671875" style="217"/>
    <col min="11777" max="11777" width="7.109375" style="217" customWidth="1"/>
    <col min="11778" max="11778" width="7" style="217" customWidth="1"/>
    <col min="11779" max="11779" width="8.88671875" style="217"/>
    <col min="11780" max="11780" width="5.44140625" style="217" customWidth="1"/>
    <col min="11781" max="11781" width="5.88671875" style="217" customWidth="1"/>
    <col min="11782" max="11782" width="8.88671875" style="217"/>
    <col min="11783" max="11783" width="5.77734375" style="217" customWidth="1"/>
    <col min="11784" max="11784" width="8.88671875" style="217"/>
    <col min="11785" max="11785" width="4.6640625" style="217" customWidth="1"/>
    <col min="11786" max="11786" width="8.88671875" style="217"/>
    <col min="11787" max="11787" width="18" style="217" customWidth="1"/>
    <col min="11788" max="11788" width="23" style="217" customWidth="1"/>
    <col min="11789" max="12032" width="8.88671875" style="217"/>
    <col min="12033" max="12033" width="7.109375" style="217" customWidth="1"/>
    <col min="12034" max="12034" width="7" style="217" customWidth="1"/>
    <col min="12035" max="12035" width="8.88671875" style="217"/>
    <col min="12036" max="12036" width="5.44140625" style="217" customWidth="1"/>
    <col min="12037" max="12037" width="5.88671875" style="217" customWidth="1"/>
    <col min="12038" max="12038" width="8.88671875" style="217"/>
    <col min="12039" max="12039" width="5.77734375" style="217" customWidth="1"/>
    <col min="12040" max="12040" width="8.88671875" style="217"/>
    <col min="12041" max="12041" width="4.6640625" style="217" customWidth="1"/>
    <col min="12042" max="12042" width="8.88671875" style="217"/>
    <col min="12043" max="12043" width="18" style="217" customWidth="1"/>
    <col min="12044" max="12044" width="23" style="217" customWidth="1"/>
    <col min="12045" max="12288" width="8.88671875" style="217"/>
    <col min="12289" max="12289" width="7.109375" style="217" customWidth="1"/>
    <col min="12290" max="12290" width="7" style="217" customWidth="1"/>
    <col min="12291" max="12291" width="8.88671875" style="217"/>
    <col min="12292" max="12292" width="5.44140625" style="217" customWidth="1"/>
    <col min="12293" max="12293" width="5.88671875" style="217" customWidth="1"/>
    <col min="12294" max="12294" width="8.88671875" style="217"/>
    <col min="12295" max="12295" width="5.77734375" style="217" customWidth="1"/>
    <col min="12296" max="12296" width="8.88671875" style="217"/>
    <col min="12297" max="12297" width="4.6640625" style="217" customWidth="1"/>
    <col min="12298" max="12298" width="8.88671875" style="217"/>
    <col min="12299" max="12299" width="18" style="217" customWidth="1"/>
    <col min="12300" max="12300" width="23" style="217" customWidth="1"/>
    <col min="12301" max="12544" width="8.88671875" style="217"/>
    <col min="12545" max="12545" width="7.109375" style="217" customWidth="1"/>
    <col min="12546" max="12546" width="7" style="217" customWidth="1"/>
    <col min="12547" max="12547" width="8.88671875" style="217"/>
    <col min="12548" max="12548" width="5.44140625" style="217" customWidth="1"/>
    <col min="12549" max="12549" width="5.88671875" style="217" customWidth="1"/>
    <col min="12550" max="12550" width="8.88671875" style="217"/>
    <col min="12551" max="12551" width="5.77734375" style="217" customWidth="1"/>
    <col min="12552" max="12552" width="8.88671875" style="217"/>
    <col min="12553" max="12553" width="4.6640625" style="217" customWidth="1"/>
    <col min="12554" max="12554" width="8.88671875" style="217"/>
    <col min="12555" max="12555" width="18" style="217" customWidth="1"/>
    <col min="12556" max="12556" width="23" style="217" customWidth="1"/>
    <col min="12557" max="12800" width="8.88671875" style="217"/>
    <col min="12801" max="12801" width="7.109375" style="217" customWidth="1"/>
    <col min="12802" max="12802" width="7" style="217" customWidth="1"/>
    <col min="12803" max="12803" width="8.88671875" style="217"/>
    <col min="12804" max="12804" width="5.44140625" style="217" customWidth="1"/>
    <col min="12805" max="12805" width="5.88671875" style="217" customWidth="1"/>
    <col min="12806" max="12806" width="8.88671875" style="217"/>
    <col min="12807" max="12807" width="5.77734375" style="217" customWidth="1"/>
    <col min="12808" max="12808" width="8.88671875" style="217"/>
    <col min="12809" max="12809" width="4.6640625" style="217" customWidth="1"/>
    <col min="12810" max="12810" width="8.88671875" style="217"/>
    <col min="12811" max="12811" width="18" style="217" customWidth="1"/>
    <col min="12812" max="12812" width="23" style="217" customWidth="1"/>
    <col min="12813" max="13056" width="8.88671875" style="217"/>
    <col min="13057" max="13057" width="7.109375" style="217" customWidth="1"/>
    <col min="13058" max="13058" width="7" style="217" customWidth="1"/>
    <col min="13059" max="13059" width="8.88671875" style="217"/>
    <col min="13060" max="13060" width="5.44140625" style="217" customWidth="1"/>
    <col min="13061" max="13061" width="5.88671875" style="217" customWidth="1"/>
    <col min="13062" max="13062" width="8.88671875" style="217"/>
    <col min="13063" max="13063" width="5.77734375" style="217" customWidth="1"/>
    <col min="13064" max="13064" width="8.88671875" style="217"/>
    <col min="13065" max="13065" width="4.6640625" style="217" customWidth="1"/>
    <col min="13066" max="13066" width="8.88671875" style="217"/>
    <col min="13067" max="13067" width="18" style="217" customWidth="1"/>
    <col min="13068" max="13068" width="23" style="217" customWidth="1"/>
    <col min="13069" max="13312" width="8.88671875" style="217"/>
    <col min="13313" max="13313" width="7.109375" style="217" customWidth="1"/>
    <col min="13314" max="13314" width="7" style="217" customWidth="1"/>
    <col min="13315" max="13315" width="8.88671875" style="217"/>
    <col min="13316" max="13316" width="5.44140625" style="217" customWidth="1"/>
    <col min="13317" max="13317" width="5.88671875" style="217" customWidth="1"/>
    <col min="13318" max="13318" width="8.88671875" style="217"/>
    <col min="13319" max="13319" width="5.77734375" style="217" customWidth="1"/>
    <col min="13320" max="13320" width="8.88671875" style="217"/>
    <col min="13321" max="13321" width="4.6640625" style="217" customWidth="1"/>
    <col min="13322" max="13322" width="8.88671875" style="217"/>
    <col min="13323" max="13323" width="18" style="217" customWidth="1"/>
    <col min="13324" max="13324" width="23" style="217" customWidth="1"/>
    <col min="13325" max="13568" width="8.88671875" style="217"/>
    <col min="13569" max="13569" width="7.109375" style="217" customWidth="1"/>
    <col min="13570" max="13570" width="7" style="217" customWidth="1"/>
    <col min="13571" max="13571" width="8.88671875" style="217"/>
    <col min="13572" max="13572" width="5.44140625" style="217" customWidth="1"/>
    <col min="13573" max="13573" width="5.88671875" style="217" customWidth="1"/>
    <col min="13574" max="13574" width="8.88671875" style="217"/>
    <col min="13575" max="13575" width="5.77734375" style="217" customWidth="1"/>
    <col min="13576" max="13576" width="8.88671875" style="217"/>
    <col min="13577" max="13577" width="4.6640625" style="217" customWidth="1"/>
    <col min="13578" max="13578" width="8.88671875" style="217"/>
    <col min="13579" max="13579" width="18" style="217" customWidth="1"/>
    <col min="13580" max="13580" width="23" style="217" customWidth="1"/>
    <col min="13581" max="13824" width="8.88671875" style="217"/>
    <col min="13825" max="13825" width="7.109375" style="217" customWidth="1"/>
    <col min="13826" max="13826" width="7" style="217" customWidth="1"/>
    <col min="13827" max="13827" width="8.88671875" style="217"/>
    <col min="13828" max="13828" width="5.44140625" style="217" customWidth="1"/>
    <col min="13829" max="13829" width="5.88671875" style="217" customWidth="1"/>
    <col min="13830" max="13830" width="8.88671875" style="217"/>
    <col min="13831" max="13831" width="5.77734375" style="217" customWidth="1"/>
    <col min="13832" max="13832" width="8.88671875" style="217"/>
    <col min="13833" max="13833" width="4.6640625" style="217" customWidth="1"/>
    <col min="13834" max="13834" width="8.88671875" style="217"/>
    <col min="13835" max="13835" width="18" style="217" customWidth="1"/>
    <col min="13836" max="13836" width="23" style="217" customWidth="1"/>
    <col min="13837" max="14080" width="8.88671875" style="217"/>
    <col min="14081" max="14081" width="7.109375" style="217" customWidth="1"/>
    <col min="14082" max="14082" width="7" style="217" customWidth="1"/>
    <col min="14083" max="14083" width="8.88671875" style="217"/>
    <col min="14084" max="14084" width="5.44140625" style="217" customWidth="1"/>
    <col min="14085" max="14085" width="5.88671875" style="217" customWidth="1"/>
    <col min="14086" max="14086" width="8.88671875" style="217"/>
    <col min="14087" max="14087" width="5.77734375" style="217" customWidth="1"/>
    <col min="14088" max="14088" width="8.88671875" style="217"/>
    <col min="14089" max="14089" width="4.6640625" style="217" customWidth="1"/>
    <col min="14090" max="14090" width="8.88671875" style="217"/>
    <col min="14091" max="14091" width="18" style="217" customWidth="1"/>
    <col min="14092" max="14092" width="23" style="217" customWidth="1"/>
    <col min="14093" max="14336" width="8.88671875" style="217"/>
    <col min="14337" max="14337" width="7.109375" style="217" customWidth="1"/>
    <col min="14338" max="14338" width="7" style="217" customWidth="1"/>
    <col min="14339" max="14339" width="8.88671875" style="217"/>
    <col min="14340" max="14340" width="5.44140625" style="217" customWidth="1"/>
    <col min="14341" max="14341" width="5.88671875" style="217" customWidth="1"/>
    <col min="14342" max="14342" width="8.88671875" style="217"/>
    <col min="14343" max="14343" width="5.77734375" style="217" customWidth="1"/>
    <col min="14344" max="14344" width="8.88671875" style="217"/>
    <col min="14345" max="14345" width="4.6640625" style="217" customWidth="1"/>
    <col min="14346" max="14346" width="8.88671875" style="217"/>
    <col min="14347" max="14347" width="18" style="217" customWidth="1"/>
    <col min="14348" max="14348" width="23" style="217" customWidth="1"/>
    <col min="14349" max="14592" width="8.88671875" style="217"/>
    <col min="14593" max="14593" width="7.109375" style="217" customWidth="1"/>
    <col min="14594" max="14594" width="7" style="217" customWidth="1"/>
    <col min="14595" max="14595" width="8.88671875" style="217"/>
    <col min="14596" max="14596" width="5.44140625" style="217" customWidth="1"/>
    <col min="14597" max="14597" width="5.88671875" style="217" customWidth="1"/>
    <col min="14598" max="14598" width="8.88671875" style="217"/>
    <col min="14599" max="14599" width="5.77734375" style="217" customWidth="1"/>
    <col min="14600" max="14600" width="8.88671875" style="217"/>
    <col min="14601" max="14601" width="4.6640625" style="217" customWidth="1"/>
    <col min="14602" max="14602" width="8.88671875" style="217"/>
    <col min="14603" max="14603" width="18" style="217" customWidth="1"/>
    <col min="14604" max="14604" width="23" style="217" customWidth="1"/>
    <col min="14605" max="14848" width="8.88671875" style="217"/>
    <col min="14849" max="14849" width="7.109375" style="217" customWidth="1"/>
    <col min="14850" max="14850" width="7" style="217" customWidth="1"/>
    <col min="14851" max="14851" width="8.88671875" style="217"/>
    <col min="14852" max="14852" width="5.44140625" style="217" customWidth="1"/>
    <col min="14853" max="14853" width="5.88671875" style="217" customWidth="1"/>
    <col min="14854" max="14854" width="8.88671875" style="217"/>
    <col min="14855" max="14855" width="5.77734375" style="217" customWidth="1"/>
    <col min="14856" max="14856" width="8.88671875" style="217"/>
    <col min="14857" max="14857" width="4.6640625" style="217" customWidth="1"/>
    <col min="14858" max="14858" width="8.88671875" style="217"/>
    <col min="14859" max="14859" width="18" style="217" customWidth="1"/>
    <col min="14860" max="14860" width="23" style="217" customWidth="1"/>
    <col min="14861" max="15104" width="8.88671875" style="217"/>
    <col min="15105" max="15105" width="7.109375" style="217" customWidth="1"/>
    <col min="15106" max="15106" width="7" style="217" customWidth="1"/>
    <col min="15107" max="15107" width="8.88671875" style="217"/>
    <col min="15108" max="15108" width="5.44140625" style="217" customWidth="1"/>
    <col min="15109" max="15109" width="5.88671875" style="217" customWidth="1"/>
    <col min="15110" max="15110" width="8.88671875" style="217"/>
    <col min="15111" max="15111" width="5.77734375" style="217" customWidth="1"/>
    <col min="15112" max="15112" width="8.88671875" style="217"/>
    <col min="15113" max="15113" width="4.6640625" style="217" customWidth="1"/>
    <col min="15114" max="15114" width="8.88671875" style="217"/>
    <col min="15115" max="15115" width="18" style="217" customWidth="1"/>
    <col min="15116" max="15116" width="23" style="217" customWidth="1"/>
    <col min="15117" max="15360" width="8.88671875" style="217"/>
    <col min="15361" max="15361" width="7.109375" style="217" customWidth="1"/>
    <col min="15362" max="15362" width="7" style="217" customWidth="1"/>
    <col min="15363" max="15363" width="8.88671875" style="217"/>
    <col min="15364" max="15364" width="5.44140625" style="217" customWidth="1"/>
    <col min="15365" max="15365" width="5.88671875" style="217" customWidth="1"/>
    <col min="15366" max="15366" width="8.88671875" style="217"/>
    <col min="15367" max="15367" width="5.77734375" style="217" customWidth="1"/>
    <col min="15368" max="15368" width="8.88671875" style="217"/>
    <col min="15369" max="15369" width="4.6640625" style="217" customWidth="1"/>
    <col min="15370" max="15370" width="8.88671875" style="217"/>
    <col min="15371" max="15371" width="18" style="217" customWidth="1"/>
    <col min="15372" max="15372" width="23" style="217" customWidth="1"/>
    <col min="15373" max="15616" width="8.88671875" style="217"/>
    <col min="15617" max="15617" width="7.109375" style="217" customWidth="1"/>
    <col min="15618" max="15618" width="7" style="217" customWidth="1"/>
    <col min="15619" max="15619" width="8.88671875" style="217"/>
    <col min="15620" max="15620" width="5.44140625" style="217" customWidth="1"/>
    <col min="15621" max="15621" width="5.88671875" style="217" customWidth="1"/>
    <col min="15622" max="15622" width="8.88671875" style="217"/>
    <col min="15623" max="15623" width="5.77734375" style="217" customWidth="1"/>
    <col min="15624" max="15624" width="8.88671875" style="217"/>
    <col min="15625" max="15625" width="4.6640625" style="217" customWidth="1"/>
    <col min="15626" max="15626" width="8.88671875" style="217"/>
    <col min="15627" max="15627" width="18" style="217" customWidth="1"/>
    <col min="15628" max="15628" width="23" style="217" customWidth="1"/>
    <col min="15629" max="15872" width="8.88671875" style="217"/>
    <col min="15873" max="15873" width="7.109375" style="217" customWidth="1"/>
    <col min="15874" max="15874" width="7" style="217" customWidth="1"/>
    <col min="15875" max="15875" width="8.88671875" style="217"/>
    <col min="15876" max="15876" width="5.44140625" style="217" customWidth="1"/>
    <col min="15877" max="15877" width="5.88671875" style="217" customWidth="1"/>
    <col min="15878" max="15878" width="8.88671875" style="217"/>
    <col min="15879" max="15879" width="5.77734375" style="217" customWidth="1"/>
    <col min="15880" max="15880" width="8.88671875" style="217"/>
    <col min="15881" max="15881" width="4.6640625" style="217" customWidth="1"/>
    <col min="15882" max="15882" width="8.88671875" style="217"/>
    <col min="15883" max="15883" width="18" style="217" customWidth="1"/>
    <col min="15884" max="15884" width="23" style="217" customWidth="1"/>
    <col min="15885" max="16128" width="8.88671875" style="217"/>
    <col min="16129" max="16129" width="7.109375" style="217" customWidth="1"/>
    <col min="16130" max="16130" width="7" style="217" customWidth="1"/>
    <col min="16131" max="16131" width="8.88671875" style="217"/>
    <col min="16132" max="16132" width="5.44140625" style="217" customWidth="1"/>
    <col min="16133" max="16133" width="5.88671875" style="217" customWidth="1"/>
    <col min="16134" max="16134" width="8.88671875" style="217"/>
    <col min="16135" max="16135" width="5.77734375" style="217" customWidth="1"/>
    <col min="16136" max="16136" width="8.88671875" style="217"/>
    <col min="16137" max="16137" width="4.6640625" style="217" customWidth="1"/>
    <col min="16138" max="16138" width="8.88671875" style="217"/>
    <col min="16139" max="16139" width="18" style="217" customWidth="1"/>
    <col min="16140" max="16140" width="23" style="217" customWidth="1"/>
    <col min="16141" max="16384" width="8.88671875" style="217"/>
  </cols>
  <sheetData>
    <row r="1" spans="1:12" ht="25.5" x14ac:dyDescent="0.15">
      <c r="A1" s="959" t="s">
        <v>58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</row>
    <row r="2" spans="1:12" ht="20.25" x14ac:dyDescent="0.25">
      <c r="A2" s="960"/>
      <c r="B2" s="960"/>
      <c r="C2" s="960"/>
      <c r="D2" s="960"/>
      <c r="E2" s="190"/>
      <c r="F2" s="188"/>
      <c r="G2" s="99"/>
      <c r="H2" s="99"/>
      <c r="I2" s="188"/>
      <c r="J2" s="218"/>
      <c r="K2" s="190"/>
      <c r="L2" s="98" t="s">
        <v>59</v>
      </c>
    </row>
    <row r="3" spans="1:12" ht="20.25" customHeight="1" x14ac:dyDescent="0.15">
      <c r="A3" s="961" t="s">
        <v>60</v>
      </c>
      <c r="B3" s="962"/>
      <c r="C3" s="962"/>
      <c r="D3" s="963"/>
      <c r="E3" s="964" t="s">
        <v>61</v>
      </c>
      <c r="F3" s="965"/>
      <c r="G3" s="964" t="s">
        <v>62</v>
      </c>
      <c r="H3" s="965"/>
      <c r="I3" s="968" t="s">
        <v>63</v>
      </c>
      <c r="J3" s="969"/>
      <c r="K3" s="972" t="s">
        <v>64</v>
      </c>
      <c r="L3" s="973"/>
    </row>
    <row r="4" spans="1:12" ht="20.25" customHeight="1" x14ac:dyDescent="0.15">
      <c r="A4" s="184" t="s">
        <v>65</v>
      </c>
      <c r="B4" s="183" t="s">
        <v>66</v>
      </c>
      <c r="C4" s="976" t="s">
        <v>67</v>
      </c>
      <c r="D4" s="963"/>
      <c r="E4" s="966"/>
      <c r="F4" s="967"/>
      <c r="G4" s="966"/>
      <c r="H4" s="967"/>
      <c r="I4" s="970"/>
      <c r="J4" s="971"/>
      <c r="K4" s="974"/>
      <c r="L4" s="975"/>
    </row>
    <row r="5" spans="1:12" ht="20.25" customHeight="1" x14ac:dyDescent="0.15">
      <c r="A5" s="948" t="s">
        <v>68</v>
      </c>
      <c r="B5" s="949"/>
      <c r="C5" s="949"/>
      <c r="D5" s="950"/>
      <c r="E5" s="219"/>
      <c r="F5" s="97">
        <f>SUM(F6:F8)</f>
        <v>56695</v>
      </c>
      <c r="G5" s="182"/>
      <c r="H5" s="97">
        <f>SUM(H6:H8)</f>
        <v>56695</v>
      </c>
      <c r="I5" s="96"/>
      <c r="J5" s="82">
        <f t="shared" ref="J5:J24" si="0">H5-F5</f>
        <v>0</v>
      </c>
      <c r="K5" s="220"/>
      <c r="L5" s="221"/>
    </row>
    <row r="6" spans="1:12" ht="20.25" customHeight="1" x14ac:dyDescent="0.15">
      <c r="A6" s="951"/>
      <c r="B6" s="952"/>
      <c r="C6" s="952"/>
      <c r="D6" s="953"/>
      <c r="E6" s="197" t="s">
        <v>69</v>
      </c>
      <c r="F6" s="84">
        <f>F16+F21+F23</f>
        <v>384</v>
      </c>
      <c r="G6" s="197" t="s">
        <v>70</v>
      </c>
      <c r="H6" s="84">
        <f>H16+H21+H23</f>
        <v>384</v>
      </c>
      <c r="I6" s="95"/>
      <c r="J6" s="82">
        <f t="shared" si="0"/>
        <v>0</v>
      </c>
      <c r="K6" s="222"/>
      <c r="L6" s="223"/>
    </row>
    <row r="7" spans="1:12" ht="20.25" customHeight="1" x14ac:dyDescent="0.15">
      <c r="A7" s="951"/>
      <c r="B7" s="952"/>
      <c r="C7" s="952"/>
      <c r="D7" s="953"/>
      <c r="E7" s="197" t="s">
        <v>71</v>
      </c>
      <c r="F7" s="84"/>
      <c r="G7" s="197" t="s">
        <v>72</v>
      </c>
      <c r="H7" s="84"/>
      <c r="I7" s="95"/>
      <c r="J7" s="82">
        <f t="shared" si="0"/>
        <v>0</v>
      </c>
      <c r="K7" s="222"/>
      <c r="L7" s="223"/>
    </row>
    <row r="8" spans="1:12" ht="20.25" customHeight="1" x14ac:dyDescent="0.15">
      <c r="A8" s="954"/>
      <c r="B8" s="955"/>
      <c r="C8" s="955"/>
      <c r="D8" s="956"/>
      <c r="E8" s="112" t="s">
        <v>73</v>
      </c>
      <c r="F8" s="208">
        <f>F12+F17</f>
        <v>56311</v>
      </c>
      <c r="G8" s="112" t="s">
        <v>74</v>
      </c>
      <c r="H8" s="208">
        <f>H12+H17</f>
        <v>56311</v>
      </c>
      <c r="I8" s="94"/>
      <c r="J8" s="82">
        <f t="shared" si="0"/>
        <v>0</v>
      </c>
      <c r="K8" s="224"/>
      <c r="L8" s="225"/>
    </row>
    <row r="9" spans="1:12" ht="20.25" customHeight="1" x14ac:dyDescent="0.15">
      <c r="A9" s="938" t="s">
        <v>75</v>
      </c>
      <c r="B9" s="939"/>
      <c r="C9" s="939"/>
      <c r="D9" s="940"/>
      <c r="E9" s="197"/>
      <c r="F9" s="84">
        <f>F10</f>
        <v>56300</v>
      </c>
      <c r="G9" s="197"/>
      <c r="H9" s="84">
        <f>H10</f>
        <v>56300</v>
      </c>
      <c r="I9" s="94"/>
      <c r="J9" s="82">
        <f t="shared" si="0"/>
        <v>0</v>
      </c>
      <c r="K9" s="167"/>
      <c r="L9" s="226"/>
    </row>
    <row r="10" spans="1:12" ht="20.25" customHeight="1" x14ac:dyDescent="0.15">
      <c r="A10" s="107"/>
      <c r="B10" s="941" t="s">
        <v>76</v>
      </c>
      <c r="C10" s="939"/>
      <c r="D10" s="940"/>
      <c r="E10" s="197"/>
      <c r="F10" s="84">
        <f>F11</f>
        <v>56300</v>
      </c>
      <c r="G10" s="197"/>
      <c r="H10" s="84">
        <f>H11</f>
        <v>56300</v>
      </c>
      <c r="I10" s="94"/>
      <c r="J10" s="82">
        <f t="shared" si="0"/>
        <v>0</v>
      </c>
      <c r="K10" s="167"/>
      <c r="L10" s="226"/>
    </row>
    <row r="11" spans="1:12" ht="20.25" customHeight="1" x14ac:dyDescent="0.15">
      <c r="A11" s="107"/>
      <c r="B11" s="152"/>
      <c r="C11" s="941" t="s">
        <v>77</v>
      </c>
      <c r="D11" s="940"/>
      <c r="E11" s="197"/>
      <c r="F11" s="84">
        <f>F12</f>
        <v>56300</v>
      </c>
      <c r="G11" s="197"/>
      <c r="H11" s="84">
        <f>H12</f>
        <v>56300</v>
      </c>
      <c r="I11" s="94"/>
      <c r="J11" s="82">
        <f t="shared" si="0"/>
        <v>0</v>
      </c>
      <c r="K11" s="167"/>
      <c r="L11" s="226"/>
    </row>
    <row r="12" spans="1:12" ht="26.25" customHeight="1" x14ac:dyDescent="0.15">
      <c r="A12" s="133"/>
      <c r="B12" s="132"/>
      <c r="C12" s="957"/>
      <c r="D12" s="958"/>
      <c r="E12" s="209" t="s">
        <v>78</v>
      </c>
      <c r="F12" s="207">
        <v>56300</v>
      </c>
      <c r="G12" s="209" t="s">
        <v>79</v>
      </c>
      <c r="H12" s="207">
        <v>56300</v>
      </c>
      <c r="I12" s="93"/>
      <c r="J12" s="202">
        <f t="shared" si="0"/>
        <v>0</v>
      </c>
      <c r="K12" s="159" t="s">
        <v>80</v>
      </c>
      <c r="L12" s="215" t="s">
        <v>81</v>
      </c>
    </row>
    <row r="13" spans="1:12" ht="20.25" customHeight="1" x14ac:dyDescent="0.15">
      <c r="A13" s="938" t="s">
        <v>82</v>
      </c>
      <c r="B13" s="939"/>
      <c r="C13" s="939"/>
      <c r="D13" s="940"/>
      <c r="E13" s="197"/>
      <c r="F13" s="84">
        <f>F14</f>
        <v>147</v>
      </c>
      <c r="G13" s="197"/>
      <c r="H13" s="84">
        <f>H14</f>
        <v>147</v>
      </c>
      <c r="I13" s="83"/>
      <c r="J13" s="82">
        <f t="shared" si="0"/>
        <v>0</v>
      </c>
      <c r="K13" s="167"/>
      <c r="L13" s="226"/>
    </row>
    <row r="14" spans="1:12" ht="20.25" customHeight="1" x14ac:dyDescent="0.15">
      <c r="A14" s="107"/>
      <c r="B14" s="941" t="s">
        <v>83</v>
      </c>
      <c r="C14" s="939"/>
      <c r="D14" s="940"/>
      <c r="E14" s="197"/>
      <c r="F14" s="84">
        <f>F15</f>
        <v>147</v>
      </c>
      <c r="G14" s="197"/>
      <c r="H14" s="84">
        <f>H15</f>
        <v>147</v>
      </c>
      <c r="I14" s="83"/>
      <c r="J14" s="82">
        <f t="shared" si="0"/>
        <v>0</v>
      </c>
      <c r="K14" s="167"/>
      <c r="L14" s="226"/>
    </row>
    <row r="15" spans="1:12" ht="20.25" customHeight="1" x14ac:dyDescent="0.15">
      <c r="A15" s="107"/>
      <c r="B15" s="152"/>
      <c r="C15" s="941" t="s">
        <v>84</v>
      </c>
      <c r="D15" s="940"/>
      <c r="E15" s="197"/>
      <c r="F15" s="84">
        <f>F16+F17</f>
        <v>147</v>
      </c>
      <c r="G15" s="197"/>
      <c r="H15" s="84">
        <f>H16+H17</f>
        <v>147</v>
      </c>
      <c r="I15" s="83"/>
      <c r="J15" s="82">
        <f t="shared" si="0"/>
        <v>0</v>
      </c>
      <c r="K15" s="167"/>
      <c r="L15" s="226"/>
    </row>
    <row r="16" spans="1:12" ht="20.25" customHeight="1" x14ac:dyDescent="0.15">
      <c r="A16" s="107"/>
      <c r="B16" s="152"/>
      <c r="C16" s="199"/>
      <c r="D16" s="200"/>
      <c r="E16" s="205" t="s">
        <v>85</v>
      </c>
      <c r="F16" s="206">
        <v>136</v>
      </c>
      <c r="G16" s="205" t="s">
        <v>86</v>
      </c>
      <c r="H16" s="206">
        <v>136</v>
      </c>
      <c r="I16" s="92"/>
      <c r="J16" s="81">
        <f t="shared" si="0"/>
        <v>0</v>
      </c>
      <c r="K16" s="85" t="s">
        <v>87</v>
      </c>
      <c r="L16" s="216" t="s">
        <v>88</v>
      </c>
    </row>
    <row r="17" spans="1:12" ht="20.25" customHeight="1" x14ac:dyDescent="0.15">
      <c r="A17" s="133"/>
      <c r="B17" s="132"/>
      <c r="C17" s="946"/>
      <c r="D17" s="947"/>
      <c r="E17" s="209" t="s">
        <v>89</v>
      </c>
      <c r="F17" s="207">
        <v>11</v>
      </c>
      <c r="G17" s="209" t="s">
        <v>90</v>
      </c>
      <c r="H17" s="207">
        <v>11</v>
      </c>
      <c r="I17" s="92"/>
      <c r="J17" s="81">
        <f t="shared" si="0"/>
        <v>0</v>
      </c>
      <c r="K17" s="85" t="s">
        <v>91</v>
      </c>
      <c r="L17" s="216" t="s">
        <v>92</v>
      </c>
    </row>
    <row r="18" spans="1:12" ht="20.25" customHeight="1" x14ac:dyDescent="0.15">
      <c r="A18" s="938" t="s">
        <v>93</v>
      </c>
      <c r="B18" s="939"/>
      <c r="C18" s="939"/>
      <c r="D18" s="940"/>
      <c r="E18" s="197"/>
      <c r="F18" s="84">
        <f>F19</f>
        <v>248</v>
      </c>
      <c r="G18" s="197"/>
      <c r="H18" s="84">
        <f>H19</f>
        <v>248</v>
      </c>
      <c r="I18" s="83"/>
      <c r="J18" s="82">
        <f t="shared" si="0"/>
        <v>0</v>
      </c>
      <c r="K18" s="167"/>
      <c r="L18" s="226"/>
    </row>
    <row r="19" spans="1:12" ht="20.25" customHeight="1" x14ac:dyDescent="0.15">
      <c r="A19" s="107"/>
      <c r="B19" s="941" t="s">
        <v>94</v>
      </c>
      <c r="C19" s="939"/>
      <c r="D19" s="940"/>
      <c r="E19" s="197"/>
      <c r="F19" s="84">
        <f>F20+F22</f>
        <v>248</v>
      </c>
      <c r="G19" s="197"/>
      <c r="H19" s="84">
        <f>H20+H22</f>
        <v>248</v>
      </c>
      <c r="I19" s="83"/>
      <c r="J19" s="82">
        <f t="shared" si="0"/>
        <v>0</v>
      </c>
      <c r="K19" s="167"/>
      <c r="L19" s="226"/>
    </row>
    <row r="20" spans="1:12" ht="20.25" customHeight="1" x14ac:dyDescent="0.15">
      <c r="A20" s="133"/>
      <c r="B20" s="139"/>
      <c r="C20" s="941" t="s">
        <v>95</v>
      </c>
      <c r="D20" s="940"/>
      <c r="E20" s="91"/>
      <c r="F20" s="90">
        <f>SUM(F21:F21)</f>
        <v>2</v>
      </c>
      <c r="G20" s="91"/>
      <c r="H20" s="90">
        <f>SUM(H21:H21)</f>
        <v>2</v>
      </c>
      <c r="I20" s="83"/>
      <c r="J20" s="89">
        <f t="shared" si="0"/>
        <v>0</v>
      </c>
      <c r="K20" s="88"/>
      <c r="L20" s="87"/>
    </row>
    <row r="21" spans="1:12" ht="20.25" customHeight="1" x14ac:dyDescent="0.15">
      <c r="A21" s="133"/>
      <c r="B21" s="132"/>
      <c r="C21" s="942"/>
      <c r="D21" s="943"/>
      <c r="E21" s="205" t="s">
        <v>69</v>
      </c>
      <c r="F21" s="206">
        <v>2</v>
      </c>
      <c r="G21" s="205" t="s">
        <v>69</v>
      </c>
      <c r="H21" s="206">
        <v>2</v>
      </c>
      <c r="I21" s="86"/>
      <c r="J21" s="204">
        <f t="shared" si="0"/>
        <v>0</v>
      </c>
      <c r="K21" s="85" t="s">
        <v>96</v>
      </c>
      <c r="L21" s="216" t="s">
        <v>97</v>
      </c>
    </row>
    <row r="22" spans="1:12" ht="20.25" customHeight="1" x14ac:dyDescent="0.15">
      <c r="A22" s="107"/>
      <c r="B22" s="152"/>
      <c r="C22" s="941" t="s">
        <v>98</v>
      </c>
      <c r="D22" s="940"/>
      <c r="E22" s="197"/>
      <c r="F22" s="84">
        <f>F23</f>
        <v>246</v>
      </c>
      <c r="G22" s="197"/>
      <c r="H22" s="84">
        <f>H23</f>
        <v>246</v>
      </c>
      <c r="I22" s="83"/>
      <c r="J22" s="82">
        <f t="shared" si="0"/>
        <v>0</v>
      </c>
      <c r="K22" s="167"/>
      <c r="L22" s="226"/>
    </row>
    <row r="23" spans="1:12" ht="20.25" customHeight="1" x14ac:dyDescent="0.15">
      <c r="A23" s="133"/>
      <c r="B23" s="132"/>
      <c r="C23" s="944"/>
      <c r="D23" s="945"/>
      <c r="E23" s="201"/>
      <c r="F23" s="206">
        <v>246</v>
      </c>
      <c r="G23" s="205" t="s">
        <v>99</v>
      </c>
      <c r="H23" s="206">
        <v>246</v>
      </c>
      <c r="I23" s="92"/>
      <c r="J23" s="81">
        <f t="shared" si="0"/>
        <v>0</v>
      </c>
      <c r="K23" s="85" t="s">
        <v>100</v>
      </c>
      <c r="L23" s="216" t="s">
        <v>101</v>
      </c>
    </row>
    <row r="24" spans="1:12" ht="20.25" customHeight="1" thickBot="1" x14ac:dyDescent="0.2">
      <c r="A24" s="227"/>
      <c r="B24" s="228"/>
      <c r="C24" s="936"/>
      <c r="D24" s="937"/>
      <c r="E24" s="80"/>
      <c r="F24" s="79">
        <v>0</v>
      </c>
      <c r="G24" s="80"/>
      <c r="H24" s="79">
        <v>0</v>
      </c>
      <c r="I24" s="78"/>
      <c r="J24" s="77">
        <f t="shared" si="0"/>
        <v>0</v>
      </c>
      <c r="K24" s="76" t="s">
        <v>102</v>
      </c>
      <c r="L24" s="75"/>
    </row>
  </sheetData>
  <mergeCells count="27">
    <mergeCell ref="A1:L1"/>
    <mergeCell ref="A2:D2"/>
    <mergeCell ref="A3:D3"/>
    <mergeCell ref="E3:F4"/>
    <mergeCell ref="G3:H4"/>
    <mergeCell ref="I3:J4"/>
    <mergeCell ref="K3:L4"/>
    <mergeCell ref="C4:D4"/>
    <mergeCell ref="C17:D17"/>
    <mergeCell ref="A5:D5"/>
    <mergeCell ref="A6:D6"/>
    <mergeCell ref="A7:D7"/>
    <mergeCell ref="A8:D8"/>
    <mergeCell ref="A9:D9"/>
    <mergeCell ref="B10:D10"/>
    <mergeCell ref="C11:D11"/>
    <mergeCell ref="C12:D12"/>
    <mergeCell ref="A13:D13"/>
    <mergeCell ref="B14:D14"/>
    <mergeCell ref="C15:D15"/>
    <mergeCell ref="C24:D24"/>
    <mergeCell ref="A18:D18"/>
    <mergeCell ref="B19:D19"/>
    <mergeCell ref="C20:D20"/>
    <mergeCell ref="C21:D21"/>
    <mergeCell ref="C22:D22"/>
    <mergeCell ref="C23:D23"/>
  </mergeCells>
  <phoneticPr fontId="1" type="noConversion"/>
  <pageMargins left="0.74803149606299213" right="0.74803149606299213" top="0.78740157480314965" bottom="0.39370078740157483" header="0.51181102362204722" footer="0"/>
  <pageSetup paperSize="9" firstPageNumber="4" orientation="landscape" useFirstPageNumber="1" horizontalDpi="4294967293" verticalDpi="4294967293" r:id="rId1"/>
  <headerFooter alignWithMargins="0">
    <oddFooter>&amp;C-4-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7" workbookViewId="0">
      <selection activeCell="L9" sqref="L9"/>
    </sheetView>
  </sheetViews>
  <sheetFormatPr defaultRowHeight="13.5" x14ac:dyDescent="0.15"/>
  <cols>
    <col min="1" max="1" width="5.21875" style="217" customWidth="1"/>
    <col min="2" max="2" width="5" style="217" customWidth="1"/>
    <col min="3" max="3" width="8.88671875" style="217"/>
    <col min="4" max="4" width="7.6640625" style="217" customWidth="1"/>
    <col min="5" max="5" width="5.21875" style="217" customWidth="1"/>
    <col min="6" max="6" width="7.88671875" style="217" customWidth="1"/>
    <col min="7" max="7" width="4.33203125" style="217" customWidth="1"/>
    <col min="8" max="8" width="8.33203125" style="217" customWidth="1"/>
    <col min="9" max="9" width="3.77734375" style="217" customWidth="1"/>
    <col min="10" max="10" width="6.33203125" style="217" customWidth="1"/>
    <col min="11" max="11" width="21.6640625" style="217" customWidth="1"/>
    <col min="12" max="12" width="31.88671875" style="217" customWidth="1"/>
    <col min="13" max="256" width="8.88671875" style="217"/>
    <col min="257" max="257" width="5.21875" style="217" customWidth="1"/>
    <col min="258" max="258" width="5" style="217" customWidth="1"/>
    <col min="259" max="259" width="8.88671875" style="217"/>
    <col min="260" max="260" width="7.6640625" style="217" customWidth="1"/>
    <col min="261" max="261" width="5.21875" style="217" customWidth="1"/>
    <col min="262" max="262" width="7.88671875" style="217" customWidth="1"/>
    <col min="263" max="263" width="4.33203125" style="217" customWidth="1"/>
    <col min="264" max="264" width="8.33203125" style="217" customWidth="1"/>
    <col min="265" max="265" width="3.77734375" style="217" customWidth="1"/>
    <col min="266" max="266" width="6.33203125" style="217" customWidth="1"/>
    <col min="267" max="267" width="21.6640625" style="217" customWidth="1"/>
    <col min="268" max="268" width="31.88671875" style="217" customWidth="1"/>
    <col min="269" max="512" width="8.88671875" style="217"/>
    <col min="513" max="513" width="5.21875" style="217" customWidth="1"/>
    <col min="514" max="514" width="5" style="217" customWidth="1"/>
    <col min="515" max="515" width="8.88671875" style="217"/>
    <col min="516" max="516" width="7.6640625" style="217" customWidth="1"/>
    <col min="517" max="517" width="5.21875" style="217" customWidth="1"/>
    <col min="518" max="518" width="7.88671875" style="217" customWidth="1"/>
    <col min="519" max="519" width="4.33203125" style="217" customWidth="1"/>
    <col min="520" max="520" width="8.33203125" style="217" customWidth="1"/>
    <col min="521" max="521" width="3.77734375" style="217" customWidth="1"/>
    <col min="522" max="522" width="6.33203125" style="217" customWidth="1"/>
    <col min="523" max="523" width="21.6640625" style="217" customWidth="1"/>
    <col min="524" max="524" width="31.88671875" style="217" customWidth="1"/>
    <col min="525" max="768" width="8.88671875" style="217"/>
    <col min="769" max="769" width="5.21875" style="217" customWidth="1"/>
    <col min="770" max="770" width="5" style="217" customWidth="1"/>
    <col min="771" max="771" width="8.88671875" style="217"/>
    <col min="772" max="772" width="7.6640625" style="217" customWidth="1"/>
    <col min="773" max="773" width="5.21875" style="217" customWidth="1"/>
    <col min="774" max="774" width="7.88671875" style="217" customWidth="1"/>
    <col min="775" max="775" width="4.33203125" style="217" customWidth="1"/>
    <col min="776" max="776" width="8.33203125" style="217" customWidth="1"/>
    <col min="777" max="777" width="3.77734375" style="217" customWidth="1"/>
    <col min="778" max="778" width="6.33203125" style="217" customWidth="1"/>
    <col min="779" max="779" width="21.6640625" style="217" customWidth="1"/>
    <col min="780" max="780" width="31.88671875" style="217" customWidth="1"/>
    <col min="781" max="1024" width="8.88671875" style="217"/>
    <col min="1025" max="1025" width="5.21875" style="217" customWidth="1"/>
    <col min="1026" max="1026" width="5" style="217" customWidth="1"/>
    <col min="1027" max="1027" width="8.88671875" style="217"/>
    <col min="1028" max="1028" width="7.6640625" style="217" customWidth="1"/>
    <col min="1029" max="1029" width="5.21875" style="217" customWidth="1"/>
    <col min="1030" max="1030" width="7.88671875" style="217" customWidth="1"/>
    <col min="1031" max="1031" width="4.33203125" style="217" customWidth="1"/>
    <col min="1032" max="1032" width="8.33203125" style="217" customWidth="1"/>
    <col min="1033" max="1033" width="3.77734375" style="217" customWidth="1"/>
    <col min="1034" max="1034" width="6.33203125" style="217" customWidth="1"/>
    <col min="1035" max="1035" width="21.6640625" style="217" customWidth="1"/>
    <col min="1036" max="1036" width="31.88671875" style="217" customWidth="1"/>
    <col min="1037" max="1280" width="8.88671875" style="217"/>
    <col min="1281" max="1281" width="5.21875" style="217" customWidth="1"/>
    <col min="1282" max="1282" width="5" style="217" customWidth="1"/>
    <col min="1283" max="1283" width="8.88671875" style="217"/>
    <col min="1284" max="1284" width="7.6640625" style="217" customWidth="1"/>
    <col min="1285" max="1285" width="5.21875" style="217" customWidth="1"/>
    <col min="1286" max="1286" width="7.88671875" style="217" customWidth="1"/>
    <col min="1287" max="1287" width="4.33203125" style="217" customWidth="1"/>
    <col min="1288" max="1288" width="8.33203125" style="217" customWidth="1"/>
    <col min="1289" max="1289" width="3.77734375" style="217" customWidth="1"/>
    <col min="1290" max="1290" width="6.33203125" style="217" customWidth="1"/>
    <col min="1291" max="1291" width="21.6640625" style="217" customWidth="1"/>
    <col min="1292" max="1292" width="31.88671875" style="217" customWidth="1"/>
    <col min="1293" max="1536" width="8.88671875" style="217"/>
    <col min="1537" max="1537" width="5.21875" style="217" customWidth="1"/>
    <col min="1538" max="1538" width="5" style="217" customWidth="1"/>
    <col min="1539" max="1539" width="8.88671875" style="217"/>
    <col min="1540" max="1540" width="7.6640625" style="217" customWidth="1"/>
    <col min="1541" max="1541" width="5.21875" style="217" customWidth="1"/>
    <col min="1542" max="1542" width="7.88671875" style="217" customWidth="1"/>
    <col min="1543" max="1543" width="4.33203125" style="217" customWidth="1"/>
    <col min="1544" max="1544" width="8.33203125" style="217" customWidth="1"/>
    <col min="1545" max="1545" width="3.77734375" style="217" customWidth="1"/>
    <col min="1546" max="1546" width="6.33203125" style="217" customWidth="1"/>
    <col min="1547" max="1547" width="21.6640625" style="217" customWidth="1"/>
    <col min="1548" max="1548" width="31.88671875" style="217" customWidth="1"/>
    <col min="1549" max="1792" width="8.88671875" style="217"/>
    <col min="1793" max="1793" width="5.21875" style="217" customWidth="1"/>
    <col min="1794" max="1794" width="5" style="217" customWidth="1"/>
    <col min="1795" max="1795" width="8.88671875" style="217"/>
    <col min="1796" max="1796" width="7.6640625" style="217" customWidth="1"/>
    <col min="1797" max="1797" width="5.21875" style="217" customWidth="1"/>
    <col min="1798" max="1798" width="7.88671875" style="217" customWidth="1"/>
    <col min="1799" max="1799" width="4.33203125" style="217" customWidth="1"/>
    <col min="1800" max="1800" width="8.33203125" style="217" customWidth="1"/>
    <col min="1801" max="1801" width="3.77734375" style="217" customWidth="1"/>
    <col min="1802" max="1802" width="6.33203125" style="217" customWidth="1"/>
    <col min="1803" max="1803" width="21.6640625" style="217" customWidth="1"/>
    <col min="1804" max="1804" width="31.88671875" style="217" customWidth="1"/>
    <col min="1805" max="2048" width="8.88671875" style="217"/>
    <col min="2049" max="2049" width="5.21875" style="217" customWidth="1"/>
    <col min="2050" max="2050" width="5" style="217" customWidth="1"/>
    <col min="2051" max="2051" width="8.88671875" style="217"/>
    <col min="2052" max="2052" width="7.6640625" style="217" customWidth="1"/>
    <col min="2053" max="2053" width="5.21875" style="217" customWidth="1"/>
    <col min="2054" max="2054" width="7.88671875" style="217" customWidth="1"/>
    <col min="2055" max="2055" width="4.33203125" style="217" customWidth="1"/>
    <col min="2056" max="2056" width="8.33203125" style="217" customWidth="1"/>
    <col min="2057" max="2057" width="3.77734375" style="217" customWidth="1"/>
    <col min="2058" max="2058" width="6.33203125" style="217" customWidth="1"/>
    <col min="2059" max="2059" width="21.6640625" style="217" customWidth="1"/>
    <col min="2060" max="2060" width="31.88671875" style="217" customWidth="1"/>
    <col min="2061" max="2304" width="8.88671875" style="217"/>
    <col min="2305" max="2305" width="5.21875" style="217" customWidth="1"/>
    <col min="2306" max="2306" width="5" style="217" customWidth="1"/>
    <col min="2307" max="2307" width="8.88671875" style="217"/>
    <col min="2308" max="2308" width="7.6640625" style="217" customWidth="1"/>
    <col min="2309" max="2309" width="5.21875" style="217" customWidth="1"/>
    <col min="2310" max="2310" width="7.88671875" style="217" customWidth="1"/>
    <col min="2311" max="2311" width="4.33203125" style="217" customWidth="1"/>
    <col min="2312" max="2312" width="8.33203125" style="217" customWidth="1"/>
    <col min="2313" max="2313" width="3.77734375" style="217" customWidth="1"/>
    <col min="2314" max="2314" width="6.33203125" style="217" customWidth="1"/>
    <col min="2315" max="2315" width="21.6640625" style="217" customWidth="1"/>
    <col min="2316" max="2316" width="31.88671875" style="217" customWidth="1"/>
    <col min="2317" max="2560" width="8.88671875" style="217"/>
    <col min="2561" max="2561" width="5.21875" style="217" customWidth="1"/>
    <col min="2562" max="2562" width="5" style="217" customWidth="1"/>
    <col min="2563" max="2563" width="8.88671875" style="217"/>
    <col min="2564" max="2564" width="7.6640625" style="217" customWidth="1"/>
    <col min="2565" max="2565" width="5.21875" style="217" customWidth="1"/>
    <col min="2566" max="2566" width="7.88671875" style="217" customWidth="1"/>
    <col min="2567" max="2567" width="4.33203125" style="217" customWidth="1"/>
    <col min="2568" max="2568" width="8.33203125" style="217" customWidth="1"/>
    <col min="2569" max="2569" width="3.77734375" style="217" customWidth="1"/>
    <col min="2570" max="2570" width="6.33203125" style="217" customWidth="1"/>
    <col min="2571" max="2571" width="21.6640625" style="217" customWidth="1"/>
    <col min="2572" max="2572" width="31.88671875" style="217" customWidth="1"/>
    <col min="2573" max="2816" width="8.88671875" style="217"/>
    <col min="2817" max="2817" width="5.21875" style="217" customWidth="1"/>
    <col min="2818" max="2818" width="5" style="217" customWidth="1"/>
    <col min="2819" max="2819" width="8.88671875" style="217"/>
    <col min="2820" max="2820" width="7.6640625" style="217" customWidth="1"/>
    <col min="2821" max="2821" width="5.21875" style="217" customWidth="1"/>
    <col min="2822" max="2822" width="7.88671875" style="217" customWidth="1"/>
    <col min="2823" max="2823" width="4.33203125" style="217" customWidth="1"/>
    <col min="2824" max="2824" width="8.33203125" style="217" customWidth="1"/>
    <col min="2825" max="2825" width="3.77734375" style="217" customWidth="1"/>
    <col min="2826" max="2826" width="6.33203125" style="217" customWidth="1"/>
    <col min="2827" max="2827" width="21.6640625" style="217" customWidth="1"/>
    <col min="2828" max="2828" width="31.88671875" style="217" customWidth="1"/>
    <col min="2829" max="3072" width="8.88671875" style="217"/>
    <col min="3073" max="3073" width="5.21875" style="217" customWidth="1"/>
    <col min="3074" max="3074" width="5" style="217" customWidth="1"/>
    <col min="3075" max="3075" width="8.88671875" style="217"/>
    <col min="3076" max="3076" width="7.6640625" style="217" customWidth="1"/>
    <col min="3077" max="3077" width="5.21875" style="217" customWidth="1"/>
    <col min="3078" max="3078" width="7.88671875" style="217" customWidth="1"/>
    <col min="3079" max="3079" width="4.33203125" style="217" customWidth="1"/>
    <col min="3080" max="3080" width="8.33203125" style="217" customWidth="1"/>
    <col min="3081" max="3081" width="3.77734375" style="217" customWidth="1"/>
    <col min="3082" max="3082" width="6.33203125" style="217" customWidth="1"/>
    <col min="3083" max="3083" width="21.6640625" style="217" customWidth="1"/>
    <col min="3084" max="3084" width="31.88671875" style="217" customWidth="1"/>
    <col min="3085" max="3328" width="8.88671875" style="217"/>
    <col min="3329" max="3329" width="5.21875" style="217" customWidth="1"/>
    <col min="3330" max="3330" width="5" style="217" customWidth="1"/>
    <col min="3331" max="3331" width="8.88671875" style="217"/>
    <col min="3332" max="3332" width="7.6640625" style="217" customWidth="1"/>
    <col min="3333" max="3333" width="5.21875" style="217" customWidth="1"/>
    <col min="3334" max="3334" width="7.88671875" style="217" customWidth="1"/>
    <col min="3335" max="3335" width="4.33203125" style="217" customWidth="1"/>
    <col min="3336" max="3336" width="8.33203125" style="217" customWidth="1"/>
    <col min="3337" max="3337" width="3.77734375" style="217" customWidth="1"/>
    <col min="3338" max="3338" width="6.33203125" style="217" customWidth="1"/>
    <col min="3339" max="3339" width="21.6640625" style="217" customWidth="1"/>
    <col min="3340" max="3340" width="31.88671875" style="217" customWidth="1"/>
    <col min="3341" max="3584" width="8.88671875" style="217"/>
    <col min="3585" max="3585" width="5.21875" style="217" customWidth="1"/>
    <col min="3586" max="3586" width="5" style="217" customWidth="1"/>
    <col min="3587" max="3587" width="8.88671875" style="217"/>
    <col min="3588" max="3588" width="7.6640625" style="217" customWidth="1"/>
    <col min="3589" max="3589" width="5.21875" style="217" customWidth="1"/>
    <col min="3590" max="3590" width="7.88671875" style="217" customWidth="1"/>
    <col min="3591" max="3591" width="4.33203125" style="217" customWidth="1"/>
    <col min="3592" max="3592" width="8.33203125" style="217" customWidth="1"/>
    <col min="3593" max="3593" width="3.77734375" style="217" customWidth="1"/>
    <col min="3594" max="3594" width="6.33203125" style="217" customWidth="1"/>
    <col min="3595" max="3595" width="21.6640625" style="217" customWidth="1"/>
    <col min="3596" max="3596" width="31.88671875" style="217" customWidth="1"/>
    <col min="3597" max="3840" width="8.88671875" style="217"/>
    <col min="3841" max="3841" width="5.21875" style="217" customWidth="1"/>
    <col min="3842" max="3842" width="5" style="217" customWidth="1"/>
    <col min="3843" max="3843" width="8.88671875" style="217"/>
    <col min="3844" max="3844" width="7.6640625" style="217" customWidth="1"/>
    <col min="3845" max="3845" width="5.21875" style="217" customWidth="1"/>
    <col min="3846" max="3846" width="7.88671875" style="217" customWidth="1"/>
    <col min="3847" max="3847" width="4.33203125" style="217" customWidth="1"/>
    <col min="3848" max="3848" width="8.33203125" style="217" customWidth="1"/>
    <col min="3849" max="3849" width="3.77734375" style="217" customWidth="1"/>
    <col min="3850" max="3850" width="6.33203125" style="217" customWidth="1"/>
    <col min="3851" max="3851" width="21.6640625" style="217" customWidth="1"/>
    <col min="3852" max="3852" width="31.88671875" style="217" customWidth="1"/>
    <col min="3853" max="4096" width="8.88671875" style="217"/>
    <col min="4097" max="4097" width="5.21875" style="217" customWidth="1"/>
    <col min="4098" max="4098" width="5" style="217" customWidth="1"/>
    <col min="4099" max="4099" width="8.88671875" style="217"/>
    <col min="4100" max="4100" width="7.6640625" style="217" customWidth="1"/>
    <col min="4101" max="4101" width="5.21875" style="217" customWidth="1"/>
    <col min="4102" max="4102" width="7.88671875" style="217" customWidth="1"/>
    <col min="4103" max="4103" width="4.33203125" style="217" customWidth="1"/>
    <col min="4104" max="4104" width="8.33203125" style="217" customWidth="1"/>
    <col min="4105" max="4105" width="3.77734375" style="217" customWidth="1"/>
    <col min="4106" max="4106" width="6.33203125" style="217" customWidth="1"/>
    <col min="4107" max="4107" width="21.6640625" style="217" customWidth="1"/>
    <col min="4108" max="4108" width="31.88671875" style="217" customWidth="1"/>
    <col min="4109" max="4352" width="8.88671875" style="217"/>
    <col min="4353" max="4353" width="5.21875" style="217" customWidth="1"/>
    <col min="4354" max="4354" width="5" style="217" customWidth="1"/>
    <col min="4355" max="4355" width="8.88671875" style="217"/>
    <col min="4356" max="4356" width="7.6640625" style="217" customWidth="1"/>
    <col min="4357" max="4357" width="5.21875" style="217" customWidth="1"/>
    <col min="4358" max="4358" width="7.88671875" style="217" customWidth="1"/>
    <col min="4359" max="4359" width="4.33203125" style="217" customWidth="1"/>
    <col min="4360" max="4360" width="8.33203125" style="217" customWidth="1"/>
    <col min="4361" max="4361" width="3.77734375" style="217" customWidth="1"/>
    <col min="4362" max="4362" width="6.33203125" style="217" customWidth="1"/>
    <col min="4363" max="4363" width="21.6640625" style="217" customWidth="1"/>
    <col min="4364" max="4364" width="31.88671875" style="217" customWidth="1"/>
    <col min="4365" max="4608" width="8.88671875" style="217"/>
    <col min="4609" max="4609" width="5.21875" style="217" customWidth="1"/>
    <col min="4610" max="4610" width="5" style="217" customWidth="1"/>
    <col min="4611" max="4611" width="8.88671875" style="217"/>
    <col min="4612" max="4612" width="7.6640625" style="217" customWidth="1"/>
    <col min="4613" max="4613" width="5.21875" style="217" customWidth="1"/>
    <col min="4614" max="4614" width="7.88671875" style="217" customWidth="1"/>
    <col min="4615" max="4615" width="4.33203125" style="217" customWidth="1"/>
    <col min="4616" max="4616" width="8.33203125" style="217" customWidth="1"/>
    <col min="4617" max="4617" width="3.77734375" style="217" customWidth="1"/>
    <col min="4618" max="4618" width="6.33203125" style="217" customWidth="1"/>
    <col min="4619" max="4619" width="21.6640625" style="217" customWidth="1"/>
    <col min="4620" max="4620" width="31.88671875" style="217" customWidth="1"/>
    <col min="4621" max="4864" width="8.88671875" style="217"/>
    <col min="4865" max="4865" width="5.21875" style="217" customWidth="1"/>
    <col min="4866" max="4866" width="5" style="217" customWidth="1"/>
    <col min="4867" max="4867" width="8.88671875" style="217"/>
    <col min="4868" max="4868" width="7.6640625" style="217" customWidth="1"/>
    <col min="4869" max="4869" width="5.21875" style="217" customWidth="1"/>
    <col min="4870" max="4870" width="7.88671875" style="217" customWidth="1"/>
    <col min="4871" max="4871" width="4.33203125" style="217" customWidth="1"/>
    <col min="4872" max="4872" width="8.33203125" style="217" customWidth="1"/>
    <col min="4873" max="4873" width="3.77734375" style="217" customWidth="1"/>
    <col min="4874" max="4874" width="6.33203125" style="217" customWidth="1"/>
    <col min="4875" max="4875" width="21.6640625" style="217" customWidth="1"/>
    <col min="4876" max="4876" width="31.88671875" style="217" customWidth="1"/>
    <col min="4877" max="5120" width="8.88671875" style="217"/>
    <col min="5121" max="5121" width="5.21875" style="217" customWidth="1"/>
    <col min="5122" max="5122" width="5" style="217" customWidth="1"/>
    <col min="5123" max="5123" width="8.88671875" style="217"/>
    <col min="5124" max="5124" width="7.6640625" style="217" customWidth="1"/>
    <col min="5125" max="5125" width="5.21875" style="217" customWidth="1"/>
    <col min="5126" max="5126" width="7.88671875" style="217" customWidth="1"/>
    <col min="5127" max="5127" width="4.33203125" style="217" customWidth="1"/>
    <col min="5128" max="5128" width="8.33203125" style="217" customWidth="1"/>
    <col min="5129" max="5129" width="3.77734375" style="217" customWidth="1"/>
    <col min="5130" max="5130" width="6.33203125" style="217" customWidth="1"/>
    <col min="5131" max="5131" width="21.6640625" style="217" customWidth="1"/>
    <col min="5132" max="5132" width="31.88671875" style="217" customWidth="1"/>
    <col min="5133" max="5376" width="8.88671875" style="217"/>
    <col min="5377" max="5377" width="5.21875" style="217" customWidth="1"/>
    <col min="5378" max="5378" width="5" style="217" customWidth="1"/>
    <col min="5379" max="5379" width="8.88671875" style="217"/>
    <col min="5380" max="5380" width="7.6640625" style="217" customWidth="1"/>
    <col min="5381" max="5381" width="5.21875" style="217" customWidth="1"/>
    <col min="5382" max="5382" width="7.88671875" style="217" customWidth="1"/>
    <col min="5383" max="5383" width="4.33203125" style="217" customWidth="1"/>
    <col min="5384" max="5384" width="8.33203125" style="217" customWidth="1"/>
    <col min="5385" max="5385" width="3.77734375" style="217" customWidth="1"/>
    <col min="5386" max="5386" width="6.33203125" style="217" customWidth="1"/>
    <col min="5387" max="5387" width="21.6640625" style="217" customWidth="1"/>
    <col min="5388" max="5388" width="31.88671875" style="217" customWidth="1"/>
    <col min="5389" max="5632" width="8.88671875" style="217"/>
    <col min="5633" max="5633" width="5.21875" style="217" customWidth="1"/>
    <col min="5634" max="5634" width="5" style="217" customWidth="1"/>
    <col min="5635" max="5635" width="8.88671875" style="217"/>
    <col min="5636" max="5636" width="7.6640625" style="217" customWidth="1"/>
    <col min="5637" max="5637" width="5.21875" style="217" customWidth="1"/>
    <col min="5638" max="5638" width="7.88671875" style="217" customWidth="1"/>
    <col min="5639" max="5639" width="4.33203125" style="217" customWidth="1"/>
    <col min="5640" max="5640" width="8.33203125" style="217" customWidth="1"/>
    <col min="5641" max="5641" width="3.77734375" style="217" customWidth="1"/>
    <col min="5642" max="5642" width="6.33203125" style="217" customWidth="1"/>
    <col min="5643" max="5643" width="21.6640625" style="217" customWidth="1"/>
    <col min="5644" max="5644" width="31.88671875" style="217" customWidth="1"/>
    <col min="5645" max="5888" width="8.88671875" style="217"/>
    <col min="5889" max="5889" width="5.21875" style="217" customWidth="1"/>
    <col min="5890" max="5890" width="5" style="217" customWidth="1"/>
    <col min="5891" max="5891" width="8.88671875" style="217"/>
    <col min="5892" max="5892" width="7.6640625" style="217" customWidth="1"/>
    <col min="5893" max="5893" width="5.21875" style="217" customWidth="1"/>
    <col min="5894" max="5894" width="7.88671875" style="217" customWidth="1"/>
    <col min="5895" max="5895" width="4.33203125" style="217" customWidth="1"/>
    <col min="5896" max="5896" width="8.33203125" style="217" customWidth="1"/>
    <col min="5897" max="5897" width="3.77734375" style="217" customWidth="1"/>
    <col min="5898" max="5898" width="6.33203125" style="217" customWidth="1"/>
    <col min="5899" max="5899" width="21.6640625" style="217" customWidth="1"/>
    <col min="5900" max="5900" width="31.88671875" style="217" customWidth="1"/>
    <col min="5901" max="6144" width="8.88671875" style="217"/>
    <col min="6145" max="6145" width="5.21875" style="217" customWidth="1"/>
    <col min="6146" max="6146" width="5" style="217" customWidth="1"/>
    <col min="6147" max="6147" width="8.88671875" style="217"/>
    <col min="6148" max="6148" width="7.6640625" style="217" customWidth="1"/>
    <col min="6149" max="6149" width="5.21875" style="217" customWidth="1"/>
    <col min="6150" max="6150" width="7.88671875" style="217" customWidth="1"/>
    <col min="6151" max="6151" width="4.33203125" style="217" customWidth="1"/>
    <col min="6152" max="6152" width="8.33203125" style="217" customWidth="1"/>
    <col min="6153" max="6153" width="3.77734375" style="217" customWidth="1"/>
    <col min="6154" max="6154" width="6.33203125" style="217" customWidth="1"/>
    <col min="6155" max="6155" width="21.6640625" style="217" customWidth="1"/>
    <col min="6156" max="6156" width="31.88671875" style="217" customWidth="1"/>
    <col min="6157" max="6400" width="8.88671875" style="217"/>
    <col min="6401" max="6401" width="5.21875" style="217" customWidth="1"/>
    <col min="6402" max="6402" width="5" style="217" customWidth="1"/>
    <col min="6403" max="6403" width="8.88671875" style="217"/>
    <col min="6404" max="6404" width="7.6640625" style="217" customWidth="1"/>
    <col min="6405" max="6405" width="5.21875" style="217" customWidth="1"/>
    <col min="6406" max="6406" width="7.88671875" style="217" customWidth="1"/>
    <col min="6407" max="6407" width="4.33203125" style="217" customWidth="1"/>
    <col min="6408" max="6408" width="8.33203125" style="217" customWidth="1"/>
    <col min="6409" max="6409" width="3.77734375" style="217" customWidth="1"/>
    <col min="6410" max="6410" width="6.33203125" style="217" customWidth="1"/>
    <col min="6411" max="6411" width="21.6640625" style="217" customWidth="1"/>
    <col min="6412" max="6412" width="31.88671875" style="217" customWidth="1"/>
    <col min="6413" max="6656" width="8.88671875" style="217"/>
    <col min="6657" max="6657" width="5.21875" style="217" customWidth="1"/>
    <col min="6658" max="6658" width="5" style="217" customWidth="1"/>
    <col min="6659" max="6659" width="8.88671875" style="217"/>
    <col min="6660" max="6660" width="7.6640625" style="217" customWidth="1"/>
    <col min="6661" max="6661" width="5.21875" style="217" customWidth="1"/>
    <col min="6662" max="6662" width="7.88671875" style="217" customWidth="1"/>
    <col min="6663" max="6663" width="4.33203125" style="217" customWidth="1"/>
    <col min="6664" max="6664" width="8.33203125" style="217" customWidth="1"/>
    <col min="6665" max="6665" width="3.77734375" style="217" customWidth="1"/>
    <col min="6666" max="6666" width="6.33203125" style="217" customWidth="1"/>
    <col min="6667" max="6667" width="21.6640625" style="217" customWidth="1"/>
    <col min="6668" max="6668" width="31.88671875" style="217" customWidth="1"/>
    <col min="6669" max="6912" width="8.88671875" style="217"/>
    <col min="6913" max="6913" width="5.21875" style="217" customWidth="1"/>
    <col min="6914" max="6914" width="5" style="217" customWidth="1"/>
    <col min="6915" max="6915" width="8.88671875" style="217"/>
    <col min="6916" max="6916" width="7.6640625" style="217" customWidth="1"/>
    <col min="6917" max="6917" width="5.21875" style="217" customWidth="1"/>
    <col min="6918" max="6918" width="7.88671875" style="217" customWidth="1"/>
    <col min="6919" max="6919" width="4.33203125" style="217" customWidth="1"/>
    <col min="6920" max="6920" width="8.33203125" style="217" customWidth="1"/>
    <col min="6921" max="6921" width="3.77734375" style="217" customWidth="1"/>
    <col min="6922" max="6922" width="6.33203125" style="217" customWidth="1"/>
    <col min="6923" max="6923" width="21.6640625" style="217" customWidth="1"/>
    <col min="6924" max="6924" width="31.88671875" style="217" customWidth="1"/>
    <col min="6925" max="7168" width="8.88671875" style="217"/>
    <col min="7169" max="7169" width="5.21875" style="217" customWidth="1"/>
    <col min="7170" max="7170" width="5" style="217" customWidth="1"/>
    <col min="7171" max="7171" width="8.88671875" style="217"/>
    <col min="7172" max="7172" width="7.6640625" style="217" customWidth="1"/>
    <col min="7173" max="7173" width="5.21875" style="217" customWidth="1"/>
    <col min="7174" max="7174" width="7.88671875" style="217" customWidth="1"/>
    <col min="7175" max="7175" width="4.33203125" style="217" customWidth="1"/>
    <col min="7176" max="7176" width="8.33203125" style="217" customWidth="1"/>
    <col min="7177" max="7177" width="3.77734375" style="217" customWidth="1"/>
    <col min="7178" max="7178" width="6.33203125" style="217" customWidth="1"/>
    <col min="7179" max="7179" width="21.6640625" style="217" customWidth="1"/>
    <col min="7180" max="7180" width="31.88671875" style="217" customWidth="1"/>
    <col min="7181" max="7424" width="8.88671875" style="217"/>
    <col min="7425" max="7425" width="5.21875" style="217" customWidth="1"/>
    <col min="7426" max="7426" width="5" style="217" customWidth="1"/>
    <col min="7427" max="7427" width="8.88671875" style="217"/>
    <col min="7428" max="7428" width="7.6640625" style="217" customWidth="1"/>
    <col min="7429" max="7429" width="5.21875" style="217" customWidth="1"/>
    <col min="7430" max="7430" width="7.88671875" style="217" customWidth="1"/>
    <col min="7431" max="7431" width="4.33203125" style="217" customWidth="1"/>
    <col min="7432" max="7432" width="8.33203125" style="217" customWidth="1"/>
    <col min="7433" max="7433" width="3.77734375" style="217" customWidth="1"/>
    <col min="7434" max="7434" width="6.33203125" style="217" customWidth="1"/>
    <col min="7435" max="7435" width="21.6640625" style="217" customWidth="1"/>
    <col min="7436" max="7436" width="31.88671875" style="217" customWidth="1"/>
    <col min="7437" max="7680" width="8.88671875" style="217"/>
    <col min="7681" max="7681" width="5.21875" style="217" customWidth="1"/>
    <col min="7682" max="7682" width="5" style="217" customWidth="1"/>
    <col min="7683" max="7683" width="8.88671875" style="217"/>
    <col min="7684" max="7684" width="7.6640625" style="217" customWidth="1"/>
    <col min="7685" max="7685" width="5.21875" style="217" customWidth="1"/>
    <col min="7686" max="7686" width="7.88671875" style="217" customWidth="1"/>
    <col min="7687" max="7687" width="4.33203125" style="217" customWidth="1"/>
    <col min="7688" max="7688" width="8.33203125" style="217" customWidth="1"/>
    <col min="7689" max="7689" width="3.77734375" style="217" customWidth="1"/>
    <col min="7690" max="7690" width="6.33203125" style="217" customWidth="1"/>
    <col min="7691" max="7691" width="21.6640625" style="217" customWidth="1"/>
    <col min="7692" max="7692" width="31.88671875" style="217" customWidth="1"/>
    <col min="7693" max="7936" width="8.88671875" style="217"/>
    <col min="7937" max="7937" width="5.21875" style="217" customWidth="1"/>
    <col min="7938" max="7938" width="5" style="217" customWidth="1"/>
    <col min="7939" max="7939" width="8.88671875" style="217"/>
    <col min="7940" max="7940" width="7.6640625" style="217" customWidth="1"/>
    <col min="7941" max="7941" width="5.21875" style="217" customWidth="1"/>
    <col min="7942" max="7942" width="7.88671875" style="217" customWidth="1"/>
    <col min="7943" max="7943" width="4.33203125" style="217" customWidth="1"/>
    <col min="7944" max="7944" width="8.33203125" style="217" customWidth="1"/>
    <col min="7945" max="7945" width="3.77734375" style="217" customWidth="1"/>
    <col min="7946" max="7946" width="6.33203125" style="217" customWidth="1"/>
    <col min="7947" max="7947" width="21.6640625" style="217" customWidth="1"/>
    <col min="7948" max="7948" width="31.88671875" style="217" customWidth="1"/>
    <col min="7949" max="8192" width="8.88671875" style="217"/>
    <col min="8193" max="8193" width="5.21875" style="217" customWidth="1"/>
    <col min="8194" max="8194" width="5" style="217" customWidth="1"/>
    <col min="8195" max="8195" width="8.88671875" style="217"/>
    <col min="8196" max="8196" width="7.6640625" style="217" customWidth="1"/>
    <col min="8197" max="8197" width="5.21875" style="217" customWidth="1"/>
    <col min="8198" max="8198" width="7.88671875" style="217" customWidth="1"/>
    <col min="8199" max="8199" width="4.33203125" style="217" customWidth="1"/>
    <col min="8200" max="8200" width="8.33203125" style="217" customWidth="1"/>
    <col min="8201" max="8201" width="3.77734375" style="217" customWidth="1"/>
    <col min="8202" max="8202" width="6.33203125" style="217" customWidth="1"/>
    <col min="8203" max="8203" width="21.6640625" style="217" customWidth="1"/>
    <col min="8204" max="8204" width="31.88671875" style="217" customWidth="1"/>
    <col min="8205" max="8448" width="8.88671875" style="217"/>
    <col min="8449" max="8449" width="5.21875" style="217" customWidth="1"/>
    <col min="8450" max="8450" width="5" style="217" customWidth="1"/>
    <col min="8451" max="8451" width="8.88671875" style="217"/>
    <col min="8452" max="8452" width="7.6640625" style="217" customWidth="1"/>
    <col min="8453" max="8453" width="5.21875" style="217" customWidth="1"/>
    <col min="8454" max="8454" width="7.88671875" style="217" customWidth="1"/>
    <col min="8455" max="8455" width="4.33203125" style="217" customWidth="1"/>
    <col min="8456" max="8456" width="8.33203125" style="217" customWidth="1"/>
    <col min="8457" max="8457" width="3.77734375" style="217" customWidth="1"/>
    <col min="8458" max="8458" width="6.33203125" style="217" customWidth="1"/>
    <col min="8459" max="8459" width="21.6640625" style="217" customWidth="1"/>
    <col min="8460" max="8460" width="31.88671875" style="217" customWidth="1"/>
    <col min="8461" max="8704" width="8.88671875" style="217"/>
    <col min="8705" max="8705" width="5.21875" style="217" customWidth="1"/>
    <col min="8706" max="8706" width="5" style="217" customWidth="1"/>
    <col min="8707" max="8707" width="8.88671875" style="217"/>
    <col min="8708" max="8708" width="7.6640625" style="217" customWidth="1"/>
    <col min="8709" max="8709" width="5.21875" style="217" customWidth="1"/>
    <col min="8710" max="8710" width="7.88671875" style="217" customWidth="1"/>
    <col min="8711" max="8711" width="4.33203125" style="217" customWidth="1"/>
    <col min="8712" max="8712" width="8.33203125" style="217" customWidth="1"/>
    <col min="8713" max="8713" width="3.77734375" style="217" customWidth="1"/>
    <col min="8714" max="8714" width="6.33203125" style="217" customWidth="1"/>
    <col min="8715" max="8715" width="21.6640625" style="217" customWidth="1"/>
    <col min="8716" max="8716" width="31.88671875" style="217" customWidth="1"/>
    <col min="8717" max="8960" width="8.88671875" style="217"/>
    <col min="8961" max="8961" width="5.21875" style="217" customWidth="1"/>
    <col min="8962" max="8962" width="5" style="217" customWidth="1"/>
    <col min="8963" max="8963" width="8.88671875" style="217"/>
    <col min="8964" max="8964" width="7.6640625" style="217" customWidth="1"/>
    <col min="8965" max="8965" width="5.21875" style="217" customWidth="1"/>
    <col min="8966" max="8966" width="7.88671875" style="217" customWidth="1"/>
    <col min="8967" max="8967" width="4.33203125" style="217" customWidth="1"/>
    <col min="8968" max="8968" width="8.33203125" style="217" customWidth="1"/>
    <col min="8969" max="8969" width="3.77734375" style="217" customWidth="1"/>
    <col min="8970" max="8970" width="6.33203125" style="217" customWidth="1"/>
    <col min="8971" max="8971" width="21.6640625" style="217" customWidth="1"/>
    <col min="8972" max="8972" width="31.88671875" style="217" customWidth="1"/>
    <col min="8973" max="9216" width="8.88671875" style="217"/>
    <col min="9217" max="9217" width="5.21875" style="217" customWidth="1"/>
    <col min="9218" max="9218" width="5" style="217" customWidth="1"/>
    <col min="9219" max="9219" width="8.88671875" style="217"/>
    <col min="9220" max="9220" width="7.6640625" style="217" customWidth="1"/>
    <col min="9221" max="9221" width="5.21875" style="217" customWidth="1"/>
    <col min="9222" max="9222" width="7.88671875" style="217" customWidth="1"/>
    <col min="9223" max="9223" width="4.33203125" style="217" customWidth="1"/>
    <col min="9224" max="9224" width="8.33203125" style="217" customWidth="1"/>
    <col min="9225" max="9225" width="3.77734375" style="217" customWidth="1"/>
    <col min="9226" max="9226" width="6.33203125" style="217" customWidth="1"/>
    <col min="9227" max="9227" width="21.6640625" style="217" customWidth="1"/>
    <col min="9228" max="9228" width="31.88671875" style="217" customWidth="1"/>
    <col min="9229" max="9472" width="8.88671875" style="217"/>
    <col min="9473" max="9473" width="5.21875" style="217" customWidth="1"/>
    <col min="9474" max="9474" width="5" style="217" customWidth="1"/>
    <col min="9475" max="9475" width="8.88671875" style="217"/>
    <col min="9476" max="9476" width="7.6640625" style="217" customWidth="1"/>
    <col min="9477" max="9477" width="5.21875" style="217" customWidth="1"/>
    <col min="9478" max="9478" width="7.88671875" style="217" customWidth="1"/>
    <col min="9479" max="9479" width="4.33203125" style="217" customWidth="1"/>
    <col min="9480" max="9480" width="8.33203125" style="217" customWidth="1"/>
    <col min="9481" max="9481" width="3.77734375" style="217" customWidth="1"/>
    <col min="9482" max="9482" width="6.33203125" style="217" customWidth="1"/>
    <col min="9483" max="9483" width="21.6640625" style="217" customWidth="1"/>
    <col min="9484" max="9484" width="31.88671875" style="217" customWidth="1"/>
    <col min="9485" max="9728" width="8.88671875" style="217"/>
    <col min="9729" max="9729" width="5.21875" style="217" customWidth="1"/>
    <col min="9730" max="9730" width="5" style="217" customWidth="1"/>
    <col min="9731" max="9731" width="8.88671875" style="217"/>
    <col min="9732" max="9732" width="7.6640625" style="217" customWidth="1"/>
    <col min="9733" max="9733" width="5.21875" style="217" customWidth="1"/>
    <col min="9734" max="9734" width="7.88671875" style="217" customWidth="1"/>
    <col min="9735" max="9735" width="4.33203125" style="217" customWidth="1"/>
    <col min="9736" max="9736" width="8.33203125" style="217" customWidth="1"/>
    <col min="9737" max="9737" width="3.77734375" style="217" customWidth="1"/>
    <col min="9738" max="9738" width="6.33203125" style="217" customWidth="1"/>
    <col min="9739" max="9739" width="21.6640625" style="217" customWidth="1"/>
    <col min="9740" max="9740" width="31.88671875" style="217" customWidth="1"/>
    <col min="9741" max="9984" width="8.88671875" style="217"/>
    <col min="9985" max="9985" width="5.21875" style="217" customWidth="1"/>
    <col min="9986" max="9986" width="5" style="217" customWidth="1"/>
    <col min="9987" max="9987" width="8.88671875" style="217"/>
    <col min="9988" max="9988" width="7.6640625" style="217" customWidth="1"/>
    <col min="9989" max="9989" width="5.21875" style="217" customWidth="1"/>
    <col min="9990" max="9990" width="7.88671875" style="217" customWidth="1"/>
    <col min="9991" max="9991" width="4.33203125" style="217" customWidth="1"/>
    <col min="9992" max="9992" width="8.33203125" style="217" customWidth="1"/>
    <col min="9993" max="9993" width="3.77734375" style="217" customWidth="1"/>
    <col min="9994" max="9994" width="6.33203125" style="217" customWidth="1"/>
    <col min="9995" max="9995" width="21.6640625" style="217" customWidth="1"/>
    <col min="9996" max="9996" width="31.88671875" style="217" customWidth="1"/>
    <col min="9997" max="10240" width="8.88671875" style="217"/>
    <col min="10241" max="10241" width="5.21875" style="217" customWidth="1"/>
    <col min="10242" max="10242" width="5" style="217" customWidth="1"/>
    <col min="10243" max="10243" width="8.88671875" style="217"/>
    <col min="10244" max="10244" width="7.6640625" style="217" customWidth="1"/>
    <col min="10245" max="10245" width="5.21875" style="217" customWidth="1"/>
    <col min="10246" max="10246" width="7.88671875" style="217" customWidth="1"/>
    <col min="10247" max="10247" width="4.33203125" style="217" customWidth="1"/>
    <col min="10248" max="10248" width="8.33203125" style="217" customWidth="1"/>
    <col min="10249" max="10249" width="3.77734375" style="217" customWidth="1"/>
    <col min="10250" max="10250" width="6.33203125" style="217" customWidth="1"/>
    <col min="10251" max="10251" width="21.6640625" style="217" customWidth="1"/>
    <col min="10252" max="10252" width="31.88671875" style="217" customWidth="1"/>
    <col min="10253" max="10496" width="8.88671875" style="217"/>
    <col min="10497" max="10497" width="5.21875" style="217" customWidth="1"/>
    <col min="10498" max="10498" width="5" style="217" customWidth="1"/>
    <col min="10499" max="10499" width="8.88671875" style="217"/>
    <col min="10500" max="10500" width="7.6640625" style="217" customWidth="1"/>
    <col min="10501" max="10501" width="5.21875" style="217" customWidth="1"/>
    <col min="10502" max="10502" width="7.88671875" style="217" customWidth="1"/>
    <col min="10503" max="10503" width="4.33203125" style="217" customWidth="1"/>
    <col min="10504" max="10504" width="8.33203125" style="217" customWidth="1"/>
    <col min="10505" max="10505" width="3.77734375" style="217" customWidth="1"/>
    <col min="10506" max="10506" width="6.33203125" style="217" customWidth="1"/>
    <col min="10507" max="10507" width="21.6640625" style="217" customWidth="1"/>
    <col min="10508" max="10508" width="31.88671875" style="217" customWidth="1"/>
    <col min="10509" max="10752" width="8.88671875" style="217"/>
    <col min="10753" max="10753" width="5.21875" style="217" customWidth="1"/>
    <col min="10754" max="10754" width="5" style="217" customWidth="1"/>
    <col min="10755" max="10755" width="8.88671875" style="217"/>
    <col min="10756" max="10756" width="7.6640625" style="217" customWidth="1"/>
    <col min="10757" max="10757" width="5.21875" style="217" customWidth="1"/>
    <col min="10758" max="10758" width="7.88671875" style="217" customWidth="1"/>
    <col min="10759" max="10759" width="4.33203125" style="217" customWidth="1"/>
    <col min="10760" max="10760" width="8.33203125" style="217" customWidth="1"/>
    <col min="10761" max="10761" width="3.77734375" style="217" customWidth="1"/>
    <col min="10762" max="10762" width="6.33203125" style="217" customWidth="1"/>
    <col min="10763" max="10763" width="21.6640625" style="217" customWidth="1"/>
    <col min="10764" max="10764" width="31.88671875" style="217" customWidth="1"/>
    <col min="10765" max="11008" width="8.88671875" style="217"/>
    <col min="11009" max="11009" width="5.21875" style="217" customWidth="1"/>
    <col min="11010" max="11010" width="5" style="217" customWidth="1"/>
    <col min="11011" max="11011" width="8.88671875" style="217"/>
    <col min="11012" max="11012" width="7.6640625" style="217" customWidth="1"/>
    <col min="11013" max="11013" width="5.21875" style="217" customWidth="1"/>
    <col min="11014" max="11014" width="7.88671875" style="217" customWidth="1"/>
    <col min="11015" max="11015" width="4.33203125" style="217" customWidth="1"/>
    <col min="11016" max="11016" width="8.33203125" style="217" customWidth="1"/>
    <col min="11017" max="11017" width="3.77734375" style="217" customWidth="1"/>
    <col min="11018" max="11018" width="6.33203125" style="217" customWidth="1"/>
    <col min="11019" max="11019" width="21.6640625" style="217" customWidth="1"/>
    <col min="11020" max="11020" width="31.88671875" style="217" customWidth="1"/>
    <col min="11021" max="11264" width="8.88671875" style="217"/>
    <col min="11265" max="11265" width="5.21875" style="217" customWidth="1"/>
    <col min="11266" max="11266" width="5" style="217" customWidth="1"/>
    <col min="11267" max="11267" width="8.88671875" style="217"/>
    <col min="11268" max="11268" width="7.6640625" style="217" customWidth="1"/>
    <col min="11269" max="11269" width="5.21875" style="217" customWidth="1"/>
    <col min="11270" max="11270" width="7.88671875" style="217" customWidth="1"/>
    <col min="11271" max="11271" width="4.33203125" style="217" customWidth="1"/>
    <col min="11272" max="11272" width="8.33203125" style="217" customWidth="1"/>
    <col min="11273" max="11273" width="3.77734375" style="217" customWidth="1"/>
    <col min="11274" max="11274" width="6.33203125" style="217" customWidth="1"/>
    <col min="11275" max="11275" width="21.6640625" style="217" customWidth="1"/>
    <col min="11276" max="11276" width="31.88671875" style="217" customWidth="1"/>
    <col min="11277" max="11520" width="8.88671875" style="217"/>
    <col min="11521" max="11521" width="5.21875" style="217" customWidth="1"/>
    <col min="11522" max="11522" width="5" style="217" customWidth="1"/>
    <col min="11523" max="11523" width="8.88671875" style="217"/>
    <col min="11524" max="11524" width="7.6640625" style="217" customWidth="1"/>
    <col min="11525" max="11525" width="5.21875" style="217" customWidth="1"/>
    <col min="11526" max="11526" width="7.88671875" style="217" customWidth="1"/>
    <col min="11527" max="11527" width="4.33203125" style="217" customWidth="1"/>
    <col min="11528" max="11528" width="8.33203125" style="217" customWidth="1"/>
    <col min="11529" max="11529" width="3.77734375" style="217" customWidth="1"/>
    <col min="11530" max="11530" width="6.33203125" style="217" customWidth="1"/>
    <col min="11531" max="11531" width="21.6640625" style="217" customWidth="1"/>
    <col min="11532" max="11532" width="31.88671875" style="217" customWidth="1"/>
    <col min="11533" max="11776" width="8.88671875" style="217"/>
    <col min="11777" max="11777" width="5.21875" style="217" customWidth="1"/>
    <col min="11778" max="11778" width="5" style="217" customWidth="1"/>
    <col min="11779" max="11779" width="8.88671875" style="217"/>
    <col min="11780" max="11780" width="7.6640625" style="217" customWidth="1"/>
    <col min="11781" max="11781" width="5.21875" style="217" customWidth="1"/>
    <col min="11782" max="11782" width="7.88671875" style="217" customWidth="1"/>
    <col min="11783" max="11783" width="4.33203125" style="217" customWidth="1"/>
    <col min="11784" max="11784" width="8.33203125" style="217" customWidth="1"/>
    <col min="11785" max="11785" width="3.77734375" style="217" customWidth="1"/>
    <col min="11786" max="11786" width="6.33203125" style="217" customWidth="1"/>
    <col min="11787" max="11787" width="21.6640625" style="217" customWidth="1"/>
    <col min="11788" max="11788" width="31.88671875" style="217" customWidth="1"/>
    <col min="11789" max="12032" width="8.88671875" style="217"/>
    <col min="12033" max="12033" width="5.21875" style="217" customWidth="1"/>
    <col min="12034" max="12034" width="5" style="217" customWidth="1"/>
    <col min="12035" max="12035" width="8.88671875" style="217"/>
    <col min="12036" max="12036" width="7.6640625" style="217" customWidth="1"/>
    <col min="12037" max="12037" width="5.21875" style="217" customWidth="1"/>
    <col min="12038" max="12038" width="7.88671875" style="217" customWidth="1"/>
    <col min="12039" max="12039" width="4.33203125" style="217" customWidth="1"/>
    <col min="12040" max="12040" width="8.33203125" style="217" customWidth="1"/>
    <col min="12041" max="12041" width="3.77734375" style="217" customWidth="1"/>
    <col min="12042" max="12042" width="6.33203125" style="217" customWidth="1"/>
    <col min="12043" max="12043" width="21.6640625" style="217" customWidth="1"/>
    <col min="12044" max="12044" width="31.88671875" style="217" customWidth="1"/>
    <col min="12045" max="12288" width="8.88671875" style="217"/>
    <col min="12289" max="12289" width="5.21875" style="217" customWidth="1"/>
    <col min="12290" max="12290" width="5" style="217" customWidth="1"/>
    <col min="12291" max="12291" width="8.88671875" style="217"/>
    <col min="12292" max="12292" width="7.6640625" style="217" customWidth="1"/>
    <col min="12293" max="12293" width="5.21875" style="217" customWidth="1"/>
    <col min="12294" max="12294" width="7.88671875" style="217" customWidth="1"/>
    <col min="12295" max="12295" width="4.33203125" style="217" customWidth="1"/>
    <col min="12296" max="12296" width="8.33203125" style="217" customWidth="1"/>
    <col min="12297" max="12297" width="3.77734375" style="217" customWidth="1"/>
    <col min="12298" max="12298" width="6.33203125" style="217" customWidth="1"/>
    <col min="12299" max="12299" width="21.6640625" style="217" customWidth="1"/>
    <col min="12300" max="12300" width="31.88671875" style="217" customWidth="1"/>
    <col min="12301" max="12544" width="8.88671875" style="217"/>
    <col min="12545" max="12545" width="5.21875" style="217" customWidth="1"/>
    <col min="12546" max="12546" width="5" style="217" customWidth="1"/>
    <col min="12547" max="12547" width="8.88671875" style="217"/>
    <col min="12548" max="12548" width="7.6640625" style="217" customWidth="1"/>
    <col min="12549" max="12549" width="5.21875" style="217" customWidth="1"/>
    <col min="12550" max="12550" width="7.88671875" style="217" customWidth="1"/>
    <col min="12551" max="12551" width="4.33203125" style="217" customWidth="1"/>
    <col min="12552" max="12552" width="8.33203125" style="217" customWidth="1"/>
    <col min="12553" max="12553" width="3.77734375" style="217" customWidth="1"/>
    <col min="12554" max="12554" width="6.33203125" style="217" customWidth="1"/>
    <col min="12555" max="12555" width="21.6640625" style="217" customWidth="1"/>
    <col min="12556" max="12556" width="31.88671875" style="217" customWidth="1"/>
    <col min="12557" max="12800" width="8.88671875" style="217"/>
    <col min="12801" max="12801" width="5.21875" style="217" customWidth="1"/>
    <col min="12802" max="12802" width="5" style="217" customWidth="1"/>
    <col min="12803" max="12803" width="8.88671875" style="217"/>
    <col min="12804" max="12804" width="7.6640625" style="217" customWidth="1"/>
    <col min="12805" max="12805" width="5.21875" style="217" customWidth="1"/>
    <col min="12806" max="12806" width="7.88671875" style="217" customWidth="1"/>
    <col min="12807" max="12807" width="4.33203125" style="217" customWidth="1"/>
    <col min="12808" max="12808" width="8.33203125" style="217" customWidth="1"/>
    <col min="12809" max="12809" width="3.77734375" style="217" customWidth="1"/>
    <col min="12810" max="12810" width="6.33203125" style="217" customWidth="1"/>
    <col min="12811" max="12811" width="21.6640625" style="217" customWidth="1"/>
    <col min="12812" max="12812" width="31.88671875" style="217" customWidth="1"/>
    <col min="12813" max="13056" width="8.88671875" style="217"/>
    <col min="13057" max="13057" width="5.21875" style="217" customWidth="1"/>
    <col min="13058" max="13058" width="5" style="217" customWidth="1"/>
    <col min="13059" max="13059" width="8.88671875" style="217"/>
    <col min="13060" max="13060" width="7.6640625" style="217" customWidth="1"/>
    <col min="13061" max="13061" width="5.21875" style="217" customWidth="1"/>
    <col min="13062" max="13062" width="7.88671875" style="217" customWidth="1"/>
    <col min="13063" max="13063" width="4.33203125" style="217" customWidth="1"/>
    <col min="13064" max="13064" width="8.33203125" style="217" customWidth="1"/>
    <col min="13065" max="13065" width="3.77734375" style="217" customWidth="1"/>
    <col min="13066" max="13066" width="6.33203125" style="217" customWidth="1"/>
    <col min="13067" max="13067" width="21.6640625" style="217" customWidth="1"/>
    <col min="13068" max="13068" width="31.88671875" style="217" customWidth="1"/>
    <col min="13069" max="13312" width="8.88671875" style="217"/>
    <col min="13313" max="13313" width="5.21875" style="217" customWidth="1"/>
    <col min="13314" max="13314" width="5" style="217" customWidth="1"/>
    <col min="13315" max="13315" width="8.88671875" style="217"/>
    <col min="13316" max="13316" width="7.6640625" style="217" customWidth="1"/>
    <col min="13317" max="13317" width="5.21875" style="217" customWidth="1"/>
    <col min="13318" max="13318" width="7.88671875" style="217" customWidth="1"/>
    <col min="13319" max="13319" width="4.33203125" style="217" customWidth="1"/>
    <col min="13320" max="13320" width="8.33203125" style="217" customWidth="1"/>
    <col min="13321" max="13321" width="3.77734375" style="217" customWidth="1"/>
    <col min="13322" max="13322" width="6.33203125" style="217" customWidth="1"/>
    <col min="13323" max="13323" width="21.6640625" style="217" customWidth="1"/>
    <col min="13324" max="13324" width="31.88671875" style="217" customWidth="1"/>
    <col min="13325" max="13568" width="8.88671875" style="217"/>
    <col min="13569" max="13569" width="5.21875" style="217" customWidth="1"/>
    <col min="13570" max="13570" width="5" style="217" customWidth="1"/>
    <col min="13571" max="13571" width="8.88671875" style="217"/>
    <col min="13572" max="13572" width="7.6640625" style="217" customWidth="1"/>
    <col min="13573" max="13573" width="5.21875" style="217" customWidth="1"/>
    <col min="13574" max="13574" width="7.88671875" style="217" customWidth="1"/>
    <col min="13575" max="13575" width="4.33203125" style="217" customWidth="1"/>
    <col min="13576" max="13576" width="8.33203125" style="217" customWidth="1"/>
    <col min="13577" max="13577" width="3.77734375" style="217" customWidth="1"/>
    <col min="13578" max="13578" width="6.33203125" style="217" customWidth="1"/>
    <col min="13579" max="13579" width="21.6640625" style="217" customWidth="1"/>
    <col min="13580" max="13580" width="31.88671875" style="217" customWidth="1"/>
    <col min="13581" max="13824" width="8.88671875" style="217"/>
    <col min="13825" max="13825" width="5.21875" style="217" customWidth="1"/>
    <col min="13826" max="13826" width="5" style="217" customWidth="1"/>
    <col min="13827" max="13827" width="8.88671875" style="217"/>
    <col min="13828" max="13828" width="7.6640625" style="217" customWidth="1"/>
    <col min="13829" max="13829" width="5.21875" style="217" customWidth="1"/>
    <col min="13830" max="13830" width="7.88671875" style="217" customWidth="1"/>
    <col min="13831" max="13831" width="4.33203125" style="217" customWidth="1"/>
    <col min="13832" max="13832" width="8.33203125" style="217" customWidth="1"/>
    <col min="13833" max="13833" width="3.77734375" style="217" customWidth="1"/>
    <col min="13834" max="13834" width="6.33203125" style="217" customWidth="1"/>
    <col min="13835" max="13835" width="21.6640625" style="217" customWidth="1"/>
    <col min="13836" max="13836" width="31.88671875" style="217" customWidth="1"/>
    <col min="13837" max="14080" width="8.88671875" style="217"/>
    <col min="14081" max="14081" width="5.21875" style="217" customWidth="1"/>
    <col min="14082" max="14082" width="5" style="217" customWidth="1"/>
    <col min="14083" max="14083" width="8.88671875" style="217"/>
    <col min="14084" max="14084" width="7.6640625" style="217" customWidth="1"/>
    <col min="14085" max="14085" width="5.21875" style="217" customWidth="1"/>
    <col min="14086" max="14086" width="7.88671875" style="217" customWidth="1"/>
    <col min="14087" max="14087" width="4.33203125" style="217" customWidth="1"/>
    <col min="14088" max="14088" width="8.33203125" style="217" customWidth="1"/>
    <col min="14089" max="14089" width="3.77734375" style="217" customWidth="1"/>
    <col min="14090" max="14090" width="6.33203125" style="217" customWidth="1"/>
    <col min="14091" max="14091" width="21.6640625" style="217" customWidth="1"/>
    <col min="14092" max="14092" width="31.88671875" style="217" customWidth="1"/>
    <col min="14093" max="14336" width="8.88671875" style="217"/>
    <col min="14337" max="14337" width="5.21875" style="217" customWidth="1"/>
    <col min="14338" max="14338" width="5" style="217" customWidth="1"/>
    <col min="14339" max="14339" width="8.88671875" style="217"/>
    <col min="14340" max="14340" width="7.6640625" style="217" customWidth="1"/>
    <col min="14341" max="14341" width="5.21875" style="217" customWidth="1"/>
    <col min="14342" max="14342" width="7.88671875" style="217" customWidth="1"/>
    <col min="14343" max="14343" width="4.33203125" style="217" customWidth="1"/>
    <col min="14344" max="14344" width="8.33203125" style="217" customWidth="1"/>
    <col min="14345" max="14345" width="3.77734375" style="217" customWidth="1"/>
    <col min="14346" max="14346" width="6.33203125" style="217" customWidth="1"/>
    <col min="14347" max="14347" width="21.6640625" style="217" customWidth="1"/>
    <col min="14348" max="14348" width="31.88671875" style="217" customWidth="1"/>
    <col min="14349" max="14592" width="8.88671875" style="217"/>
    <col min="14593" max="14593" width="5.21875" style="217" customWidth="1"/>
    <col min="14594" max="14594" width="5" style="217" customWidth="1"/>
    <col min="14595" max="14595" width="8.88671875" style="217"/>
    <col min="14596" max="14596" width="7.6640625" style="217" customWidth="1"/>
    <col min="14597" max="14597" width="5.21875" style="217" customWidth="1"/>
    <col min="14598" max="14598" width="7.88671875" style="217" customWidth="1"/>
    <col min="14599" max="14599" width="4.33203125" style="217" customWidth="1"/>
    <col min="14600" max="14600" width="8.33203125" style="217" customWidth="1"/>
    <col min="14601" max="14601" width="3.77734375" style="217" customWidth="1"/>
    <col min="14602" max="14602" width="6.33203125" style="217" customWidth="1"/>
    <col min="14603" max="14603" width="21.6640625" style="217" customWidth="1"/>
    <col min="14604" max="14604" width="31.88671875" style="217" customWidth="1"/>
    <col min="14605" max="14848" width="8.88671875" style="217"/>
    <col min="14849" max="14849" width="5.21875" style="217" customWidth="1"/>
    <col min="14850" max="14850" width="5" style="217" customWidth="1"/>
    <col min="14851" max="14851" width="8.88671875" style="217"/>
    <col min="14852" max="14852" width="7.6640625" style="217" customWidth="1"/>
    <col min="14853" max="14853" width="5.21875" style="217" customWidth="1"/>
    <col min="14854" max="14854" width="7.88671875" style="217" customWidth="1"/>
    <col min="14855" max="14855" width="4.33203125" style="217" customWidth="1"/>
    <col min="14856" max="14856" width="8.33203125" style="217" customWidth="1"/>
    <col min="14857" max="14857" width="3.77734375" style="217" customWidth="1"/>
    <col min="14858" max="14858" width="6.33203125" style="217" customWidth="1"/>
    <col min="14859" max="14859" width="21.6640625" style="217" customWidth="1"/>
    <col min="14860" max="14860" width="31.88671875" style="217" customWidth="1"/>
    <col min="14861" max="15104" width="8.88671875" style="217"/>
    <col min="15105" max="15105" width="5.21875" style="217" customWidth="1"/>
    <col min="15106" max="15106" width="5" style="217" customWidth="1"/>
    <col min="15107" max="15107" width="8.88671875" style="217"/>
    <col min="15108" max="15108" width="7.6640625" style="217" customWidth="1"/>
    <col min="15109" max="15109" width="5.21875" style="217" customWidth="1"/>
    <col min="15110" max="15110" width="7.88671875" style="217" customWidth="1"/>
    <col min="15111" max="15111" width="4.33203125" style="217" customWidth="1"/>
    <col min="15112" max="15112" width="8.33203125" style="217" customWidth="1"/>
    <col min="15113" max="15113" width="3.77734375" style="217" customWidth="1"/>
    <col min="15114" max="15114" width="6.33203125" style="217" customWidth="1"/>
    <col min="15115" max="15115" width="21.6640625" style="217" customWidth="1"/>
    <col min="15116" max="15116" width="31.88671875" style="217" customWidth="1"/>
    <col min="15117" max="15360" width="8.88671875" style="217"/>
    <col min="15361" max="15361" width="5.21875" style="217" customWidth="1"/>
    <col min="15362" max="15362" width="5" style="217" customWidth="1"/>
    <col min="15363" max="15363" width="8.88671875" style="217"/>
    <col min="15364" max="15364" width="7.6640625" style="217" customWidth="1"/>
    <col min="15365" max="15365" width="5.21875" style="217" customWidth="1"/>
    <col min="15366" max="15366" width="7.88671875" style="217" customWidth="1"/>
    <col min="15367" max="15367" width="4.33203125" style="217" customWidth="1"/>
    <col min="15368" max="15368" width="8.33203125" style="217" customWidth="1"/>
    <col min="15369" max="15369" width="3.77734375" style="217" customWidth="1"/>
    <col min="15370" max="15370" width="6.33203125" style="217" customWidth="1"/>
    <col min="15371" max="15371" width="21.6640625" style="217" customWidth="1"/>
    <col min="15372" max="15372" width="31.88671875" style="217" customWidth="1"/>
    <col min="15373" max="15616" width="8.88671875" style="217"/>
    <col min="15617" max="15617" width="5.21875" style="217" customWidth="1"/>
    <col min="15618" max="15618" width="5" style="217" customWidth="1"/>
    <col min="15619" max="15619" width="8.88671875" style="217"/>
    <col min="15620" max="15620" width="7.6640625" style="217" customWidth="1"/>
    <col min="15621" max="15621" width="5.21875" style="217" customWidth="1"/>
    <col min="15622" max="15622" width="7.88671875" style="217" customWidth="1"/>
    <col min="15623" max="15623" width="4.33203125" style="217" customWidth="1"/>
    <col min="15624" max="15624" width="8.33203125" style="217" customWidth="1"/>
    <col min="15625" max="15625" width="3.77734375" style="217" customWidth="1"/>
    <col min="15626" max="15626" width="6.33203125" style="217" customWidth="1"/>
    <col min="15627" max="15627" width="21.6640625" style="217" customWidth="1"/>
    <col min="15628" max="15628" width="31.88671875" style="217" customWidth="1"/>
    <col min="15629" max="15872" width="8.88671875" style="217"/>
    <col min="15873" max="15873" width="5.21875" style="217" customWidth="1"/>
    <col min="15874" max="15874" width="5" style="217" customWidth="1"/>
    <col min="15875" max="15875" width="8.88671875" style="217"/>
    <col min="15876" max="15876" width="7.6640625" style="217" customWidth="1"/>
    <col min="15877" max="15877" width="5.21875" style="217" customWidth="1"/>
    <col min="15878" max="15878" width="7.88671875" style="217" customWidth="1"/>
    <col min="15879" max="15879" width="4.33203125" style="217" customWidth="1"/>
    <col min="15880" max="15880" width="8.33203125" style="217" customWidth="1"/>
    <col min="15881" max="15881" width="3.77734375" style="217" customWidth="1"/>
    <col min="15882" max="15882" width="6.33203125" style="217" customWidth="1"/>
    <col min="15883" max="15883" width="21.6640625" style="217" customWidth="1"/>
    <col min="15884" max="15884" width="31.88671875" style="217" customWidth="1"/>
    <col min="15885" max="16128" width="8.88671875" style="217"/>
    <col min="16129" max="16129" width="5.21875" style="217" customWidth="1"/>
    <col min="16130" max="16130" width="5" style="217" customWidth="1"/>
    <col min="16131" max="16131" width="8.88671875" style="217"/>
    <col min="16132" max="16132" width="7.6640625" style="217" customWidth="1"/>
    <col min="16133" max="16133" width="5.21875" style="217" customWidth="1"/>
    <col min="16134" max="16134" width="7.88671875" style="217" customWidth="1"/>
    <col min="16135" max="16135" width="4.33203125" style="217" customWidth="1"/>
    <col min="16136" max="16136" width="8.33203125" style="217" customWidth="1"/>
    <col min="16137" max="16137" width="3.77734375" style="217" customWidth="1"/>
    <col min="16138" max="16138" width="6.33203125" style="217" customWidth="1"/>
    <col min="16139" max="16139" width="21.6640625" style="217" customWidth="1"/>
    <col min="16140" max="16140" width="31.88671875" style="217" customWidth="1"/>
    <col min="16141" max="16384" width="8.88671875" style="217"/>
  </cols>
  <sheetData>
    <row r="1" spans="1:12" ht="25.5" x14ac:dyDescent="0.15">
      <c r="A1" s="995" t="s">
        <v>103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</row>
    <row r="2" spans="1:12" ht="15.75" customHeight="1" x14ac:dyDescent="0.25">
      <c r="A2" s="996"/>
      <c r="B2" s="996"/>
      <c r="C2" s="996"/>
      <c r="D2" s="188"/>
      <c r="E2" s="188"/>
      <c r="F2" s="190"/>
      <c r="G2" s="189"/>
      <c r="H2" s="188"/>
      <c r="I2" s="188"/>
      <c r="J2" s="187"/>
      <c r="K2" s="186"/>
      <c r="L2" s="185" t="s">
        <v>104</v>
      </c>
    </row>
    <row r="3" spans="1:12" x14ac:dyDescent="0.15">
      <c r="A3" s="961" t="s">
        <v>105</v>
      </c>
      <c r="B3" s="962"/>
      <c r="C3" s="962"/>
      <c r="D3" s="963"/>
      <c r="E3" s="964" t="s">
        <v>106</v>
      </c>
      <c r="F3" s="965"/>
      <c r="G3" s="964" t="s">
        <v>107</v>
      </c>
      <c r="H3" s="965"/>
      <c r="I3" s="997" t="s">
        <v>108</v>
      </c>
      <c r="J3" s="998"/>
      <c r="K3" s="972" t="s">
        <v>109</v>
      </c>
      <c r="L3" s="973"/>
    </row>
    <row r="4" spans="1:12" x14ac:dyDescent="0.15">
      <c r="A4" s="184" t="s">
        <v>110</v>
      </c>
      <c r="B4" s="183" t="s">
        <v>111</v>
      </c>
      <c r="C4" s="976" t="s">
        <v>112</v>
      </c>
      <c r="D4" s="963"/>
      <c r="E4" s="966"/>
      <c r="F4" s="967"/>
      <c r="G4" s="966"/>
      <c r="H4" s="967"/>
      <c r="I4" s="999"/>
      <c r="J4" s="1000"/>
      <c r="K4" s="974"/>
      <c r="L4" s="975"/>
    </row>
    <row r="5" spans="1:12" x14ac:dyDescent="0.15">
      <c r="A5" s="948" t="s">
        <v>113</v>
      </c>
      <c r="B5" s="949"/>
      <c r="C5" s="949"/>
      <c r="D5" s="950"/>
      <c r="E5" s="196"/>
      <c r="F5" s="97">
        <f>SUM(F6:F8)</f>
        <v>56695</v>
      </c>
      <c r="G5" s="196"/>
      <c r="H5" s="97">
        <f>SUM(H6:H8)</f>
        <v>56695</v>
      </c>
      <c r="I5" s="151"/>
      <c r="J5" s="82">
        <f>H5-F5</f>
        <v>0</v>
      </c>
      <c r="K5" s="182"/>
      <c r="L5" s="181"/>
    </row>
    <row r="6" spans="1:12" x14ac:dyDescent="0.15">
      <c r="A6" s="1001"/>
      <c r="B6" s="1002"/>
      <c r="C6" s="1002"/>
      <c r="D6" s="1003"/>
      <c r="E6" s="179" t="s">
        <v>114</v>
      </c>
      <c r="F6" s="178">
        <f>F49</f>
        <v>384</v>
      </c>
      <c r="G6" s="179" t="s">
        <v>114</v>
      </c>
      <c r="H6" s="178">
        <f>H49</f>
        <v>384</v>
      </c>
      <c r="I6" s="180"/>
      <c r="J6" s="178">
        <f>J45+J49</f>
        <v>0</v>
      </c>
      <c r="K6" s="176"/>
      <c r="L6" s="175"/>
    </row>
    <row r="7" spans="1:12" x14ac:dyDescent="0.15">
      <c r="A7" s="1001"/>
      <c r="B7" s="1002"/>
      <c r="C7" s="1002"/>
      <c r="D7" s="1003"/>
      <c r="E7" s="179" t="s">
        <v>115</v>
      </c>
      <c r="F7" s="178"/>
      <c r="G7" s="179" t="s">
        <v>115</v>
      </c>
      <c r="H7" s="178"/>
      <c r="I7" s="177"/>
      <c r="J7" s="89">
        <f>H7-F7</f>
        <v>0</v>
      </c>
      <c r="K7" s="176"/>
      <c r="L7" s="175"/>
    </row>
    <row r="8" spans="1:12" x14ac:dyDescent="0.15">
      <c r="A8" s="1004"/>
      <c r="B8" s="1005"/>
      <c r="C8" s="1005"/>
      <c r="D8" s="1006"/>
      <c r="E8" s="174" t="s">
        <v>116</v>
      </c>
      <c r="F8" s="172">
        <f>F12+F14+F16+F18+F25+F29+F33+F37+F39</f>
        <v>56311</v>
      </c>
      <c r="G8" s="174" t="s">
        <v>116</v>
      </c>
      <c r="H8" s="172">
        <f>H12+H14+H16+H18+H25+H29+H33+H37+H39</f>
        <v>56311</v>
      </c>
      <c r="I8" s="173"/>
      <c r="J8" s="172">
        <f>H8-F8</f>
        <v>0</v>
      </c>
      <c r="K8" s="171"/>
      <c r="L8" s="170"/>
    </row>
    <row r="9" spans="1:12" ht="16.5" customHeight="1" x14ac:dyDescent="0.15">
      <c r="A9" s="938" t="s">
        <v>117</v>
      </c>
      <c r="B9" s="939"/>
      <c r="C9" s="939"/>
      <c r="D9" s="940"/>
      <c r="E9" s="197"/>
      <c r="F9" s="84">
        <f>F10+F23</f>
        <v>32221</v>
      </c>
      <c r="G9" s="197"/>
      <c r="H9" s="84">
        <f>H10+H23</f>
        <v>32221</v>
      </c>
      <c r="I9" s="141"/>
      <c r="J9" s="82">
        <f>H9-F9</f>
        <v>0</v>
      </c>
      <c r="K9" s="198"/>
      <c r="L9" s="104"/>
    </row>
    <row r="10" spans="1:12" ht="16.5" customHeight="1" x14ac:dyDescent="0.15">
      <c r="A10" s="153"/>
      <c r="B10" s="941" t="s">
        <v>118</v>
      </c>
      <c r="C10" s="939"/>
      <c r="D10" s="940"/>
      <c r="E10" s="197" t="s">
        <v>116</v>
      </c>
      <c r="F10" s="84">
        <f>F12+F14+F16+F18</f>
        <v>25789</v>
      </c>
      <c r="G10" s="197" t="s">
        <v>116</v>
      </c>
      <c r="H10" s="84">
        <f>H12+H14+H16+H18</f>
        <v>25789</v>
      </c>
      <c r="I10" s="146"/>
      <c r="J10" s="82">
        <f>J12+J14+J16+J18</f>
        <v>0</v>
      </c>
      <c r="K10" s="198"/>
      <c r="L10" s="104"/>
    </row>
    <row r="11" spans="1:12" ht="16.5" customHeight="1" x14ac:dyDescent="0.15">
      <c r="A11" s="153"/>
      <c r="B11" s="152"/>
      <c r="C11" s="941" t="s">
        <v>119</v>
      </c>
      <c r="D11" s="940"/>
      <c r="E11" s="197"/>
      <c r="F11" s="84">
        <f>F12</f>
        <v>21600</v>
      </c>
      <c r="G11" s="197"/>
      <c r="H11" s="84">
        <f>H12</f>
        <v>21600</v>
      </c>
      <c r="I11" s="146"/>
      <c r="J11" s="82">
        <f>H11-F11</f>
        <v>0</v>
      </c>
      <c r="K11" s="198"/>
      <c r="L11" s="104"/>
    </row>
    <row r="12" spans="1:12" ht="16.5" customHeight="1" x14ac:dyDescent="0.15">
      <c r="A12" s="153"/>
      <c r="B12" s="132"/>
      <c r="C12" s="942"/>
      <c r="D12" s="943"/>
      <c r="E12" s="165" t="s">
        <v>116</v>
      </c>
      <c r="F12" s="169">
        <v>21600</v>
      </c>
      <c r="G12" s="165" t="s">
        <v>116</v>
      </c>
      <c r="H12" s="169">
        <v>21600</v>
      </c>
      <c r="I12" s="114"/>
      <c r="J12" s="202">
        <f>H12-F12</f>
        <v>0</v>
      </c>
      <c r="K12" s="155" t="s">
        <v>120</v>
      </c>
      <c r="L12" s="154" t="s">
        <v>121</v>
      </c>
    </row>
    <row r="13" spans="1:12" ht="16.5" customHeight="1" x14ac:dyDescent="0.15">
      <c r="A13" s="153"/>
      <c r="B13" s="152"/>
      <c r="C13" s="941" t="s">
        <v>122</v>
      </c>
      <c r="D13" s="940"/>
      <c r="E13" s="112"/>
      <c r="F13" s="208">
        <f>F14</f>
        <v>1200</v>
      </c>
      <c r="G13" s="112"/>
      <c r="H13" s="208">
        <f>H14</f>
        <v>1200</v>
      </c>
      <c r="I13" s="146"/>
      <c r="J13" s="82">
        <f>J14</f>
        <v>0</v>
      </c>
      <c r="K13" s="156"/>
      <c r="L13" s="109"/>
    </row>
    <row r="14" spans="1:12" ht="16.5" customHeight="1" x14ac:dyDescent="0.15">
      <c r="A14" s="153"/>
      <c r="B14" s="132"/>
      <c r="C14" s="942"/>
      <c r="D14" s="943"/>
      <c r="E14" s="165" t="s">
        <v>116</v>
      </c>
      <c r="F14" s="169">
        <v>1200</v>
      </c>
      <c r="G14" s="165" t="s">
        <v>116</v>
      </c>
      <c r="H14" s="169">
        <v>1200</v>
      </c>
      <c r="I14" s="114"/>
      <c r="J14" s="202">
        <f>H14-F14</f>
        <v>0</v>
      </c>
      <c r="K14" s="155" t="s">
        <v>123</v>
      </c>
      <c r="L14" s="154" t="s">
        <v>124</v>
      </c>
    </row>
    <row r="15" spans="1:12" ht="16.5" customHeight="1" x14ac:dyDescent="0.15">
      <c r="A15" s="107"/>
      <c r="B15" s="152"/>
      <c r="C15" s="941" t="s">
        <v>125</v>
      </c>
      <c r="D15" s="940"/>
      <c r="E15" s="197"/>
      <c r="F15" s="84">
        <f>F16</f>
        <v>1804</v>
      </c>
      <c r="G15" s="197"/>
      <c r="H15" s="84">
        <f>H16</f>
        <v>1804</v>
      </c>
      <c r="I15" s="146"/>
      <c r="J15" s="82">
        <f>H15-F15</f>
        <v>0</v>
      </c>
      <c r="K15" s="194"/>
      <c r="L15" s="104"/>
    </row>
    <row r="16" spans="1:12" ht="16.5" customHeight="1" x14ac:dyDescent="0.15">
      <c r="A16" s="133"/>
      <c r="B16" s="132"/>
      <c r="C16" s="942"/>
      <c r="D16" s="943"/>
      <c r="E16" s="165" t="s">
        <v>89</v>
      </c>
      <c r="F16" s="207">
        <v>1804</v>
      </c>
      <c r="G16" s="165" t="s">
        <v>89</v>
      </c>
      <c r="H16" s="207">
        <v>1804</v>
      </c>
      <c r="I16" s="114"/>
      <c r="J16" s="202">
        <f>H16-F16</f>
        <v>0</v>
      </c>
      <c r="K16" s="159" t="s">
        <v>126</v>
      </c>
      <c r="L16" s="168" t="s">
        <v>127</v>
      </c>
    </row>
    <row r="17" spans="1:12" ht="16.5" customHeight="1" x14ac:dyDescent="0.15">
      <c r="A17" s="107"/>
      <c r="B17" s="152"/>
      <c r="C17" s="941" t="s">
        <v>128</v>
      </c>
      <c r="D17" s="940"/>
      <c r="E17" s="197"/>
      <c r="F17" s="84">
        <f>F18</f>
        <v>1185</v>
      </c>
      <c r="G17" s="197"/>
      <c r="H17" s="84">
        <f>H18</f>
        <v>1185</v>
      </c>
      <c r="I17" s="146"/>
      <c r="J17" s="82">
        <f>H17-F17</f>
        <v>0</v>
      </c>
      <c r="K17" s="167"/>
      <c r="L17" s="166"/>
    </row>
    <row r="18" spans="1:12" ht="16.5" customHeight="1" x14ac:dyDescent="0.15">
      <c r="A18" s="133"/>
      <c r="B18" s="132"/>
      <c r="C18" s="946"/>
      <c r="D18" s="947"/>
      <c r="E18" s="165" t="s">
        <v>116</v>
      </c>
      <c r="F18" s="207">
        <v>1185</v>
      </c>
      <c r="G18" s="165" t="s">
        <v>116</v>
      </c>
      <c r="H18" s="207">
        <v>1185</v>
      </c>
      <c r="I18" s="114"/>
      <c r="J18" s="202">
        <f>H18-F18</f>
        <v>0</v>
      </c>
      <c r="K18" s="164" t="s">
        <v>129</v>
      </c>
      <c r="L18" s="214">
        <v>0</v>
      </c>
    </row>
    <row r="19" spans="1:12" ht="16.5" customHeight="1" x14ac:dyDescent="0.15">
      <c r="A19" s="133"/>
      <c r="B19" s="132"/>
      <c r="C19" s="991"/>
      <c r="D19" s="992"/>
      <c r="E19" s="210"/>
      <c r="F19" s="212"/>
      <c r="G19" s="210"/>
      <c r="H19" s="212"/>
      <c r="I19" s="163"/>
      <c r="J19" s="82"/>
      <c r="K19" s="159" t="s">
        <v>130</v>
      </c>
      <c r="L19" s="215" t="s">
        <v>131</v>
      </c>
    </row>
    <row r="20" spans="1:12" ht="16.5" customHeight="1" x14ac:dyDescent="0.15">
      <c r="A20" s="133"/>
      <c r="B20" s="132"/>
      <c r="C20" s="991"/>
      <c r="D20" s="992"/>
      <c r="E20" s="162"/>
      <c r="F20" s="161"/>
      <c r="G20" s="162"/>
      <c r="H20" s="161"/>
      <c r="I20" s="160"/>
      <c r="J20" s="111"/>
      <c r="K20" s="159" t="s">
        <v>132</v>
      </c>
      <c r="L20" s="215" t="s">
        <v>133</v>
      </c>
    </row>
    <row r="21" spans="1:12" ht="16.5" customHeight="1" x14ac:dyDescent="0.15">
      <c r="A21" s="133"/>
      <c r="B21" s="132"/>
      <c r="C21" s="993"/>
      <c r="D21" s="994"/>
      <c r="E21" s="162"/>
      <c r="F21" s="161"/>
      <c r="G21" s="162"/>
      <c r="H21" s="161"/>
      <c r="I21" s="160"/>
      <c r="J21" s="111"/>
      <c r="K21" s="159" t="s">
        <v>134</v>
      </c>
      <c r="L21" s="215" t="s">
        <v>135</v>
      </c>
    </row>
    <row r="22" spans="1:12" ht="16.5" customHeight="1" x14ac:dyDescent="0.15">
      <c r="A22" s="133"/>
      <c r="B22" s="132"/>
      <c r="C22" s="985"/>
      <c r="D22" s="986"/>
      <c r="E22" s="211"/>
      <c r="F22" s="213"/>
      <c r="G22" s="211"/>
      <c r="H22" s="213"/>
      <c r="I22" s="158"/>
      <c r="J22" s="150"/>
      <c r="K22" s="85" t="s">
        <v>136</v>
      </c>
      <c r="L22" s="216" t="s">
        <v>137</v>
      </c>
    </row>
    <row r="23" spans="1:12" ht="16.5" customHeight="1" x14ac:dyDescent="0.15">
      <c r="A23" s="107"/>
      <c r="B23" s="941" t="s">
        <v>138</v>
      </c>
      <c r="C23" s="939"/>
      <c r="D23" s="940"/>
      <c r="E23" s="197"/>
      <c r="F23" s="84">
        <f>F24+F27</f>
        <v>6432</v>
      </c>
      <c r="G23" s="197"/>
      <c r="H23" s="84">
        <f>H24+H27</f>
        <v>6432</v>
      </c>
      <c r="I23" s="151"/>
      <c r="J23" s="82">
        <f>J24+J27</f>
        <v>0</v>
      </c>
      <c r="K23" s="194"/>
      <c r="L23" s="104"/>
    </row>
    <row r="24" spans="1:12" ht="16.5" customHeight="1" x14ac:dyDescent="0.15">
      <c r="A24" s="153"/>
      <c r="B24" s="152"/>
      <c r="C24" s="941" t="s">
        <v>139</v>
      </c>
      <c r="D24" s="940"/>
      <c r="E24" s="112"/>
      <c r="F24" s="157">
        <f>F25</f>
        <v>2700</v>
      </c>
      <c r="G24" s="112"/>
      <c r="H24" s="157">
        <f>H25</f>
        <v>2700</v>
      </c>
      <c r="I24" s="151"/>
      <c r="J24" s="82">
        <f>H24-F24</f>
        <v>0</v>
      </c>
      <c r="K24" s="156"/>
      <c r="L24" s="109"/>
    </row>
    <row r="25" spans="1:12" ht="16.5" customHeight="1" x14ac:dyDescent="0.15">
      <c r="A25" s="153"/>
      <c r="B25" s="132"/>
      <c r="C25" s="989"/>
      <c r="D25" s="990"/>
      <c r="E25" s="987" t="s">
        <v>89</v>
      </c>
      <c r="F25" s="979">
        <v>2700</v>
      </c>
      <c r="G25" s="987" t="s">
        <v>89</v>
      </c>
      <c r="H25" s="979">
        <v>2700</v>
      </c>
      <c r="I25" s="981"/>
      <c r="J25" s="983">
        <f>H25-F25</f>
        <v>0</v>
      </c>
      <c r="K25" s="155" t="s">
        <v>140</v>
      </c>
      <c r="L25" s="154" t="s">
        <v>141</v>
      </c>
    </row>
    <row r="26" spans="1:12" ht="16.5" customHeight="1" x14ac:dyDescent="0.15">
      <c r="A26" s="153"/>
      <c r="B26" s="132"/>
      <c r="C26" s="985"/>
      <c r="D26" s="986"/>
      <c r="E26" s="988"/>
      <c r="F26" s="980"/>
      <c r="G26" s="988"/>
      <c r="H26" s="980"/>
      <c r="I26" s="982"/>
      <c r="J26" s="984"/>
      <c r="K26" s="155" t="s">
        <v>142</v>
      </c>
      <c r="L26" s="154" t="s">
        <v>143</v>
      </c>
    </row>
    <row r="27" spans="1:12" ht="16.5" customHeight="1" x14ac:dyDescent="0.15">
      <c r="A27" s="107"/>
      <c r="B27" s="152"/>
      <c r="C27" s="941" t="s">
        <v>144</v>
      </c>
      <c r="D27" s="940"/>
      <c r="E27" s="197"/>
      <c r="F27" s="84">
        <f>F28</f>
        <v>3732</v>
      </c>
      <c r="G27" s="197"/>
      <c r="H27" s="84">
        <f>H28</f>
        <v>3732</v>
      </c>
      <c r="I27" s="229"/>
      <c r="J27" s="89">
        <f>H27-F27</f>
        <v>0</v>
      </c>
      <c r="K27" s="194"/>
      <c r="L27" s="104"/>
    </row>
    <row r="28" spans="1:12" ht="16.5" customHeight="1" x14ac:dyDescent="0.15">
      <c r="A28" s="127"/>
      <c r="B28" s="126"/>
      <c r="C28" s="942"/>
      <c r="D28" s="943"/>
      <c r="E28" s="211"/>
      <c r="F28" s="121">
        <f>F29</f>
        <v>3732</v>
      </c>
      <c r="G28" s="211"/>
      <c r="H28" s="121">
        <f>H29</f>
        <v>3732</v>
      </c>
      <c r="I28" s="146"/>
      <c r="J28" s="150">
        <f>J29</f>
        <v>0</v>
      </c>
      <c r="K28" s="149"/>
      <c r="L28" s="148"/>
    </row>
    <row r="29" spans="1:12" ht="36.75" customHeight="1" x14ac:dyDescent="0.15">
      <c r="A29" s="230"/>
      <c r="B29" s="231"/>
      <c r="C29" s="944" t="s">
        <v>145</v>
      </c>
      <c r="D29" s="945"/>
      <c r="E29" s="165" t="s">
        <v>116</v>
      </c>
      <c r="F29" s="169">
        <v>3732</v>
      </c>
      <c r="G29" s="165" t="s">
        <v>116</v>
      </c>
      <c r="H29" s="169">
        <v>3732</v>
      </c>
      <c r="I29" s="114"/>
      <c r="J29" s="81">
        <f>H29-F29</f>
        <v>0</v>
      </c>
      <c r="K29" s="155" t="s">
        <v>146</v>
      </c>
      <c r="L29" s="154" t="s">
        <v>147</v>
      </c>
    </row>
    <row r="30" spans="1:12" ht="16.5" customHeight="1" x14ac:dyDescent="0.15">
      <c r="A30" s="938" t="s">
        <v>148</v>
      </c>
      <c r="B30" s="939"/>
      <c r="C30" s="939"/>
      <c r="D30" s="940"/>
      <c r="E30" s="144"/>
      <c r="F30" s="143">
        <f>F31</f>
        <v>19176</v>
      </c>
      <c r="G30" s="144"/>
      <c r="H30" s="143">
        <f>H31</f>
        <v>19176</v>
      </c>
      <c r="I30" s="147"/>
      <c r="J30" s="142">
        <f>J31</f>
        <v>0</v>
      </c>
      <c r="K30" s="140"/>
      <c r="L30" s="118"/>
    </row>
    <row r="31" spans="1:12" ht="16.5" customHeight="1" x14ac:dyDescent="0.15">
      <c r="A31" s="133"/>
      <c r="B31" s="941" t="s">
        <v>149</v>
      </c>
      <c r="C31" s="939"/>
      <c r="D31" s="940"/>
      <c r="E31" s="211"/>
      <c r="F31" s="213">
        <f>F32</f>
        <v>19176</v>
      </c>
      <c r="G31" s="211"/>
      <c r="H31" s="213">
        <f>H32</f>
        <v>19176</v>
      </c>
      <c r="I31" s="146"/>
      <c r="J31" s="89">
        <f>J32</f>
        <v>0</v>
      </c>
      <c r="K31" s="140"/>
      <c r="L31" s="118"/>
    </row>
    <row r="32" spans="1:12" ht="16.5" customHeight="1" x14ac:dyDescent="0.15">
      <c r="A32" s="135"/>
      <c r="B32" s="124"/>
      <c r="C32" s="194" t="s">
        <v>150</v>
      </c>
      <c r="D32" s="195"/>
      <c r="E32" s="211"/>
      <c r="F32" s="213">
        <f>F33</f>
        <v>19176</v>
      </c>
      <c r="G32" s="211"/>
      <c r="H32" s="213">
        <f>H33</f>
        <v>19176</v>
      </c>
      <c r="I32" s="120"/>
      <c r="J32" s="111">
        <f>J33</f>
        <v>0</v>
      </c>
      <c r="K32" s="140"/>
      <c r="L32" s="118"/>
    </row>
    <row r="33" spans="1:12" ht="52.5" customHeight="1" x14ac:dyDescent="0.15">
      <c r="A33" s="145"/>
      <c r="B33" s="126"/>
      <c r="C33" s="944"/>
      <c r="D33" s="945"/>
      <c r="E33" s="205" t="s">
        <v>116</v>
      </c>
      <c r="F33" s="206">
        <v>19176</v>
      </c>
      <c r="G33" s="205" t="s">
        <v>116</v>
      </c>
      <c r="H33" s="206">
        <v>19176</v>
      </c>
      <c r="I33" s="232"/>
      <c r="J33" s="81">
        <f>H33-F33</f>
        <v>0</v>
      </c>
      <c r="K33" s="155" t="s">
        <v>151</v>
      </c>
      <c r="L33" s="154" t="s">
        <v>152</v>
      </c>
    </row>
    <row r="34" spans="1:12" ht="18" customHeight="1" x14ac:dyDescent="0.15">
      <c r="A34" s="938" t="s">
        <v>153</v>
      </c>
      <c r="B34" s="939"/>
      <c r="C34" s="939"/>
      <c r="D34" s="940"/>
      <c r="E34" s="144"/>
      <c r="F34" s="143">
        <f>F35</f>
        <v>4914</v>
      </c>
      <c r="G34" s="144"/>
      <c r="H34" s="143">
        <f>H35</f>
        <v>4914</v>
      </c>
      <c r="I34" s="147"/>
      <c r="J34" s="142">
        <f>J35</f>
        <v>0</v>
      </c>
      <c r="K34" s="140"/>
      <c r="L34" s="118"/>
    </row>
    <row r="35" spans="1:12" ht="18" customHeight="1" x14ac:dyDescent="0.15">
      <c r="A35" s="133"/>
      <c r="B35" s="941" t="s">
        <v>154</v>
      </c>
      <c r="C35" s="939"/>
      <c r="D35" s="940"/>
      <c r="E35" s="211"/>
      <c r="F35" s="213">
        <f>F37+F39</f>
        <v>4914</v>
      </c>
      <c r="G35" s="211"/>
      <c r="H35" s="213">
        <f>H37+H39</f>
        <v>4914</v>
      </c>
      <c r="I35" s="146"/>
      <c r="J35" s="89">
        <f>J37+J39</f>
        <v>0</v>
      </c>
      <c r="K35" s="140"/>
      <c r="L35" s="118"/>
    </row>
    <row r="36" spans="1:12" ht="18" customHeight="1" x14ac:dyDescent="0.15">
      <c r="A36" s="135"/>
      <c r="B36" s="139"/>
      <c r="C36" s="941" t="s">
        <v>155</v>
      </c>
      <c r="D36" s="940"/>
      <c r="E36" s="100"/>
      <c r="F36" s="100"/>
      <c r="G36" s="138"/>
      <c r="H36" s="100"/>
      <c r="I36" s="138"/>
      <c r="J36" s="137"/>
      <c r="K36" s="100"/>
      <c r="L36" s="136"/>
    </row>
    <row r="37" spans="1:12" ht="30" customHeight="1" x14ac:dyDescent="0.15">
      <c r="A37" s="135"/>
      <c r="B37" s="132"/>
      <c r="C37" s="134"/>
      <c r="D37" s="193"/>
      <c r="E37" s="165" t="s">
        <v>116</v>
      </c>
      <c r="F37" s="192">
        <v>4914</v>
      </c>
      <c r="G37" s="165" t="s">
        <v>116</v>
      </c>
      <c r="H37" s="192">
        <v>4914</v>
      </c>
      <c r="I37" s="114"/>
      <c r="J37" s="81">
        <f>H37-F37</f>
        <v>0</v>
      </c>
      <c r="K37" s="191" t="s">
        <v>156</v>
      </c>
      <c r="L37" s="154" t="s">
        <v>157</v>
      </c>
    </row>
    <row r="38" spans="1:12" ht="18" customHeight="1" x14ac:dyDescent="0.15">
      <c r="A38" s="133"/>
      <c r="B38" s="132"/>
      <c r="C38" s="941" t="s">
        <v>158</v>
      </c>
      <c r="D38" s="940"/>
      <c r="E38" s="131"/>
      <c r="F38" s="129"/>
      <c r="G38" s="131"/>
      <c r="H38" s="129"/>
      <c r="I38" s="131"/>
      <c r="J38" s="130"/>
      <c r="K38" s="129"/>
      <c r="L38" s="128"/>
    </row>
    <row r="39" spans="1:12" ht="18" customHeight="1" x14ac:dyDescent="0.15">
      <c r="A39" s="127"/>
      <c r="B39" s="126"/>
      <c r="C39" s="194"/>
      <c r="D39" s="193"/>
      <c r="E39" s="205" t="s">
        <v>116</v>
      </c>
      <c r="F39" s="206">
        <v>0</v>
      </c>
      <c r="G39" s="205" t="s">
        <v>116</v>
      </c>
      <c r="H39" s="206">
        <v>0</v>
      </c>
      <c r="I39" s="233"/>
      <c r="J39" s="203">
        <f>H39-F39</f>
        <v>0</v>
      </c>
      <c r="K39" s="85" t="s">
        <v>159</v>
      </c>
      <c r="L39" s="216" t="s">
        <v>160</v>
      </c>
    </row>
    <row r="40" spans="1:12" ht="18" customHeight="1" x14ac:dyDescent="0.15">
      <c r="A40" s="938" t="s">
        <v>161</v>
      </c>
      <c r="B40" s="939"/>
      <c r="C40" s="939"/>
      <c r="D40" s="940"/>
      <c r="E40" s="197"/>
      <c r="F40" s="84">
        <f>F41</f>
        <v>0</v>
      </c>
      <c r="G40" s="197"/>
      <c r="H40" s="84">
        <f>H41</f>
        <v>0</v>
      </c>
      <c r="I40" s="105"/>
      <c r="J40" s="82">
        <f>H40-F40</f>
        <v>0</v>
      </c>
      <c r="K40" s="194"/>
      <c r="L40" s="104"/>
    </row>
    <row r="41" spans="1:12" ht="18" customHeight="1" x14ac:dyDescent="0.15">
      <c r="A41" s="125"/>
      <c r="B41" s="941" t="s">
        <v>162</v>
      </c>
      <c r="C41" s="939"/>
      <c r="D41" s="940"/>
      <c r="E41" s="108" t="s">
        <v>163</v>
      </c>
      <c r="F41" s="84">
        <f>F42</f>
        <v>0</v>
      </c>
      <c r="G41" s="108" t="s">
        <v>163</v>
      </c>
      <c r="H41" s="84">
        <f>H42</f>
        <v>0</v>
      </c>
      <c r="I41" s="105"/>
      <c r="J41" s="123">
        <f>H41-F41</f>
        <v>0</v>
      </c>
      <c r="K41" s="194"/>
      <c r="L41" s="104"/>
    </row>
    <row r="42" spans="1:12" ht="18" customHeight="1" x14ac:dyDescent="0.15">
      <c r="A42" s="117"/>
      <c r="B42" s="124"/>
      <c r="C42" s="939" t="s">
        <v>164</v>
      </c>
      <c r="D42" s="940"/>
      <c r="E42" s="197"/>
      <c r="F42" s="84">
        <f>F43</f>
        <v>0</v>
      </c>
      <c r="G42" s="197"/>
      <c r="H42" s="84">
        <f>H43</f>
        <v>0</v>
      </c>
      <c r="I42" s="105"/>
      <c r="J42" s="123">
        <f>H42-F42</f>
        <v>0</v>
      </c>
      <c r="K42" s="194"/>
      <c r="L42" s="104"/>
    </row>
    <row r="43" spans="1:12" ht="18" customHeight="1" x14ac:dyDescent="0.15">
      <c r="A43" s="117"/>
      <c r="B43" s="122"/>
      <c r="C43" s="944" t="s">
        <v>163</v>
      </c>
      <c r="D43" s="945"/>
      <c r="E43" s="205" t="s">
        <v>116</v>
      </c>
      <c r="F43" s="115">
        <v>0</v>
      </c>
      <c r="G43" s="205" t="s">
        <v>116</v>
      </c>
      <c r="H43" s="115">
        <v>0</v>
      </c>
      <c r="I43" s="114"/>
      <c r="J43" s="81">
        <f>H43-F43</f>
        <v>0</v>
      </c>
      <c r="K43" s="155" t="s">
        <v>165</v>
      </c>
      <c r="L43" s="154" t="s">
        <v>163</v>
      </c>
    </row>
    <row r="44" spans="1:12" ht="18" customHeight="1" x14ac:dyDescent="0.15">
      <c r="A44" s="117"/>
      <c r="B44" s="122"/>
      <c r="C44" s="939" t="s">
        <v>166</v>
      </c>
      <c r="D44" s="940"/>
      <c r="E44" s="211"/>
      <c r="F44" s="121"/>
      <c r="G44" s="211"/>
      <c r="H44" s="121"/>
      <c r="I44" s="120"/>
      <c r="J44" s="111"/>
      <c r="K44" s="119"/>
      <c r="L44" s="118"/>
    </row>
    <row r="45" spans="1:12" ht="18" customHeight="1" x14ac:dyDescent="0.15">
      <c r="A45" s="117"/>
      <c r="B45" s="116"/>
      <c r="C45" s="194"/>
      <c r="D45" s="195"/>
      <c r="E45" s="205"/>
      <c r="F45" s="115">
        <v>0</v>
      </c>
      <c r="G45" s="205"/>
      <c r="H45" s="115">
        <v>0</v>
      </c>
      <c r="I45" s="114"/>
      <c r="J45" s="81">
        <f>H45-F45</f>
        <v>0</v>
      </c>
      <c r="K45" s="113"/>
      <c r="L45" s="216"/>
    </row>
    <row r="46" spans="1:12" ht="18" customHeight="1" x14ac:dyDescent="0.15">
      <c r="A46" s="938" t="s">
        <v>167</v>
      </c>
      <c r="B46" s="939"/>
      <c r="C46" s="939"/>
      <c r="D46" s="940"/>
      <c r="E46" s="112"/>
      <c r="F46" s="208">
        <f>F47</f>
        <v>384</v>
      </c>
      <c r="G46" s="112"/>
      <c r="H46" s="208">
        <f>H47</f>
        <v>384</v>
      </c>
      <c r="I46" s="105"/>
      <c r="J46" s="111">
        <f>H46-F46</f>
        <v>0</v>
      </c>
      <c r="K46" s="110"/>
      <c r="L46" s="109"/>
    </row>
    <row r="47" spans="1:12" ht="18" customHeight="1" x14ac:dyDescent="0.15">
      <c r="A47" s="107"/>
      <c r="B47" s="941" t="s">
        <v>168</v>
      </c>
      <c r="C47" s="939"/>
      <c r="D47" s="939"/>
      <c r="E47" s="108"/>
      <c r="F47" s="84">
        <f>F48</f>
        <v>384</v>
      </c>
      <c r="G47" s="108"/>
      <c r="H47" s="84">
        <f>H48</f>
        <v>384</v>
      </c>
      <c r="I47" s="105"/>
      <c r="J47" s="82">
        <f>H47-F47</f>
        <v>0</v>
      </c>
      <c r="K47" s="194"/>
      <c r="L47" s="104"/>
    </row>
    <row r="48" spans="1:12" ht="18" customHeight="1" x14ac:dyDescent="0.15">
      <c r="A48" s="107"/>
      <c r="B48" s="106"/>
      <c r="C48" s="941" t="s">
        <v>169</v>
      </c>
      <c r="D48" s="939"/>
      <c r="E48" s="197"/>
      <c r="F48" s="84">
        <f>F49</f>
        <v>384</v>
      </c>
      <c r="G48" s="197"/>
      <c r="H48" s="84">
        <f>H49</f>
        <v>384</v>
      </c>
      <c r="I48" s="105"/>
      <c r="J48" s="82">
        <f>H48-F48</f>
        <v>0</v>
      </c>
      <c r="K48" s="194"/>
      <c r="L48" s="104"/>
    </row>
    <row r="49" spans="1:12" ht="18" customHeight="1" thickBot="1" x14ac:dyDescent="0.2">
      <c r="A49" s="103"/>
      <c r="B49" s="102"/>
      <c r="C49" s="977"/>
      <c r="D49" s="978"/>
      <c r="E49" s="234" t="s">
        <v>114</v>
      </c>
      <c r="F49" s="235">
        <v>384</v>
      </c>
      <c r="G49" s="234" t="s">
        <v>114</v>
      </c>
      <c r="H49" s="235">
        <v>384</v>
      </c>
      <c r="I49" s="236"/>
      <c r="J49" s="101">
        <f>H49-F49</f>
        <v>0</v>
      </c>
      <c r="K49" s="237" t="s">
        <v>170</v>
      </c>
      <c r="L49" s="238" t="s">
        <v>171</v>
      </c>
    </row>
  </sheetData>
  <mergeCells count="55">
    <mergeCell ref="B10:D10"/>
    <mergeCell ref="A1:L1"/>
    <mergeCell ref="A2:C2"/>
    <mergeCell ref="A3:D3"/>
    <mergeCell ref="E3:F4"/>
    <mergeCell ref="G3:H4"/>
    <mergeCell ref="I3:J4"/>
    <mergeCell ref="K3:L4"/>
    <mergeCell ref="C4:D4"/>
    <mergeCell ref="A5:D5"/>
    <mergeCell ref="A6:D6"/>
    <mergeCell ref="A7:D7"/>
    <mergeCell ref="A8:D8"/>
    <mergeCell ref="A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8:D28"/>
    <mergeCell ref="B23:D23"/>
    <mergeCell ref="C24:D24"/>
    <mergeCell ref="C25:D25"/>
    <mergeCell ref="E25:E26"/>
    <mergeCell ref="H25:H26"/>
    <mergeCell ref="I25:I26"/>
    <mergeCell ref="J25:J26"/>
    <mergeCell ref="C26:D26"/>
    <mergeCell ref="C27:D27"/>
    <mergeCell ref="F25:F26"/>
    <mergeCell ref="G25:G26"/>
    <mergeCell ref="C43:D43"/>
    <mergeCell ref="C29:D29"/>
    <mergeCell ref="A30:D30"/>
    <mergeCell ref="B31:D31"/>
    <mergeCell ref="C33:D33"/>
    <mergeCell ref="A34:D34"/>
    <mergeCell ref="B35:D35"/>
    <mergeCell ref="C36:D36"/>
    <mergeCell ref="C38:D38"/>
    <mergeCell ref="A40:D40"/>
    <mergeCell ref="B41:D41"/>
    <mergeCell ref="C42:D42"/>
    <mergeCell ref="C44:D44"/>
    <mergeCell ref="A46:D46"/>
    <mergeCell ref="B47:D47"/>
    <mergeCell ref="C48:D48"/>
    <mergeCell ref="C49:D49"/>
  </mergeCells>
  <phoneticPr fontId="1" type="noConversion"/>
  <pageMargins left="0.55118110236220474" right="0.55118110236220474" top="0.98425196850393704" bottom="0.78740157480314965" header="0.51181102362204722" footer="0.11811023622047245"/>
  <pageSetup paperSize="9" firstPageNumber="5" fitToHeight="2" orientation="landscape" useFirstPageNumber="1" horizontalDpi="4294967293" verticalDpi="4294967293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2"/>
  <sheetViews>
    <sheetView tabSelected="1" zoomScaleNormal="100" zoomScaleSheetLayoutView="100" workbookViewId="0">
      <pane ySplit="1" topLeftCell="A2" activePane="bottomLeft" state="frozen"/>
      <selection activeCell="J31" sqref="J31"/>
      <selection pane="bottomLeft" activeCell="S3" sqref="S3"/>
    </sheetView>
  </sheetViews>
  <sheetFormatPr defaultRowHeight="13.5" x14ac:dyDescent="0.15"/>
  <cols>
    <col min="1" max="3" width="2.77734375" style="355" customWidth="1"/>
    <col min="4" max="4" width="18.109375" style="355" customWidth="1"/>
    <col min="5" max="5" width="3.33203125" style="310" customWidth="1"/>
    <col min="6" max="6" width="8.44140625" style="310" customWidth="1"/>
    <col min="7" max="7" width="10.6640625" style="257" customWidth="1"/>
    <col min="8" max="8" width="2.44140625" style="257" customWidth="1"/>
    <col min="9" max="9" width="7.6640625" style="257" customWidth="1"/>
    <col min="10" max="10" width="27.88671875" style="355" customWidth="1"/>
    <col min="11" max="11" width="35.5546875" style="310" customWidth="1"/>
    <col min="12" max="13" width="12.109375" style="354" bestFit="1" customWidth="1"/>
    <col min="14" max="14" width="12.109375" style="257" bestFit="1" customWidth="1"/>
    <col min="15" max="15" width="10.21875" style="257" bestFit="1" customWidth="1"/>
    <col min="16" max="16" width="9.5546875" style="257" bestFit="1" customWidth="1"/>
    <col min="17" max="16384" width="8.88671875" style="257"/>
  </cols>
  <sheetData>
    <row r="1" spans="1:16" s="254" customFormat="1" ht="30" customHeight="1" x14ac:dyDescent="0.15">
      <c r="A1" s="1054" t="s">
        <v>175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53"/>
      <c r="M1" s="253"/>
    </row>
    <row r="2" spans="1:16" s="254" customFormat="1" ht="16.5" customHeight="1" x14ac:dyDescent="0.25">
      <c r="A2" s="1055"/>
      <c r="B2" s="1055"/>
      <c r="C2" s="1055"/>
      <c r="D2" s="1055"/>
      <c r="E2" s="255"/>
      <c r="F2" s="256"/>
      <c r="G2" s="257"/>
      <c r="H2" s="257"/>
      <c r="I2" s="258"/>
      <c r="J2" s="259"/>
      <c r="K2" s="258" t="s">
        <v>176</v>
      </c>
      <c r="L2" s="253"/>
      <c r="M2" s="253"/>
    </row>
    <row r="3" spans="1:16" s="261" customFormat="1" ht="18" customHeight="1" x14ac:dyDescent="0.15">
      <c r="A3" s="976"/>
      <c r="B3" s="962"/>
      <c r="C3" s="962"/>
      <c r="D3" s="963"/>
      <c r="E3" s="964" t="s">
        <v>177</v>
      </c>
      <c r="F3" s="965"/>
      <c r="G3" s="1056" t="s">
        <v>178</v>
      </c>
      <c r="H3" s="968" t="s">
        <v>179</v>
      </c>
      <c r="I3" s="969"/>
      <c r="J3" s="972" t="s">
        <v>180</v>
      </c>
      <c r="K3" s="1058"/>
      <c r="L3" s="260"/>
      <c r="M3" s="260"/>
    </row>
    <row r="4" spans="1:16" s="261" customFormat="1" ht="18" customHeight="1" x14ac:dyDescent="0.15">
      <c r="A4" s="183" t="s">
        <v>181</v>
      </c>
      <c r="B4" s="183" t="s">
        <v>182</v>
      </c>
      <c r="C4" s="976" t="s">
        <v>183</v>
      </c>
      <c r="D4" s="963"/>
      <c r="E4" s="966"/>
      <c r="F4" s="967"/>
      <c r="G4" s="1057"/>
      <c r="H4" s="970"/>
      <c r="I4" s="971"/>
      <c r="J4" s="974"/>
      <c r="K4" s="1059"/>
      <c r="L4" s="260"/>
      <c r="M4" s="260"/>
    </row>
    <row r="5" spans="1:16" s="261" customFormat="1" ht="18" customHeight="1" x14ac:dyDescent="0.15">
      <c r="A5" s="1050" t="s">
        <v>184</v>
      </c>
      <c r="B5" s="949"/>
      <c r="C5" s="949"/>
      <c r="D5" s="950"/>
      <c r="E5" s="245"/>
      <c r="F5" s="97">
        <f>SUM(F6:F7)</f>
        <v>2005699</v>
      </c>
      <c r="G5" s="97">
        <f>SUM(G6:G7)</f>
        <v>2039153</v>
      </c>
      <c r="H5" s="262"/>
      <c r="I5" s="263">
        <f>G5-F5</f>
        <v>33454</v>
      </c>
      <c r="J5" s="220"/>
      <c r="K5" s="264"/>
      <c r="L5" s="260"/>
      <c r="M5" s="260"/>
    </row>
    <row r="6" spans="1:16" s="261" customFormat="1" ht="18" customHeight="1" x14ac:dyDescent="0.15">
      <c r="A6" s="1051"/>
      <c r="B6" s="1052"/>
      <c r="C6" s="1052"/>
      <c r="D6" s="1053"/>
      <c r="E6" s="248" t="s">
        <v>185</v>
      </c>
      <c r="F6" s="265">
        <f>F8+F32+F39+F43+F15</f>
        <v>1337860</v>
      </c>
      <c r="G6" s="265">
        <f>G8+G32+G39+G43+G15</f>
        <v>1355928</v>
      </c>
      <c r="H6" s="266"/>
      <c r="I6" s="263">
        <f>G6-F6</f>
        <v>18068</v>
      </c>
      <c r="J6" s="267"/>
      <c r="K6" s="268"/>
      <c r="L6" s="260"/>
      <c r="M6" s="260"/>
    </row>
    <row r="7" spans="1:16" s="261" customFormat="1" ht="18" customHeight="1" x14ac:dyDescent="0.15">
      <c r="A7" s="1051"/>
      <c r="B7" s="1052"/>
      <c r="C7" s="1052"/>
      <c r="D7" s="1053"/>
      <c r="E7" s="248" t="s">
        <v>186</v>
      </c>
      <c r="F7" s="265">
        <f>+F27+F28+F30+F31+F29</f>
        <v>667839</v>
      </c>
      <c r="G7" s="265">
        <f>+G27+G28+G30+G31+G29</f>
        <v>683225</v>
      </c>
      <c r="H7" s="266"/>
      <c r="I7" s="263">
        <f t="shared" ref="I7:I47" si="0">G7-F7</f>
        <v>15386</v>
      </c>
      <c r="J7" s="267"/>
      <c r="K7" s="268"/>
      <c r="L7" s="269"/>
      <c r="M7" s="269"/>
      <c r="N7" s="270"/>
      <c r="O7" s="270"/>
      <c r="P7" s="270"/>
    </row>
    <row r="8" spans="1:16" s="261" customFormat="1" ht="18" customHeight="1" x14ac:dyDescent="0.15">
      <c r="A8" s="941" t="s">
        <v>187</v>
      </c>
      <c r="B8" s="939"/>
      <c r="C8" s="939"/>
      <c r="D8" s="940"/>
      <c r="E8" s="240"/>
      <c r="F8" s="271">
        <f>F9</f>
        <v>127800</v>
      </c>
      <c r="G8" s="271">
        <f>G9</f>
        <v>127800</v>
      </c>
      <c r="H8" s="272"/>
      <c r="I8" s="273">
        <f t="shared" si="0"/>
        <v>0</v>
      </c>
      <c r="J8" s="274"/>
      <c r="K8" s="275"/>
      <c r="L8" s="269"/>
      <c r="M8" s="269"/>
      <c r="N8" s="270"/>
      <c r="O8" s="270"/>
      <c r="P8" s="270"/>
    </row>
    <row r="9" spans="1:16" s="261" customFormat="1" ht="18" customHeight="1" x14ac:dyDescent="0.15">
      <c r="A9" s="276"/>
      <c r="B9" s="1043" t="s">
        <v>188</v>
      </c>
      <c r="C9" s="1047"/>
      <c r="D9" s="1044"/>
      <c r="E9" s="112"/>
      <c r="F9" s="277">
        <f>F10+F13</f>
        <v>127800</v>
      </c>
      <c r="G9" s="277">
        <f>G10+G13</f>
        <v>127800</v>
      </c>
      <c r="H9" s="278"/>
      <c r="I9" s="273">
        <f t="shared" si="0"/>
        <v>0</v>
      </c>
      <c r="J9" s="279"/>
      <c r="K9" s="280"/>
      <c r="L9" s="269"/>
      <c r="M9" s="269"/>
      <c r="N9" s="270"/>
      <c r="O9" s="270"/>
      <c r="P9" s="270"/>
    </row>
    <row r="10" spans="1:16" s="261" customFormat="1" ht="18" customHeight="1" x14ac:dyDescent="0.15">
      <c r="A10" s="281"/>
      <c r="B10" s="282"/>
      <c r="C10" s="1043" t="s">
        <v>189</v>
      </c>
      <c r="D10" s="1044"/>
      <c r="E10" s="112"/>
      <c r="F10" s="277">
        <f>F11</f>
        <v>99000</v>
      </c>
      <c r="G10" s="277">
        <f>G11</f>
        <v>99000</v>
      </c>
      <c r="H10" s="278"/>
      <c r="I10" s="263">
        <f t="shared" si="0"/>
        <v>0</v>
      </c>
      <c r="J10" s="279"/>
      <c r="K10" s="280"/>
      <c r="L10" s="269"/>
      <c r="M10" s="269"/>
      <c r="N10" s="270"/>
      <c r="O10" s="270"/>
      <c r="P10" s="270"/>
    </row>
    <row r="11" spans="1:16" s="261" customFormat="1" ht="18" customHeight="1" x14ac:dyDescent="0.15">
      <c r="A11" s="281"/>
      <c r="B11" s="282"/>
      <c r="C11" s="1048"/>
      <c r="D11" s="1049"/>
      <c r="E11" s="1031" t="s">
        <v>185</v>
      </c>
      <c r="F11" s="1034">
        <v>99000</v>
      </c>
      <c r="G11" s="1037">
        <v>99000</v>
      </c>
      <c r="H11" s="1028"/>
      <c r="I11" s="1040">
        <f t="shared" si="0"/>
        <v>0</v>
      </c>
      <c r="J11" s="283" t="s">
        <v>190</v>
      </c>
      <c r="K11" s="284" t="s">
        <v>191</v>
      </c>
      <c r="L11" s="269"/>
      <c r="M11" s="269"/>
      <c r="N11" s="270"/>
      <c r="O11" s="270"/>
      <c r="P11" s="270"/>
    </row>
    <row r="12" spans="1:16" s="261" customFormat="1" ht="18" customHeight="1" x14ac:dyDescent="0.15">
      <c r="A12" s="281"/>
      <c r="B12" s="282"/>
      <c r="C12" s="985"/>
      <c r="D12" s="986"/>
      <c r="E12" s="1033"/>
      <c r="F12" s="1036"/>
      <c r="G12" s="1039"/>
      <c r="H12" s="1030"/>
      <c r="I12" s="1042"/>
      <c r="J12" s="285" t="s">
        <v>192</v>
      </c>
      <c r="K12" s="286" t="s">
        <v>193</v>
      </c>
      <c r="L12" s="269"/>
      <c r="M12" s="269"/>
      <c r="N12" s="270"/>
      <c r="O12" s="270"/>
      <c r="P12" s="270"/>
    </row>
    <row r="13" spans="1:16" s="261" customFormat="1" ht="18" customHeight="1" x14ac:dyDescent="0.15">
      <c r="A13" s="281"/>
      <c r="B13" s="287"/>
      <c r="C13" s="1043" t="s">
        <v>194</v>
      </c>
      <c r="D13" s="1044"/>
      <c r="E13" s="112"/>
      <c r="F13" s="277">
        <f>F14</f>
        <v>28800</v>
      </c>
      <c r="G13" s="277">
        <f>G14</f>
        <v>28800</v>
      </c>
      <c r="H13" s="278"/>
      <c r="I13" s="263">
        <f t="shared" si="0"/>
        <v>0</v>
      </c>
      <c r="J13" s="279"/>
      <c r="K13" s="275"/>
      <c r="L13" s="269"/>
      <c r="M13" s="269"/>
      <c r="N13" s="270"/>
      <c r="O13" s="270"/>
      <c r="P13" s="270"/>
    </row>
    <row r="14" spans="1:16" s="261" customFormat="1" ht="18" customHeight="1" x14ac:dyDescent="0.15">
      <c r="A14" s="288"/>
      <c r="B14" s="289"/>
      <c r="C14" s="1045"/>
      <c r="D14" s="1046"/>
      <c r="E14" s="290" t="s">
        <v>185</v>
      </c>
      <c r="F14" s="291">
        <v>28800</v>
      </c>
      <c r="G14" s="291">
        <v>28800</v>
      </c>
      <c r="H14" s="292"/>
      <c r="I14" s="293">
        <f t="shared" si="0"/>
        <v>0</v>
      </c>
      <c r="J14" s="294" t="s">
        <v>195</v>
      </c>
      <c r="K14" s="295" t="s">
        <v>196</v>
      </c>
      <c r="L14" s="269"/>
      <c r="M14" s="269"/>
      <c r="N14" s="270"/>
      <c r="O14" s="270"/>
      <c r="P14" s="270"/>
    </row>
    <row r="15" spans="1:16" s="261" customFormat="1" ht="18" customHeight="1" x14ac:dyDescent="0.15">
      <c r="A15" s="941" t="s">
        <v>197</v>
      </c>
      <c r="B15" s="939"/>
      <c r="C15" s="939"/>
      <c r="D15" s="940"/>
      <c r="E15" s="296"/>
      <c r="F15" s="297">
        <f t="shared" ref="F15:G17" si="1">F16</f>
        <v>101556</v>
      </c>
      <c r="G15" s="297">
        <f t="shared" si="1"/>
        <v>101556</v>
      </c>
      <c r="H15" s="298"/>
      <c r="I15" s="299">
        <f t="shared" si="0"/>
        <v>0</v>
      </c>
      <c r="J15" s="300"/>
      <c r="K15" s="301"/>
      <c r="L15" s="269"/>
      <c r="M15" s="269"/>
      <c r="N15" s="270"/>
      <c r="O15" s="270"/>
      <c r="P15" s="270"/>
    </row>
    <row r="16" spans="1:16" s="261" customFormat="1" ht="18" customHeight="1" x14ac:dyDescent="0.15">
      <c r="A16" s="281"/>
      <c r="B16" s="1043" t="s">
        <v>198</v>
      </c>
      <c r="C16" s="1047"/>
      <c r="D16" s="1044"/>
      <c r="E16" s="296"/>
      <c r="F16" s="297">
        <f t="shared" si="1"/>
        <v>101556</v>
      </c>
      <c r="G16" s="297">
        <f t="shared" si="1"/>
        <v>101556</v>
      </c>
      <c r="H16" s="298"/>
      <c r="I16" s="299">
        <f t="shared" si="0"/>
        <v>0</v>
      </c>
      <c r="J16" s="300"/>
      <c r="K16" s="301"/>
      <c r="L16" s="269"/>
      <c r="M16" s="269"/>
      <c r="N16" s="270"/>
      <c r="O16" s="270"/>
      <c r="P16" s="270"/>
    </row>
    <row r="17" spans="1:16" s="261" customFormat="1" ht="18" customHeight="1" x14ac:dyDescent="0.15">
      <c r="A17" s="287"/>
      <c r="B17" s="302"/>
      <c r="C17" s="1043" t="s">
        <v>199</v>
      </c>
      <c r="D17" s="1044"/>
      <c r="E17" s="296"/>
      <c r="F17" s="297">
        <f t="shared" si="1"/>
        <v>101556</v>
      </c>
      <c r="G17" s="297">
        <f t="shared" si="1"/>
        <v>101556</v>
      </c>
      <c r="H17" s="298"/>
      <c r="I17" s="299">
        <f t="shared" si="0"/>
        <v>0</v>
      </c>
      <c r="J17" s="300"/>
      <c r="K17" s="301"/>
      <c r="L17" s="269"/>
      <c r="M17" s="269"/>
      <c r="N17" s="270"/>
      <c r="O17" s="270"/>
      <c r="P17" s="270"/>
    </row>
    <row r="18" spans="1:16" s="261" customFormat="1" ht="18" customHeight="1" x14ac:dyDescent="0.15">
      <c r="A18" s="281"/>
      <c r="B18" s="287"/>
      <c r="C18" s="1048"/>
      <c r="D18" s="1049"/>
      <c r="E18" s="1031" t="s">
        <v>185</v>
      </c>
      <c r="F18" s="1034">
        <v>101556</v>
      </c>
      <c r="G18" s="1037">
        <v>101556</v>
      </c>
      <c r="H18" s="1028"/>
      <c r="I18" s="1040">
        <f>G18-F18</f>
        <v>0</v>
      </c>
      <c r="J18" s="303" t="s">
        <v>200</v>
      </c>
      <c r="K18" s="304" t="s">
        <v>201</v>
      </c>
      <c r="L18" s="269"/>
      <c r="M18" s="269"/>
      <c r="N18" s="270"/>
      <c r="O18" s="270"/>
      <c r="P18" s="270"/>
    </row>
    <row r="19" spans="1:16" s="261" customFormat="1" ht="18" customHeight="1" x14ac:dyDescent="0.15">
      <c r="A19" s="281"/>
      <c r="B19" s="287"/>
      <c r="C19" s="993"/>
      <c r="D19" s="994"/>
      <c r="E19" s="1032"/>
      <c r="F19" s="1035"/>
      <c r="G19" s="1038"/>
      <c r="H19" s="1029"/>
      <c r="I19" s="1041"/>
      <c r="J19" s="303" t="s">
        <v>202</v>
      </c>
      <c r="K19" s="304" t="s">
        <v>203</v>
      </c>
      <c r="L19" s="269"/>
      <c r="M19" s="269"/>
      <c r="N19" s="270"/>
      <c r="O19" s="270"/>
      <c r="P19" s="270"/>
    </row>
    <row r="20" spans="1:16" s="261" customFormat="1" ht="18" customHeight="1" x14ac:dyDescent="0.15">
      <c r="A20" s="281"/>
      <c r="B20" s="287"/>
      <c r="C20" s="993"/>
      <c r="D20" s="994"/>
      <c r="E20" s="1032"/>
      <c r="F20" s="1035"/>
      <c r="G20" s="1038"/>
      <c r="H20" s="1029"/>
      <c r="I20" s="1041"/>
      <c r="J20" s="305" t="s">
        <v>204</v>
      </c>
      <c r="K20" s="304" t="s">
        <v>205</v>
      </c>
      <c r="L20" s="269"/>
      <c r="M20" s="269"/>
      <c r="N20" s="270"/>
      <c r="O20" s="270"/>
      <c r="P20" s="270"/>
    </row>
    <row r="21" spans="1:16" s="261" customFormat="1" ht="18" customHeight="1" x14ac:dyDescent="0.15">
      <c r="A21" s="281"/>
      <c r="B21" s="287"/>
      <c r="C21" s="993"/>
      <c r="D21" s="994"/>
      <c r="E21" s="1032"/>
      <c r="F21" s="1035"/>
      <c r="G21" s="1038"/>
      <c r="H21" s="1029"/>
      <c r="I21" s="1041"/>
      <c r="J21" s="305" t="s">
        <v>206</v>
      </c>
      <c r="K21" s="306" t="s">
        <v>207</v>
      </c>
      <c r="L21" s="269"/>
      <c r="M21" s="269"/>
      <c r="N21" s="270"/>
      <c r="O21" s="270"/>
      <c r="P21" s="270"/>
    </row>
    <row r="22" spans="1:16" s="261" customFormat="1" ht="18" customHeight="1" x14ac:dyDescent="0.15">
      <c r="A22" s="281"/>
      <c r="B22" s="287"/>
      <c r="C22" s="993"/>
      <c r="D22" s="994"/>
      <c r="E22" s="1032"/>
      <c r="F22" s="1035"/>
      <c r="G22" s="1038"/>
      <c r="H22" s="1029"/>
      <c r="I22" s="1041"/>
      <c r="J22" s="303" t="s">
        <v>208</v>
      </c>
      <c r="K22" s="306" t="s">
        <v>209</v>
      </c>
      <c r="L22" s="269"/>
      <c r="M22" s="269"/>
      <c r="N22" s="270"/>
      <c r="O22" s="270"/>
      <c r="P22" s="270"/>
    </row>
    <row r="23" spans="1:16" s="261" customFormat="1" ht="18" customHeight="1" x14ac:dyDescent="0.15">
      <c r="A23" s="288"/>
      <c r="B23" s="289"/>
      <c r="C23" s="985"/>
      <c r="D23" s="986"/>
      <c r="E23" s="1033"/>
      <c r="F23" s="1036"/>
      <c r="G23" s="1039"/>
      <c r="H23" s="1030"/>
      <c r="I23" s="1042"/>
      <c r="J23" s="307" t="s">
        <v>210</v>
      </c>
      <c r="K23" s="286" t="s">
        <v>211</v>
      </c>
      <c r="L23" s="269"/>
      <c r="M23" s="269"/>
      <c r="N23" s="270"/>
      <c r="O23" s="270"/>
      <c r="P23" s="270"/>
    </row>
    <row r="24" spans="1:16" s="310" customFormat="1" ht="18" customHeight="1" x14ac:dyDescent="0.15">
      <c r="A24" s="941" t="s">
        <v>212</v>
      </c>
      <c r="B24" s="955"/>
      <c r="C24" s="939"/>
      <c r="D24" s="940"/>
      <c r="E24" s="240"/>
      <c r="F24" s="271">
        <f t="shared" ref="F24:G26" si="2">F25</f>
        <v>667839</v>
      </c>
      <c r="G24" s="271">
        <f t="shared" si="2"/>
        <v>683225</v>
      </c>
      <c r="H24" s="308"/>
      <c r="I24" s="273">
        <f t="shared" si="0"/>
        <v>15386</v>
      </c>
      <c r="J24" s="309"/>
      <c r="K24" s="275"/>
      <c r="L24" s="269"/>
      <c r="M24" s="269"/>
      <c r="N24" s="270"/>
      <c r="O24" s="270"/>
      <c r="P24" s="270"/>
    </row>
    <row r="25" spans="1:16" s="310" customFormat="1" ht="18" customHeight="1" x14ac:dyDescent="0.15">
      <c r="A25" s="152"/>
      <c r="B25" s="941" t="s">
        <v>213</v>
      </c>
      <c r="C25" s="939"/>
      <c r="D25" s="940"/>
      <c r="E25" s="240"/>
      <c r="F25" s="271">
        <f t="shared" si="2"/>
        <v>667839</v>
      </c>
      <c r="G25" s="271">
        <f t="shared" si="2"/>
        <v>683225</v>
      </c>
      <c r="H25" s="308"/>
      <c r="I25" s="273">
        <f t="shared" si="0"/>
        <v>15386</v>
      </c>
      <c r="J25" s="309"/>
      <c r="K25" s="275"/>
      <c r="L25" s="269"/>
      <c r="M25" s="269"/>
      <c r="N25" s="270"/>
      <c r="O25" s="270"/>
      <c r="P25" s="270"/>
    </row>
    <row r="26" spans="1:16" s="310" customFormat="1" ht="18" customHeight="1" x14ac:dyDescent="0.15">
      <c r="A26" s="152"/>
      <c r="B26" s="152"/>
      <c r="C26" s="941" t="s">
        <v>214</v>
      </c>
      <c r="D26" s="940"/>
      <c r="E26" s="240"/>
      <c r="F26" s="271">
        <f t="shared" si="2"/>
        <v>667839</v>
      </c>
      <c r="G26" s="271">
        <f t="shared" si="2"/>
        <v>683225</v>
      </c>
      <c r="H26" s="95"/>
      <c r="I26" s="273">
        <f t="shared" si="0"/>
        <v>15386</v>
      </c>
      <c r="J26" s="311"/>
      <c r="K26" s="312"/>
      <c r="L26" s="269"/>
      <c r="M26" s="269"/>
      <c r="N26" s="270"/>
      <c r="O26" s="270"/>
      <c r="P26" s="270"/>
    </row>
    <row r="27" spans="1:16" s="310" customFormat="1" ht="27.75" customHeight="1" x14ac:dyDescent="0.15">
      <c r="A27" s="132"/>
      <c r="B27" s="132"/>
      <c r="C27" s="132"/>
      <c r="D27" s="1008" t="s">
        <v>215</v>
      </c>
      <c r="E27" s="1019" t="s">
        <v>186</v>
      </c>
      <c r="F27" s="1022">
        <v>667839</v>
      </c>
      <c r="G27" s="1025">
        <v>683225</v>
      </c>
      <c r="H27" s="313"/>
      <c r="I27" s="983">
        <f>G27-F27</f>
        <v>15386</v>
      </c>
      <c r="J27" s="314" t="s">
        <v>216</v>
      </c>
      <c r="K27" s="315" t="s">
        <v>217</v>
      </c>
      <c r="L27" s="269"/>
      <c r="M27" s="269"/>
      <c r="N27" s="270"/>
      <c r="O27" s="270"/>
      <c r="P27" s="270"/>
    </row>
    <row r="28" spans="1:16" s="310" customFormat="1" ht="22.5" customHeight="1" x14ac:dyDescent="0.15">
      <c r="A28" s="126"/>
      <c r="B28" s="126"/>
      <c r="C28" s="126"/>
      <c r="D28" s="1010"/>
      <c r="E28" s="1021"/>
      <c r="F28" s="1024"/>
      <c r="G28" s="1027"/>
      <c r="H28" s="316"/>
      <c r="I28" s="984"/>
      <c r="J28" s="307" t="s">
        <v>218</v>
      </c>
      <c r="K28" s="286" t="s">
        <v>219</v>
      </c>
      <c r="L28" s="269"/>
      <c r="M28" s="269"/>
      <c r="N28" s="270"/>
      <c r="O28" s="270"/>
      <c r="P28" s="270"/>
    </row>
    <row r="29" spans="1:16" s="310" customFormat="1" ht="18" hidden="1" customHeight="1" x14ac:dyDescent="0.15">
      <c r="A29" s="132"/>
      <c r="B29" s="132"/>
      <c r="C29" s="132"/>
      <c r="D29" s="317"/>
      <c r="E29" s="314"/>
      <c r="F29" s="318"/>
      <c r="G29" s="319"/>
      <c r="H29" s="320"/>
      <c r="I29" s="321"/>
      <c r="J29" s="303" t="s">
        <v>220</v>
      </c>
      <c r="K29" s="322">
        <v>0</v>
      </c>
      <c r="L29" s="269"/>
      <c r="M29" s="269"/>
      <c r="N29" s="270"/>
      <c r="O29" s="270"/>
      <c r="P29" s="270"/>
    </row>
    <row r="30" spans="1:16" s="310" customFormat="1" ht="31.5" customHeight="1" x14ac:dyDescent="0.15">
      <c r="A30" s="139"/>
      <c r="B30" s="139"/>
      <c r="C30" s="139"/>
      <c r="D30" s="323"/>
      <c r="E30" s="324"/>
      <c r="F30" s="325"/>
      <c r="G30" s="326"/>
      <c r="H30" s="313"/>
      <c r="I30" s="327"/>
      <c r="J30" s="324" t="s">
        <v>221</v>
      </c>
      <c r="K30" s="328" t="s">
        <v>222</v>
      </c>
      <c r="L30" s="269"/>
      <c r="M30" s="269"/>
      <c r="N30" s="270"/>
      <c r="O30" s="270"/>
      <c r="P30" s="270"/>
    </row>
    <row r="31" spans="1:16" s="310" customFormat="1" ht="14.25" customHeight="1" x14ac:dyDescent="0.15">
      <c r="A31" s="132"/>
      <c r="B31" s="132"/>
      <c r="C31" s="132"/>
      <c r="D31" s="329"/>
      <c r="E31" s="330"/>
      <c r="F31" s="331"/>
      <c r="G31" s="332"/>
      <c r="H31" s="316"/>
      <c r="I31" s="333"/>
      <c r="J31" s="303" t="s">
        <v>223</v>
      </c>
      <c r="K31" s="306" t="s">
        <v>224</v>
      </c>
      <c r="L31" s="269"/>
      <c r="M31" s="269"/>
      <c r="N31" s="270"/>
      <c r="O31" s="270"/>
      <c r="P31" s="270"/>
    </row>
    <row r="32" spans="1:16" s="310" customFormat="1" ht="18" customHeight="1" x14ac:dyDescent="0.15">
      <c r="A32" s="941" t="s">
        <v>225</v>
      </c>
      <c r="B32" s="939"/>
      <c r="C32" s="939"/>
      <c r="D32" s="940"/>
      <c r="E32" s="240"/>
      <c r="F32" s="271">
        <f t="shared" ref="F32:G34" si="3">F33</f>
        <v>1035044</v>
      </c>
      <c r="G32" s="271">
        <f t="shared" si="3"/>
        <v>1053112</v>
      </c>
      <c r="H32" s="95"/>
      <c r="I32" s="273">
        <f t="shared" si="0"/>
        <v>18068</v>
      </c>
      <c r="J32" s="239"/>
      <c r="K32" s="334"/>
      <c r="L32" s="269"/>
      <c r="M32" s="269"/>
      <c r="N32" s="270"/>
      <c r="O32" s="270"/>
      <c r="P32" s="270"/>
    </row>
    <row r="33" spans="1:16" s="310" customFormat="1" ht="18" customHeight="1" x14ac:dyDescent="0.15">
      <c r="A33" s="152"/>
      <c r="B33" s="941" t="s">
        <v>226</v>
      </c>
      <c r="C33" s="939"/>
      <c r="D33" s="940"/>
      <c r="E33" s="240"/>
      <c r="F33" s="271">
        <f t="shared" si="3"/>
        <v>1035044</v>
      </c>
      <c r="G33" s="271">
        <f t="shared" si="3"/>
        <v>1053112</v>
      </c>
      <c r="H33" s="95"/>
      <c r="I33" s="273">
        <f t="shared" si="0"/>
        <v>18068</v>
      </c>
      <c r="J33" s="335"/>
      <c r="K33" s="334"/>
      <c r="L33" s="336"/>
      <c r="M33" s="336"/>
    </row>
    <row r="34" spans="1:16" s="310" customFormat="1" ht="18" customHeight="1" x14ac:dyDescent="0.15">
      <c r="A34" s="152"/>
      <c r="B34" s="152"/>
      <c r="C34" s="941" t="s">
        <v>227</v>
      </c>
      <c r="D34" s="940"/>
      <c r="E34" s="240"/>
      <c r="F34" s="271">
        <f t="shared" si="3"/>
        <v>1035044</v>
      </c>
      <c r="G34" s="271">
        <f t="shared" si="3"/>
        <v>1053112</v>
      </c>
      <c r="H34" s="95"/>
      <c r="I34" s="273">
        <f t="shared" si="0"/>
        <v>18068</v>
      </c>
      <c r="J34" s="337"/>
      <c r="K34" s="338"/>
      <c r="L34" s="336"/>
      <c r="M34" s="336"/>
    </row>
    <row r="35" spans="1:16" s="310" customFormat="1" ht="20.100000000000001" customHeight="1" x14ac:dyDescent="0.15">
      <c r="A35" s="132"/>
      <c r="B35" s="132"/>
      <c r="C35" s="132"/>
      <c r="D35" s="1008" t="s">
        <v>215</v>
      </c>
      <c r="E35" s="1019" t="s">
        <v>185</v>
      </c>
      <c r="F35" s="1022">
        <v>1035044</v>
      </c>
      <c r="G35" s="1025">
        <v>1053112</v>
      </c>
      <c r="H35" s="1028"/>
      <c r="I35" s="983">
        <f t="shared" si="0"/>
        <v>18068</v>
      </c>
      <c r="J35" s="339" t="s">
        <v>228</v>
      </c>
      <c r="K35" s="340" t="s">
        <v>229</v>
      </c>
      <c r="L35" s="336"/>
      <c r="M35" s="336"/>
    </row>
    <row r="36" spans="1:16" s="310" customFormat="1" ht="20.100000000000001" customHeight="1" x14ac:dyDescent="0.15">
      <c r="A36" s="132"/>
      <c r="B36" s="132"/>
      <c r="C36" s="132"/>
      <c r="D36" s="1009"/>
      <c r="E36" s="1020"/>
      <c r="F36" s="1023"/>
      <c r="G36" s="1026"/>
      <c r="H36" s="1029"/>
      <c r="I36" s="1007"/>
      <c r="J36" s="314" t="s">
        <v>230</v>
      </c>
      <c r="K36" s="341" t="s">
        <v>231</v>
      </c>
      <c r="L36" s="336"/>
      <c r="M36" s="336"/>
      <c r="N36" s="336"/>
      <c r="P36" s="336"/>
    </row>
    <row r="37" spans="1:16" s="310" customFormat="1" ht="25.5" customHeight="1" x14ac:dyDescent="0.15">
      <c r="A37" s="132"/>
      <c r="B37" s="132"/>
      <c r="C37" s="132"/>
      <c r="D37" s="1009"/>
      <c r="E37" s="1020"/>
      <c r="F37" s="1023"/>
      <c r="G37" s="1026"/>
      <c r="H37" s="1029"/>
      <c r="I37" s="1007"/>
      <c r="J37" s="339" t="s">
        <v>208</v>
      </c>
      <c r="K37" s="340" t="s">
        <v>232</v>
      </c>
      <c r="L37" s="336"/>
      <c r="M37" s="336"/>
    </row>
    <row r="38" spans="1:16" s="310" customFormat="1" ht="20.100000000000001" customHeight="1" x14ac:dyDescent="0.15">
      <c r="A38" s="132"/>
      <c r="B38" s="132"/>
      <c r="C38" s="132"/>
      <c r="D38" s="1010"/>
      <c r="E38" s="1021"/>
      <c r="F38" s="1024"/>
      <c r="G38" s="1027"/>
      <c r="H38" s="1030"/>
      <c r="I38" s="984"/>
      <c r="J38" s="303" t="s">
        <v>210</v>
      </c>
      <c r="K38" s="342" t="s">
        <v>233</v>
      </c>
      <c r="L38" s="336"/>
      <c r="M38" s="336"/>
    </row>
    <row r="39" spans="1:16" s="310" customFormat="1" ht="18" customHeight="1" x14ac:dyDescent="0.15">
      <c r="A39" s="941" t="s">
        <v>234</v>
      </c>
      <c r="B39" s="939"/>
      <c r="C39" s="939"/>
      <c r="D39" s="940"/>
      <c r="E39" s="240"/>
      <c r="F39" s="271">
        <f t="shared" ref="F39:G41" si="4">F40</f>
        <v>7370</v>
      </c>
      <c r="G39" s="271">
        <f t="shared" si="4"/>
        <v>7370</v>
      </c>
      <c r="H39" s="95"/>
      <c r="I39" s="273">
        <f t="shared" si="0"/>
        <v>0</v>
      </c>
      <c r="J39" s="274"/>
      <c r="K39" s="343"/>
      <c r="L39" s="336"/>
      <c r="M39" s="336"/>
    </row>
    <row r="40" spans="1:16" s="310" customFormat="1" ht="18" customHeight="1" x14ac:dyDescent="0.15">
      <c r="A40" s="152"/>
      <c r="B40" s="941" t="s">
        <v>235</v>
      </c>
      <c r="C40" s="939"/>
      <c r="D40" s="940"/>
      <c r="E40" s="240"/>
      <c r="F40" s="271">
        <f t="shared" si="4"/>
        <v>7370</v>
      </c>
      <c r="G40" s="271">
        <f t="shared" si="4"/>
        <v>7370</v>
      </c>
      <c r="H40" s="95"/>
      <c r="I40" s="273">
        <f t="shared" si="0"/>
        <v>0</v>
      </c>
      <c r="J40" s="274"/>
      <c r="K40" s="343"/>
      <c r="L40" s="336"/>
      <c r="M40" s="336"/>
    </row>
    <row r="41" spans="1:16" s="310" customFormat="1" ht="18" customHeight="1" x14ac:dyDescent="0.15">
      <c r="A41" s="152"/>
      <c r="B41" s="152"/>
      <c r="C41" s="941" t="s">
        <v>236</v>
      </c>
      <c r="D41" s="940"/>
      <c r="E41" s="240"/>
      <c r="F41" s="271">
        <f t="shared" si="4"/>
        <v>7370</v>
      </c>
      <c r="G41" s="271">
        <f t="shared" si="4"/>
        <v>7370</v>
      </c>
      <c r="H41" s="95"/>
      <c r="I41" s="273">
        <f t="shared" si="0"/>
        <v>0</v>
      </c>
      <c r="J41" s="311"/>
      <c r="K41" s="312"/>
      <c r="L41" s="336"/>
      <c r="M41" s="336"/>
    </row>
    <row r="42" spans="1:16" s="310" customFormat="1" ht="18" customHeight="1" x14ac:dyDescent="0.15">
      <c r="A42" s="132"/>
      <c r="B42" s="132"/>
      <c r="C42" s="132"/>
      <c r="D42" s="344"/>
      <c r="E42" s="209" t="s">
        <v>185</v>
      </c>
      <c r="F42" s="207">
        <v>7370</v>
      </c>
      <c r="G42" s="207">
        <v>7370</v>
      </c>
      <c r="H42" s="345"/>
      <c r="I42" s="293">
        <f t="shared" si="0"/>
        <v>0</v>
      </c>
      <c r="J42" s="303" t="s">
        <v>237</v>
      </c>
      <c r="K42" s="306" t="s">
        <v>238</v>
      </c>
      <c r="L42" s="336"/>
      <c r="M42" s="336"/>
    </row>
    <row r="43" spans="1:16" s="310" customFormat="1" ht="18" customHeight="1" x14ac:dyDescent="0.15">
      <c r="A43" s="941" t="s">
        <v>239</v>
      </c>
      <c r="B43" s="939"/>
      <c r="C43" s="939"/>
      <c r="D43" s="940"/>
      <c r="E43" s="240"/>
      <c r="F43" s="271">
        <f>F44</f>
        <v>66090</v>
      </c>
      <c r="G43" s="271">
        <f>G44</f>
        <v>66090</v>
      </c>
      <c r="H43" s="95"/>
      <c r="I43" s="273">
        <f t="shared" si="0"/>
        <v>0</v>
      </c>
      <c r="J43" s="274"/>
      <c r="K43" s="343"/>
      <c r="L43" s="336"/>
      <c r="M43" s="336"/>
    </row>
    <row r="44" spans="1:16" s="310" customFormat="1" ht="18" customHeight="1" x14ac:dyDescent="0.15">
      <c r="A44" s="152"/>
      <c r="B44" s="941" t="s">
        <v>240</v>
      </c>
      <c r="C44" s="939"/>
      <c r="D44" s="940"/>
      <c r="E44" s="240"/>
      <c r="F44" s="271">
        <f>F45+F47</f>
        <v>66090</v>
      </c>
      <c r="G44" s="271">
        <f>G45+G47</f>
        <v>66090</v>
      </c>
      <c r="H44" s="95"/>
      <c r="I44" s="273">
        <f t="shared" si="0"/>
        <v>0</v>
      </c>
      <c r="J44" s="274"/>
      <c r="K44" s="343"/>
      <c r="L44" s="336"/>
      <c r="M44" s="336"/>
    </row>
    <row r="45" spans="1:16" s="310" customFormat="1" ht="18" customHeight="1" x14ac:dyDescent="0.15">
      <c r="A45" s="152"/>
      <c r="B45" s="152"/>
      <c r="C45" s="941" t="s">
        <v>241</v>
      </c>
      <c r="D45" s="940"/>
      <c r="E45" s="240"/>
      <c r="F45" s="271">
        <f>F46</f>
        <v>150</v>
      </c>
      <c r="G45" s="271">
        <f>G46</f>
        <v>150</v>
      </c>
      <c r="H45" s="95"/>
      <c r="I45" s="273">
        <f t="shared" si="0"/>
        <v>0</v>
      </c>
      <c r="J45" s="311"/>
      <c r="K45" s="312"/>
      <c r="L45" s="336"/>
      <c r="M45" s="336"/>
    </row>
    <row r="46" spans="1:16" s="310" customFormat="1" ht="18" customHeight="1" x14ac:dyDescent="0.15">
      <c r="A46" s="132"/>
      <c r="B46" s="132"/>
      <c r="C46" s="132"/>
      <c r="D46" s="132"/>
      <c r="E46" s="209" t="s">
        <v>185</v>
      </c>
      <c r="F46" s="346">
        <v>150</v>
      </c>
      <c r="G46" s="346">
        <v>150</v>
      </c>
      <c r="H46" s="347"/>
      <c r="I46" s="293">
        <f t="shared" si="0"/>
        <v>0</v>
      </c>
      <c r="J46" s="303" t="s">
        <v>242</v>
      </c>
      <c r="K46" s="306" t="s">
        <v>243</v>
      </c>
      <c r="L46" s="336"/>
      <c r="M46" s="336"/>
    </row>
    <row r="47" spans="1:16" s="310" customFormat="1" ht="18" customHeight="1" x14ac:dyDescent="0.15">
      <c r="A47" s="152"/>
      <c r="B47" s="152"/>
      <c r="C47" s="941" t="s">
        <v>244</v>
      </c>
      <c r="D47" s="940"/>
      <c r="E47" s="240"/>
      <c r="F47" s="271">
        <f>F48</f>
        <v>65940</v>
      </c>
      <c r="G47" s="271">
        <f>G48</f>
        <v>65940</v>
      </c>
      <c r="H47" s="95"/>
      <c r="I47" s="273">
        <f t="shared" si="0"/>
        <v>0</v>
      </c>
      <c r="J47" s="311"/>
      <c r="K47" s="312"/>
      <c r="L47" s="336"/>
      <c r="M47" s="336"/>
    </row>
    <row r="48" spans="1:16" s="310" customFormat="1" ht="18" customHeight="1" x14ac:dyDescent="0.15">
      <c r="A48" s="132"/>
      <c r="B48" s="132"/>
      <c r="C48" s="132"/>
      <c r="D48" s="1008"/>
      <c r="E48" s="987" t="s">
        <v>185</v>
      </c>
      <c r="F48" s="979">
        <v>65940</v>
      </c>
      <c r="G48" s="1013">
        <v>65940</v>
      </c>
      <c r="H48" s="1016"/>
      <c r="I48" s="983">
        <f>G48-F48</f>
        <v>0</v>
      </c>
      <c r="J48" s="303" t="s">
        <v>245</v>
      </c>
      <c r="K48" s="306" t="s">
        <v>246</v>
      </c>
      <c r="L48" s="336"/>
      <c r="M48" s="336"/>
    </row>
    <row r="49" spans="1:13" s="310" customFormat="1" ht="18" customHeight="1" x14ac:dyDescent="0.15">
      <c r="A49" s="132"/>
      <c r="B49" s="132"/>
      <c r="C49" s="132"/>
      <c r="D49" s="1009"/>
      <c r="E49" s="1011"/>
      <c r="F49" s="1012"/>
      <c r="G49" s="1014"/>
      <c r="H49" s="1017"/>
      <c r="I49" s="1007"/>
      <c r="J49" s="303" t="s">
        <v>247</v>
      </c>
      <c r="K49" s="306" t="s">
        <v>248</v>
      </c>
      <c r="L49" s="336"/>
      <c r="M49" s="336"/>
    </row>
    <row r="50" spans="1:13" s="310" customFormat="1" ht="18" customHeight="1" x14ac:dyDescent="0.15">
      <c r="A50" s="132"/>
      <c r="B50" s="132"/>
      <c r="C50" s="132"/>
      <c r="D50" s="1009"/>
      <c r="E50" s="1011"/>
      <c r="F50" s="1012"/>
      <c r="G50" s="1014"/>
      <c r="H50" s="1017"/>
      <c r="I50" s="1007"/>
      <c r="J50" s="348" t="s">
        <v>249</v>
      </c>
      <c r="K50" s="349" t="s">
        <v>250</v>
      </c>
      <c r="L50" s="336"/>
      <c r="M50" s="336"/>
    </row>
    <row r="51" spans="1:13" s="310" customFormat="1" ht="18" customHeight="1" x14ac:dyDescent="0.15">
      <c r="A51" s="126"/>
      <c r="B51" s="126"/>
      <c r="C51" s="126"/>
      <c r="D51" s="1010"/>
      <c r="E51" s="988"/>
      <c r="F51" s="980"/>
      <c r="G51" s="1015"/>
      <c r="H51" s="1018"/>
      <c r="I51" s="984"/>
      <c r="J51" s="307" t="s">
        <v>251</v>
      </c>
      <c r="K51" s="286" t="s">
        <v>252</v>
      </c>
      <c r="L51" s="336"/>
      <c r="M51" s="336"/>
    </row>
    <row r="52" spans="1:13" ht="16.5" customHeight="1" x14ac:dyDescent="0.15">
      <c r="A52" s="350"/>
      <c r="B52" s="350"/>
      <c r="C52" s="350"/>
      <c r="D52" s="350"/>
      <c r="E52" s="351"/>
      <c r="F52" s="351"/>
      <c r="G52" s="352"/>
      <c r="H52" s="352"/>
      <c r="I52" s="353"/>
      <c r="J52" s="350"/>
      <c r="K52" s="351"/>
    </row>
    <row r="53" spans="1:13" ht="16.5" customHeight="1" x14ac:dyDescent="0.15">
      <c r="A53" s="350"/>
      <c r="B53" s="350"/>
      <c r="C53" s="350"/>
      <c r="D53" s="350"/>
      <c r="E53" s="351"/>
      <c r="F53" s="351"/>
      <c r="G53" s="352"/>
      <c r="H53" s="352"/>
      <c r="I53" s="352"/>
      <c r="J53" s="350"/>
      <c r="K53" s="351"/>
    </row>
    <row r="54" spans="1:13" ht="16.5" customHeight="1" x14ac:dyDescent="0.15">
      <c r="A54" s="350"/>
      <c r="B54" s="350"/>
      <c r="C54" s="350"/>
      <c r="D54" s="350"/>
      <c r="E54" s="351"/>
      <c r="F54" s="351"/>
      <c r="G54" s="352"/>
      <c r="H54" s="352"/>
      <c r="I54" s="352"/>
      <c r="J54" s="350"/>
      <c r="K54" s="351"/>
    </row>
    <row r="55" spans="1:13" ht="16.5" customHeight="1" x14ac:dyDescent="0.15">
      <c r="A55" s="350"/>
      <c r="B55" s="350"/>
      <c r="C55" s="350"/>
      <c r="D55" s="350"/>
      <c r="E55" s="351"/>
      <c r="F55" s="351"/>
      <c r="G55" s="352"/>
      <c r="H55" s="352"/>
      <c r="I55" s="352"/>
      <c r="J55" s="350"/>
      <c r="K55" s="351"/>
    </row>
    <row r="56" spans="1:13" ht="16.5" customHeight="1" x14ac:dyDescent="0.15">
      <c r="A56" s="350"/>
      <c r="B56" s="350"/>
      <c r="C56" s="350"/>
      <c r="D56" s="350"/>
      <c r="E56" s="351"/>
      <c r="F56" s="351"/>
      <c r="G56" s="352"/>
      <c r="H56" s="352"/>
      <c r="I56" s="352"/>
      <c r="J56" s="350"/>
      <c r="K56" s="351"/>
    </row>
    <row r="57" spans="1:13" ht="16.5" customHeight="1" x14ac:dyDescent="0.15">
      <c r="A57" s="350"/>
      <c r="B57" s="350"/>
      <c r="C57" s="350"/>
      <c r="D57" s="350"/>
      <c r="E57" s="351"/>
      <c r="F57" s="351"/>
      <c r="G57" s="352"/>
      <c r="H57" s="352"/>
      <c r="I57" s="352"/>
      <c r="J57" s="350"/>
      <c r="K57" s="351"/>
    </row>
    <row r="58" spans="1:13" ht="16.5" customHeight="1" x14ac:dyDescent="0.15">
      <c r="A58" s="350"/>
      <c r="B58" s="350"/>
      <c r="C58" s="350"/>
      <c r="D58" s="350"/>
      <c r="E58" s="351"/>
      <c r="F58" s="351"/>
      <c r="G58" s="352"/>
      <c r="H58" s="352"/>
      <c r="I58" s="352"/>
      <c r="J58" s="350"/>
      <c r="K58" s="351"/>
    </row>
    <row r="59" spans="1:13" ht="16.5" customHeight="1" x14ac:dyDescent="0.15">
      <c r="A59" s="350"/>
      <c r="B59" s="350"/>
      <c r="C59" s="350"/>
      <c r="D59" s="350"/>
      <c r="E59" s="351"/>
      <c r="F59" s="351"/>
      <c r="G59" s="352"/>
      <c r="H59" s="352"/>
      <c r="I59" s="352"/>
      <c r="J59" s="350"/>
      <c r="K59" s="351"/>
    </row>
    <row r="60" spans="1:13" ht="16.5" customHeight="1" x14ac:dyDescent="0.15">
      <c r="A60" s="350"/>
      <c r="B60" s="350"/>
      <c r="C60" s="350"/>
      <c r="D60" s="350"/>
      <c r="E60" s="351"/>
      <c r="F60" s="352"/>
      <c r="G60" s="352"/>
      <c r="H60" s="352"/>
      <c r="I60" s="350"/>
      <c r="J60" s="351"/>
      <c r="K60" s="257"/>
    </row>
    <row r="61" spans="1:13" ht="16.5" customHeight="1" x14ac:dyDescent="0.15">
      <c r="A61" s="350"/>
      <c r="B61" s="350"/>
      <c r="C61" s="350"/>
      <c r="D61" s="350"/>
      <c r="E61" s="351"/>
      <c r="F61" s="352"/>
      <c r="G61" s="352"/>
      <c r="H61" s="352"/>
      <c r="I61" s="350"/>
      <c r="J61" s="351"/>
      <c r="K61" s="257"/>
    </row>
    <row r="62" spans="1:13" ht="16.5" customHeight="1" x14ac:dyDescent="0.15">
      <c r="A62" s="350"/>
      <c r="B62" s="350"/>
      <c r="C62" s="350"/>
      <c r="D62" s="350"/>
      <c r="E62" s="351"/>
      <c r="F62" s="352"/>
      <c r="G62" s="352"/>
      <c r="H62" s="352"/>
      <c r="I62" s="350"/>
      <c r="J62" s="351"/>
      <c r="K62" s="257"/>
    </row>
    <row r="63" spans="1:13" ht="16.5" customHeight="1" x14ac:dyDescent="0.15">
      <c r="A63" s="350"/>
      <c r="B63" s="350"/>
      <c r="C63" s="350"/>
      <c r="D63" s="350"/>
      <c r="E63" s="351"/>
      <c r="F63" s="352"/>
      <c r="G63" s="352"/>
      <c r="H63" s="352"/>
      <c r="I63" s="350"/>
      <c r="J63" s="351"/>
      <c r="K63" s="257"/>
    </row>
    <row r="64" spans="1:13" ht="16.5" customHeight="1" x14ac:dyDescent="0.15">
      <c r="A64" s="350"/>
      <c r="B64" s="350"/>
      <c r="C64" s="350"/>
      <c r="D64" s="350"/>
      <c r="E64" s="351"/>
      <c r="F64" s="352"/>
      <c r="G64" s="352"/>
      <c r="H64" s="352"/>
      <c r="I64" s="350"/>
      <c r="J64" s="351"/>
      <c r="K64" s="257"/>
    </row>
    <row r="65" spans="1:11" ht="16.5" customHeight="1" x14ac:dyDescent="0.15">
      <c r="A65" s="350"/>
      <c r="B65" s="350"/>
      <c r="C65" s="350"/>
      <c r="D65" s="350"/>
      <c r="E65" s="351"/>
      <c r="F65" s="352"/>
      <c r="G65" s="352"/>
      <c r="H65" s="352"/>
      <c r="I65" s="350"/>
      <c r="J65" s="351"/>
      <c r="K65" s="257"/>
    </row>
    <row r="66" spans="1:11" ht="16.5" customHeight="1" x14ac:dyDescent="0.15">
      <c r="A66" s="350"/>
      <c r="B66" s="350"/>
      <c r="C66" s="350"/>
      <c r="D66" s="350"/>
      <c r="E66" s="351"/>
      <c r="F66" s="352"/>
      <c r="G66" s="352"/>
      <c r="H66" s="352"/>
      <c r="I66" s="350"/>
      <c r="J66" s="351"/>
      <c r="K66" s="257"/>
    </row>
    <row r="67" spans="1:11" ht="16.5" customHeight="1" x14ac:dyDescent="0.15">
      <c r="A67" s="350"/>
      <c r="B67" s="350"/>
      <c r="C67" s="350"/>
      <c r="D67" s="350"/>
      <c r="E67" s="351"/>
      <c r="F67" s="352"/>
      <c r="G67" s="352"/>
      <c r="H67" s="352"/>
      <c r="I67" s="350"/>
      <c r="J67" s="351"/>
      <c r="K67" s="257"/>
    </row>
    <row r="68" spans="1:11" ht="16.5" customHeight="1" x14ac:dyDescent="0.15">
      <c r="A68" s="350"/>
      <c r="B68" s="350"/>
      <c r="C68" s="350"/>
      <c r="D68" s="350"/>
      <c r="E68" s="351"/>
      <c r="F68" s="352"/>
      <c r="G68" s="352"/>
      <c r="H68" s="352"/>
      <c r="I68" s="350"/>
      <c r="J68" s="351"/>
      <c r="K68" s="257"/>
    </row>
    <row r="69" spans="1:11" ht="16.5" customHeight="1" x14ac:dyDescent="0.15">
      <c r="A69" s="350"/>
      <c r="B69" s="350"/>
      <c r="C69" s="350"/>
      <c r="D69" s="350"/>
      <c r="E69" s="351"/>
      <c r="F69" s="352"/>
      <c r="G69" s="352"/>
      <c r="H69" s="352"/>
      <c r="I69" s="350"/>
      <c r="J69" s="351"/>
      <c r="K69" s="257"/>
    </row>
    <row r="70" spans="1:11" ht="16.5" customHeight="1" x14ac:dyDescent="0.15">
      <c r="A70" s="350"/>
      <c r="B70" s="350"/>
      <c r="C70" s="350"/>
      <c r="D70" s="350"/>
      <c r="E70" s="351"/>
      <c r="F70" s="352"/>
      <c r="G70" s="352"/>
      <c r="H70" s="352"/>
      <c r="I70" s="350"/>
      <c r="J70" s="351"/>
      <c r="K70" s="257"/>
    </row>
    <row r="71" spans="1:11" ht="16.5" customHeight="1" x14ac:dyDescent="0.15">
      <c r="A71" s="350"/>
      <c r="B71" s="350"/>
      <c r="C71" s="350"/>
      <c r="D71" s="350"/>
      <c r="E71" s="351"/>
      <c r="F71" s="352"/>
      <c r="G71" s="352"/>
      <c r="H71" s="352"/>
      <c r="I71" s="350"/>
      <c r="J71" s="351"/>
      <c r="K71" s="257"/>
    </row>
    <row r="72" spans="1:11" ht="16.5" customHeight="1" x14ac:dyDescent="0.15">
      <c r="A72" s="350"/>
      <c r="B72" s="350"/>
      <c r="C72" s="350"/>
      <c r="D72" s="350"/>
      <c r="E72" s="351"/>
      <c r="F72" s="352"/>
      <c r="G72" s="352"/>
      <c r="H72" s="352"/>
      <c r="I72" s="350"/>
      <c r="J72" s="351"/>
      <c r="K72" s="257"/>
    </row>
    <row r="73" spans="1:11" ht="16.5" customHeight="1" x14ac:dyDescent="0.15">
      <c r="A73" s="350"/>
      <c r="B73" s="350"/>
      <c r="C73" s="350"/>
      <c r="D73" s="350"/>
      <c r="E73" s="351"/>
      <c r="F73" s="352"/>
      <c r="G73" s="352"/>
      <c r="H73" s="352"/>
      <c r="I73" s="350"/>
      <c r="J73" s="351"/>
      <c r="K73" s="257"/>
    </row>
    <row r="74" spans="1:11" ht="16.5" customHeight="1" x14ac:dyDescent="0.15">
      <c r="A74" s="350"/>
      <c r="B74" s="350"/>
      <c r="C74" s="350"/>
      <c r="D74" s="350"/>
      <c r="E74" s="351"/>
      <c r="F74" s="352"/>
      <c r="G74" s="352"/>
      <c r="H74" s="352"/>
      <c r="I74" s="350"/>
      <c r="J74" s="351"/>
      <c r="K74" s="257"/>
    </row>
    <row r="75" spans="1:11" ht="16.5" customHeight="1" x14ac:dyDescent="0.15">
      <c r="A75" s="350"/>
      <c r="B75" s="350"/>
      <c r="C75" s="350"/>
      <c r="D75" s="350"/>
      <c r="E75" s="351"/>
      <c r="F75" s="352"/>
      <c r="G75" s="352"/>
      <c r="H75" s="352"/>
      <c r="I75" s="350"/>
      <c r="J75" s="351"/>
      <c r="K75" s="257"/>
    </row>
    <row r="76" spans="1:11" ht="16.5" customHeight="1" x14ac:dyDescent="0.15">
      <c r="A76" s="350"/>
      <c r="B76" s="350"/>
      <c r="C76" s="350"/>
      <c r="D76" s="350"/>
      <c r="E76" s="351"/>
      <c r="F76" s="352"/>
      <c r="G76" s="352"/>
      <c r="H76" s="352"/>
      <c r="I76" s="350"/>
      <c r="J76" s="351"/>
      <c r="K76" s="257"/>
    </row>
    <row r="77" spans="1:11" ht="16.5" customHeight="1" x14ac:dyDescent="0.15">
      <c r="A77" s="350"/>
      <c r="B77" s="350"/>
      <c r="C77" s="350"/>
      <c r="D77" s="350"/>
      <c r="E77" s="351"/>
      <c r="F77" s="352"/>
      <c r="G77" s="352"/>
      <c r="H77" s="352"/>
      <c r="I77" s="350"/>
      <c r="J77" s="351"/>
      <c r="K77" s="257"/>
    </row>
    <row r="78" spans="1:11" ht="16.5" customHeight="1" x14ac:dyDescent="0.15">
      <c r="A78" s="350"/>
      <c r="B78" s="350"/>
      <c r="C78" s="350"/>
      <c r="D78" s="350"/>
      <c r="E78" s="351"/>
      <c r="F78" s="352"/>
      <c r="G78" s="352"/>
      <c r="H78" s="352"/>
      <c r="I78" s="350"/>
      <c r="J78" s="351"/>
      <c r="K78" s="257"/>
    </row>
    <row r="79" spans="1:11" ht="16.5" customHeight="1" x14ac:dyDescent="0.15">
      <c r="A79" s="350"/>
      <c r="B79" s="350"/>
      <c r="C79" s="350"/>
      <c r="D79" s="350"/>
      <c r="E79" s="351"/>
      <c r="F79" s="352"/>
      <c r="G79" s="352"/>
      <c r="H79" s="352"/>
      <c r="I79" s="350"/>
      <c r="J79" s="351"/>
      <c r="K79" s="257"/>
    </row>
    <row r="80" spans="1:11" ht="16.5" customHeight="1" x14ac:dyDescent="0.15">
      <c r="A80" s="350"/>
      <c r="B80" s="350"/>
      <c r="C80" s="350"/>
      <c r="D80" s="350"/>
      <c r="E80" s="351"/>
      <c r="F80" s="352"/>
      <c r="G80" s="352"/>
      <c r="H80" s="352"/>
      <c r="I80" s="350"/>
      <c r="J80" s="351"/>
      <c r="K80" s="257"/>
    </row>
    <row r="81" spans="1:11" ht="16.5" customHeight="1" x14ac:dyDescent="0.15">
      <c r="A81" s="350"/>
      <c r="B81" s="350"/>
      <c r="C81" s="350"/>
      <c r="D81" s="350"/>
      <c r="E81" s="351"/>
      <c r="F81" s="352"/>
      <c r="G81" s="352"/>
      <c r="H81" s="352"/>
      <c r="I81" s="350"/>
      <c r="J81" s="351"/>
      <c r="K81" s="257"/>
    </row>
    <row r="82" spans="1:11" ht="16.5" customHeight="1" x14ac:dyDescent="0.15">
      <c r="A82" s="350"/>
      <c r="B82" s="350"/>
      <c r="C82" s="350"/>
      <c r="D82" s="350"/>
      <c r="E82" s="351"/>
      <c r="F82" s="352"/>
      <c r="G82" s="352"/>
      <c r="H82" s="352"/>
      <c r="I82" s="350"/>
      <c r="J82" s="351"/>
      <c r="K82" s="257"/>
    </row>
    <row r="83" spans="1:11" ht="16.5" customHeight="1" x14ac:dyDescent="0.15">
      <c r="A83" s="350"/>
      <c r="B83" s="350"/>
      <c r="C83" s="350"/>
      <c r="D83" s="350"/>
      <c r="E83" s="351"/>
      <c r="F83" s="352"/>
      <c r="G83" s="352"/>
      <c r="H83" s="352"/>
      <c r="I83" s="350"/>
      <c r="J83" s="351"/>
      <c r="K83" s="257"/>
    </row>
    <row r="84" spans="1:11" ht="16.5" customHeight="1" x14ac:dyDescent="0.15">
      <c r="A84" s="350"/>
      <c r="B84" s="350"/>
      <c r="C84" s="350"/>
      <c r="D84" s="350"/>
      <c r="E84" s="351"/>
      <c r="F84" s="352"/>
      <c r="G84" s="352"/>
      <c r="H84" s="352"/>
      <c r="I84" s="350"/>
      <c r="J84" s="351"/>
      <c r="K84" s="257"/>
    </row>
    <row r="85" spans="1:11" ht="16.5" customHeight="1" x14ac:dyDescent="0.15">
      <c r="A85" s="350"/>
      <c r="B85" s="350"/>
      <c r="C85" s="350"/>
      <c r="D85" s="350"/>
      <c r="E85" s="351"/>
      <c r="F85" s="352"/>
      <c r="G85" s="352"/>
      <c r="H85" s="352"/>
      <c r="I85" s="350"/>
      <c r="J85" s="351"/>
      <c r="K85" s="257"/>
    </row>
    <row r="86" spans="1:11" ht="16.5" customHeight="1" x14ac:dyDescent="0.15">
      <c r="A86" s="350"/>
      <c r="B86" s="350"/>
      <c r="C86" s="350"/>
      <c r="D86" s="350"/>
      <c r="E86" s="351"/>
      <c r="F86" s="352"/>
      <c r="G86" s="352"/>
      <c r="H86" s="352"/>
      <c r="I86" s="350"/>
      <c r="J86" s="351"/>
      <c r="K86" s="257"/>
    </row>
    <row r="87" spans="1:11" ht="16.5" customHeight="1" x14ac:dyDescent="0.15">
      <c r="A87" s="350"/>
      <c r="B87" s="350"/>
      <c r="C87" s="350"/>
      <c r="D87" s="350"/>
      <c r="E87" s="351"/>
      <c r="F87" s="352"/>
      <c r="G87" s="352"/>
      <c r="H87" s="352"/>
      <c r="I87" s="350"/>
      <c r="J87" s="351"/>
      <c r="K87" s="257"/>
    </row>
    <row r="88" spans="1:11" ht="16.5" customHeight="1" x14ac:dyDescent="0.15">
      <c r="A88" s="350"/>
      <c r="B88" s="350"/>
      <c r="C88" s="350"/>
      <c r="D88" s="350"/>
      <c r="E88" s="351"/>
      <c r="F88" s="352"/>
      <c r="G88" s="352"/>
      <c r="H88" s="352"/>
      <c r="I88" s="350"/>
      <c r="J88" s="351"/>
      <c r="K88" s="257"/>
    </row>
    <row r="89" spans="1:11" ht="16.5" customHeight="1" x14ac:dyDescent="0.15">
      <c r="A89" s="350"/>
      <c r="B89" s="350"/>
      <c r="C89" s="350"/>
      <c r="D89" s="350"/>
      <c r="E89" s="351"/>
      <c r="F89" s="352"/>
      <c r="G89" s="352"/>
      <c r="H89" s="352"/>
      <c r="I89" s="350"/>
      <c r="J89" s="351"/>
      <c r="K89" s="257"/>
    </row>
    <row r="90" spans="1:11" ht="16.5" customHeight="1" x14ac:dyDescent="0.15">
      <c r="A90" s="350"/>
      <c r="B90" s="350"/>
      <c r="C90" s="350"/>
      <c r="D90" s="350"/>
      <c r="E90" s="351"/>
      <c r="F90" s="352"/>
      <c r="G90" s="352"/>
      <c r="H90" s="352"/>
      <c r="I90" s="350"/>
      <c r="J90" s="351"/>
      <c r="K90" s="257"/>
    </row>
    <row r="91" spans="1:11" ht="16.5" customHeight="1" x14ac:dyDescent="0.15">
      <c r="A91" s="350"/>
      <c r="B91" s="350"/>
      <c r="C91" s="350"/>
      <c r="D91" s="350"/>
      <c r="E91" s="351"/>
      <c r="F91" s="352"/>
      <c r="G91" s="352"/>
      <c r="H91" s="352"/>
      <c r="I91" s="350"/>
      <c r="J91" s="351"/>
      <c r="K91" s="257"/>
    </row>
    <row r="92" spans="1:11" ht="16.5" customHeight="1" x14ac:dyDescent="0.15">
      <c r="A92" s="350"/>
      <c r="B92" s="350"/>
      <c r="C92" s="350"/>
      <c r="D92" s="350"/>
      <c r="E92" s="351"/>
      <c r="F92" s="352"/>
      <c r="G92" s="352"/>
      <c r="H92" s="352"/>
      <c r="I92" s="350"/>
      <c r="J92" s="351"/>
      <c r="K92" s="257"/>
    </row>
    <row r="93" spans="1:11" ht="16.5" customHeight="1" x14ac:dyDescent="0.15">
      <c r="A93" s="350"/>
      <c r="B93" s="350"/>
      <c r="C93" s="350"/>
      <c r="D93" s="350"/>
      <c r="E93" s="351"/>
      <c r="F93" s="352"/>
      <c r="G93" s="352"/>
      <c r="H93" s="352"/>
      <c r="I93" s="350"/>
      <c r="J93" s="351"/>
      <c r="K93" s="257"/>
    </row>
    <row r="94" spans="1:11" ht="16.5" customHeight="1" x14ac:dyDescent="0.15">
      <c r="A94" s="350"/>
      <c r="B94" s="350"/>
      <c r="C94" s="350"/>
      <c r="D94" s="350"/>
      <c r="E94" s="351"/>
      <c r="F94" s="352"/>
      <c r="G94" s="352"/>
      <c r="H94" s="352"/>
      <c r="I94" s="350"/>
      <c r="J94" s="351"/>
      <c r="K94" s="257"/>
    </row>
    <row r="95" spans="1:11" ht="16.5" customHeight="1" x14ac:dyDescent="0.15">
      <c r="A95" s="350"/>
      <c r="B95" s="350"/>
      <c r="C95" s="350"/>
      <c r="D95" s="350"/>
      <c r="E95" s="351"/>
      <c r="F95" s="352"/>
      <c r="G95" s="352"/>
      <c r="H95" s="352"/>
      <c r="I95" s="350"/>
      <c r="J95" s="351"/>
      <c r="K95" s="257"/>
    </row>
    <row r="96" spans="1:11" ht="16.5" customHeight="1" x14ac:dyDescent="0.15">
      <c r="A96" s="350"/>
      <c r="B96" s="350"/>
      <c r="C96" s="350"/>
      <c r="D96" s="350"/>
      <c r="E96" s="351"/>
      <c r="F96" s="352"/>
      <c r="G96" s="352"/>
      <c r="H96" s="352"/>
      <c r="I96" s="350"/>
      <c r="J96" s="351"/>
      <c r="K96" s="257"/>
    </row>
    <row r="97" spans="1:11" ht="16.5" customHeight="1" x14ac:dyDescent="0.15">
      <c r="A97" s="350"/>
      <c r="B97" s="350"/>
      <c r="C97" s="350"/>
      <c r="D97" s="350"/>
      <c r="E97" s="351"/>
      <c r="F97" s="352"/>
      <c r="G97" s="352"/>
      <c r="H97" s="352"/>
      <c r="I97" s="350"/>
      <c r="J97" s="351"/>
      <c r="K97" s="257"/>
    </row>
    <row r="98" spans="1:11" ht="16.5" customHeight="1" x14ac:dyDescent="0.15">
      <c r="A98" s="350"/>
      <c r="B98" s="350"/>
      <c r="C98" s="350"/>
      <c r="D98" s="350"/>
      <c r="E98" s="351"/>
      <c r="F98" s="352"/>
      <c r="G98" s="352"/>
      <c r="H98" s="352"/>
      <c r="I98" s="350"/>
      <c r="J98" s="351"/>
      <c r="K98" s="257"/>
    </row>
    <row r="99" spans="1:11" ht="16.5" customHeight="1" x14ac:dyDescent="0.15">
      <c r="A99" s="350"/>
      <c r="B99" s="350"/>
      <c r="C99" s="350"/>
      <c r="D99" s="350"/>
      <c r="E99" s="351"/>
      <c r="F99" s="352"/>
      <c r="G99" s="352"/>
      <c r="H99" s="352"/>
      <c r="I99" s="350"/>
      <c r="J99" s="351"/>
      <c r="K99" s="257"/>
    </row>
    <row r="100" spans="1:11" ht="16.5" customHeight="1" x14ac:dyDescent="0.15">
      <c r="A100" s="350"/>
      <c r="B100" s="350"/>
      <c r="C100" s="350"/>
      <c r="D100" s="350"/>
      <c r="E100" s="351"/>
      <c r="F100" s="352"/>
      <c r="G100" s="352"/>
      <c r="H100" s="352"/>
      <c r="I100" s="350"/>
      <c r="J100" s="351"/>
      <c r="K100" s="257"/>
    </row>
    <row r="101" spans="1:11" ht="16.5" customHeight="1" x14ac:dyDescent="0.15">
      <c r="A101" s="350"/>
      <c r="B101" s="350"/>
      <c r="C101" s="350"/>
      <c r="D101" s="350"/>
      <c r="E101" s="351"/>
      <c r="F101" s="352"/>
      <c r="G101" s="352"/>
      <c r="H101" s="352"/>
      <c r="I101" s="350"/>
      <c r="J101" s="351"/>
      <c r="K101" s="257"/>
    </row>
    <row r="102" spans="1:11" ht="16.5" customHeight="1" x14ac:dyDescent="0.15">
      <c r="A102" s="350"/>
      <c r="B102" s="350"/>
      <c r="C102" s="350"/>
      <c r="D102" s="350"/>
      <c r="E102" s="351"/>
      <c r="F102" s="352"/>
      <c r="G102" s="352"/>
      <c r="H102" s="352"/>
      <c r="I102" s="350"/>
      <c r="J102" s="351"/>
      <c r="K102" s="257"/>
    </row>
    <row r="103" spans="1:11" ht="16.5" customHeight="1" x14ac:dyDescent="0.15">
      <c r="A103" s="350"/>
      <c r="B103" s="350"/>
      <c r="C103" s="350"/>
      <c r="D103" s="350"/>
      <c r="E103" s="351"/>
      <c r="F103" s="352"/>
      <c r="G103" s="352"/>
      <c r="H103" s="352"/>
      <c r="I103" s="350"/>
      <c r="J103" s="351"/>
      <c r="K103" s="257"/>
    </row>
    <row r="104" spans="1:11" ht="16.5" customHeight="1" x14ac:dyDescent="0.15">
      <c r="A104" s="350"/>
      <c r="B104" s="350"/>
      <c r="C104" s="350"/>
      <c r="D104" s="350"/>
      <c r="E104" s="351"/>
      <c r="F104" s="352"/>
      <c r="G104" s="352"/>
      <c r="H104" s="352"/>
      <c r="I104" s="350"/>
      <c r="J104" s="351"/>
      <c r="K104" s="257"/>
    </row>
    <row r="105" spans="1:11" ht="16.5" customHeight="1" x14ac:dyDescent="0.15">
      <c r="A105" s="350"/>
      <c r="B105" s="350"/>
      <c r="C105" s="350"/>
      <c r="D105" s="350"/>
      <c r="E105" s="351"/>
      <c r="F105" s="352"/>
      <c r="G105" s="352"/>
      <c r="H105" s="352"/>
      <c r="I105" s="350"/>
      <c r="J105" s="351"/>
      <c r="K105" s="257"/>
    </row>
    <row r="106" spans="1:11" ht="16.5" customHeight="1" x14ac:dyDescent="0.15">
      <c r="A106" s="350"/>
      <c r="B106" s="350"/>
      <c r="C106" s="350"/>
      <c r="D106" s="350"/>
      <c r="E106" s="351"/>
      <c r="F106" s="352"/>
      <c r="G106" s="352"/>
      <c r="H106" s="352"/>
      <c r="I106" s="350"/>
      <c r="J106" s="351"/>
      <c r="K106" s="257"/>
    </row>
    <row r="107" spans="1:11" ht="16.5" customHeight="1" x14ac:dyDescent="0.15">
      <c r="A107" s="350"/>
      <c r="B107" s="350"/>
      <c r="C107" s="350"/>
      <c r="D107" s="350"/>
      <c r="E107" s="351"/>
      <c r="F107" s="352"/>
      <c r="G107" s="352"/>
      <c r="H107" s="352"/>
      <c r="I107" s="350"/>
      <c r="J107" s="351"/>
      <c r="K107" s="257"/>
    </row>
    <row r="108" spans="1:11" ht="16.5" customHeight="1" x14ac:dyDescent="0.15">
      <c r="A108" s="350"/>
      <c r="B108" s="350"/>
      <c r="C108" s="350"/>
      <c r="D108" s="350"/>
      <c r="E108" s="351"/>
      <c r="F108" s="352"/>
      <c r="G108" s="352"/>
      <c r="H108" s="352"/>
      <c r="I108" s="350"/>
      <c r="J108" s="351"/>
      <c r="K108" s="257"/>
    </row>
    <row r="109" spans="1:11" ht="16.5" customHeight="1" x14ac:dyDescent="0.15">
      <c r="A109" s="350"/>
      <c r="B109" s="350"/>
      <c r="C109" s="350"/>
      <c r="D109" s="350"/>
      <c r="E109" s="351"/>
      <c r="F109" s="352"/>
      <c r="G109" s="352"/>
      <c r="H109" s="352"/>
      <c r="I109" s="350"/>
      <c r="J109" s="351"/>
      <c r="K109" s="257"/>
    </row>
    <row r="110" spans="1:11" ht="16.5" customHeight="1" x14ac:dyDescent="0.15">
      <c r="A110" s="350"/>
      <c r="B110" s="350"/>
      <c r="C110" s="350"/>
      <c r="D110" s="350"/>
      <c r="E110" s="351"/>
      <c r="F110" s="352"/>
      <c r="G110" s="352"/>
      <c r="H110" s="352"/>
      <c r="I110" s="350"/>
      <c r="J110" s="351"/>
      <c r="K110" s="257"/>
    </row>
    <row r="111" spans="1:11" ht="16.5" customHeight="1" x14ac:dyDescent="0.15">
      <c r="A111" s="350"/>
      <c r="B111" s="350"/>
      <c r="C111" s="350"/>
      <c r="D111" s="350"/>
      <c r="E111" s="351"/>
      <c r="F111" s="352"/>
      <c r="G111" s="352"/>
      <c r="H111" s="352"/>
      <c r="I111" s="350"/>
      <c r="J111" s="351"/>
      <c r="K111" s="257"/>
    </row>
    <row r="112" spans="1:11" ht="16.5" customHeight="1" x14ac:dyDescent="0.15">
      <c r="A112" s="350"/>
      <c r="B112" s="350"/>
      <c r="C112" s="350"/>
      <c r="D112" s="350"/>
      <c r="E112" s="351"/>
      <c r="F112" s="352"/>
      <c r="G112" s="352"/>
      <c r="H112" s="352"/>
      <c r="I112" s="350"/>
      <c r="J112" s="351"/>
      <c r="K112" s="257"/>
    </row>
    <row r="113" spans="1:11" ht="16.5" customHeight="1" x14ac:dyDescent="0.15">
      <c r="A113" s="350"/>
      <c r="B113" s="350"/>
      <c r="C113" s="350"/>
      <c r="D113" s="350"/>
      <c r="E113" s="351"/>
      <c r="F113" s="351"/>
      <c r="G113" s="352"/>
      <c r="H113" s="352"/>
      <c r="I113" s="352"/>
      <c r="J113" s="350"/>
      <c r="K113" s="351"/>
    </row>
    <row r="114" spans="1:11" ht="16.5" customHeight="1" x14ac:dyDescent="0.15">
      <c r="A114" s="350"/>
      <c r="B114" s="350"/>
      <c r="C114" s="350"/>
      <c r="D114" s="350"/>
      <c r="E114" s="351"/>
      <c r="F114" s="351"/>
      <c r="G114" s="352"/>
      <c r="H114" s="352"/>
      <c r="I114" s="352"/>
      <c r="J114" s="350"/>
      <c r="K114" s="351"/>
    </row>
    <row r="115" spans="1:11" ht="16.5" customHeight="1" x14ac:dyDescent="0.15">
      <c r="A115" s="350"/>
      <c r="B115" s="350"/>
      <c r="C115" s="350"/>
      <c r="D115" s="350"/>
      <c r="E115" s="351"/>
      <c r="F115" s="351"/>
      <c r="G115" s="352"/>
      <c r="H115" s="352"/>
      <c r="I115" s="352"/>
      <c r="J115" s="350"/>
      <c r="K115" s="351"/>
    </row>
    <row r="116" spans="1:11" ht="16.5" customHeight="1" x14ac:dyDescent="0.15">
      <c r="A116" s="350"/>
      <c r="B116" s="350"/>
      <c r="C116" s="350"/>
      <c r="D116" s="350"/>
      <c r="E116" s="351"/>
      <c r="F116" s="351"/>
      <c r="G116" s="352"/>
      <c r="H116" s="352"/>
      <c r="I116" s="352"/>
      <c r="J116" s="350"/>
      <c r="K116" s="351"/>
    </row>
    <row r="117" spans="1:11" ht="19.5" customHeight="1" x14ac:dyDescent="0.15">
      <c r="A117" s="350"/>
      <c r="B117" s="350"/>
      <c r="C117" s="350"/>
      <c r="D117" s="350"/>
      <c r="E117" s="351"/>
      <c r="F117" s="351"/>
      <c r="G117" s="352"/>
      <c r="H117" s="352"/>
      <c r="I117" s="352"/>
      <c r="J117" s="350"/>
      <c r="K117" s="351"/>
    </row>
    <row r="118" spans="1:11" ht="19.5" customHeight="1" x14ac:dyDescent="0.15">
      <c r="A118" s="350"/>
      <c r="B118" s="350"/>
      <c r="C118" s="350"/>
      <c r="D118" s="350"/>
      <c r="E118" s="351"/>
      <c r="F118" s="351"/>
      <c r="G118" s="352"/>
      <c r="H118" s="352"/>
      <c r="I118" s="352"/>
      <c r="J118" s="350"/>
      <c r="K118" s="351"/>
    </row>
    <row r="119" spans="1:11" ht="19.5" customHeight="1" x14ac:dyDescent="0.15">
      <c r="A119" s="350"/>
      <c r="B119" s="350"/>
      <c r="C119" s="350"/>
      <c r="D119" s="350"/>
      <c r="E119" s="351"/>
      <c r="F119" s="351"/>
      <c r="G119" s="352"/>
      <c r="H119" s="352"/>
      <c r="I119" s="352"/>
      <c r="J119" s="350"/>
      <c r="K119" s="351"/>
    </row>
    <row r="120" spans="1:11" ht="19.5" customHeight="1" x14ac:dyDescent="0.15">
      <c r="A120" s="350"/>
      <c r="B120" s="350"/>
      <c r="C120" s="350"/>
      <c r="D120" s="350"/>
      <c r="E120" s="351"/>
      <c r="F120" s="351"/>
      <c r="G120" s="352"/>
      <c r="H120" s="352"/>
      <c r="I120" s="352"/>
      <c r="J120" s="350"/>
      <c r="K120" s="351"/>
    </row>
    <row r="121" spans="1:11" ht="19.5" customHeight="1" x14ac:dyDescent="0.15">
      <c r="A121" s="350"/>
      <c r="B121" s="350"/>
      <c r="C121" s="350"/>
      <c r="D121" s="350"/>
      <c r="E121" s="351"/>
      <c r="F121" s="351"/>
      <c r="G121" s="352"/>
      <c r="H121" s="352"/>
      <c r="I121" s="352"/>
      <c r="J121" s="350"/>
      <c r="K121" s="351"/>
    </row>
    <row r="122" spans="1:11" ht="19.5" customHeight="1" x14ac:dyDescent="0.15">
      <c r="A122" s="350"/>
      <c r="B122" s="350"/>
      <c r="C122" s="350"/>
      <c r="D122" s="350"/>
      <c r="E122" s="351"/>
      <c r="F122" s="351"/>
      <c r="G122" s="352"/>
      <c r="H122" s="352"/>
      <c r="I122" s="352"/>
      <c r="J122" s="350"/>
      <c r="K122" s="351"/>
    </row>
    <row r="123" spans="1:11" ht="19.5" customHeight="1" x14ac:dyDescent="0.15">
      <c r="A123" s="350"/>
      <c r="B123" s="350"/>
      <c r="C123" s="350"/>
      <c r="D123" s="350"/>
      <c r="E123" s="351"/>
      <c r="F123" s="351"/>
      <c r="G123" s="352"/>
      <c r="H123" s="352"/>
      <c r="I123" s="352"/>
      <c r="J123" s="350"/>
      <c r="K123" s="351"/>
    </row>
    <row r="124" spans="1:11" ht="19.5" customHeight="1" x14ac:dyDescent="0.15">
      <c r="A124" s="350"/>
      <c r="B124" s="350"/>
      <c r="C124" s="350"/>
      <c r="D124" s="350"/>
      <c r="E124" s="351"/>
      <c r="F124" s="351"/>
      <c r="G124" s="352"/>
      <c r="H124" s="352"/>
      <c r="I124" s="352"/>
      <c r="J124" s="350"/>
      <c r="K124" s="351"/>
    </row>
    <row r="125" spans="1:11" ht="19.5" customHeight="1" x14ac:dyDescent="0.15">
      <c r="A125" s="350"/>
      <c r="B125" s="350"/>
      <c r="C125" s="350"/>
      <c r="D125" s="350"/>
      <c r="E125" s="351"/>
      <c r="F125" s="351"/>
      <c r="G125" s="352"/>
      <c r="H125" s="352"/>
      <c r="I125" s="352"/>
      <c r="J125" s="350"/>
      <c r="K125" s="351"/>
    </row>
    <row r="126" spans="1:11" ht="19.5" customHeight="1" x14ac:dyDescent="0.15">
      <c r="A126" s="350"/>
      <c r="B126" s="350"/>
      <c r="C126" s="350"/>
      <c r="D126" s="350"/>
      <c r="E126" s="351"/>
      <c r="F126" s="351"/>
      <c r="G126" s="352"/>
      <c r="H126" s="352"/>
      <c r="I126" s="352"/>
      <c r="J126" s="350"/>
      <c r="K126" s="351"/>
    </row>
    <row r="127" spans="1:11" ht="19.5" customHeight="1" x14ac:dyDescent="0.15">
      <c r="A127" s="350"/>
      <c r="B127" s="350"/>
      <c r="C127" s="350"/>
      <c r="D127" s="350"/>
      <c r="E127" s="351"/>
      <c r="F127" s="351"/>
      <c r="G127" s="352"/>
      <c r="H127" s="352"/>
      <c r="I127" s="352"/>
      <c r="J127" s="350"/>
      <c r="K127" s="351"/>
    </row>
    <row r="128" spans="1:11" ht="19.5" customHeight="1" x14ac:dyDescent="0.15">
      <c r="A128" s="350"/>
      <c r="B128" s="350"/>
      <c r="C128" s="350"/>
      <c r="D128" s="350"/>
      <c r="E128" s="351"/>
      <c r="F128" s="351"/>
      <c r="G128" s="352"/>
      <c r="H128" s="352"/>
      <c r="I128" s="352"/>
      <c r="J128" s="350"/>
      <c r="K128" s="351"/>
    </row>
    <row r="129" spans="1:11" ht="19.5" customHeight="1" x14ac:dyDescent="0.15">
      <c r="A129" s="350"/>
      <c r="B129" s="350"/>
      <c r="C129" s="350"/>
      <c r="D129" s="350"/>
      <c r="E129" s="351"/>
      <c r="F129" s="351"/>
      <c r="G129" s="352"/>
      <c r="H129" s="352"/>
      <c r="I129" s="352"/>
      <c r="J129" s="350"/>
      <c r="K129" s="351"/>
    </row>
    <row r="130" spans="1:11" ht="19.5" customHeight="1" x14ac:dyDescent="0.15">
      <c r="A130" s="350"/>
      <c r="B130" s="350"/>
      <c r="C130" s="350"/>
      <c r="D130" s="350"/>
      <c r="E130" s="351"/>
      <c r="F130" s="351"/>
      <c r="G130" s="352"/>
      <c r="H130" s="352"/>
      <c r="I130" s="352"/>
      <c r="J130" s="350"/>
      <c r="K130" s="351"/>
    </row>
    <row r="131" spans="1:11" ht="19.5" customHeight="1" x14ac:dyDescent="0.15">
      <c r="A131" s="350"/>
      <c r="B131" s="350"/>
      <c r="C131" s="350"/>
      <c r="D131" s="350"/>
      <c r="E131" s="351"/>
      <c r="F131" s="351"/>
      <c r="G131" s="352"/>
      <c r="H131" s="352"/>
      <c r="I131" s="352"/>
      <c r="J131" s="350"/>
      <c r="K131" s="351"/>
    </row>
    <row r="132" spans="1:11" ht="19.5" customHeight="1" x14ac:dyDescent="0.15">
      <c r="A132" s="350"/>
      <c r="B132" s="350"/>
      <c r="C132" s="350"/>
      <c r="D132" s="350"/>
      <c r="E132" s="351"/>
      <c r="F132" s="351"/>
      <c r="G132" s="352"/>
      <c r="H132" s="352"/>
      <c r="I132" s="352"/>
      <c r="J132" s="350"/>
      <c r="K132" s="351"/>
    </row>
    <row r="133" spans="1:11" ht="19.5" customHeight="1" x14ac:dyDescent="0.15">
      <c r="A133" s="350"/>
      <c r="B133" s="350"/>
      <c r="C133" s="350"/>
      <c r="D133" s="350"/>
      <c r="E133" s="351"/>
      <c r="F133" s="351"/>
      <c r="G133" s="352"/>
      <c r="H133" s="352"/>
      <c r="I133" s="352"/>
      <c r="J133" s="350"/>
      <c r="K133" s="351"/>
    </row>
    <row r="134" spans="1:11" ht="19.5" customHeight="1" x14ac:dyDescent="0.15">
      <c r="A134" s="350"/>
      <c r="B134" s="350"/>
      <c r="C134" s="350"/>
      <c r="D134" s="350"/>
      <c r="E134" s="351"/>
      <c r="F134" s="351"/>
      <c r="G134" s="352"/>
      <c r="H134" s="352"/>
      <c r="I134" s="352"/>
      <c r="J134" s="350"/>
      <c r="K134" s="351"/>
    </row>
    <row r="135" spans="1:11" ht="19.5" customHeight="1" x14ac:dyDescent="0.15">
      <c r="A135" s="350"/>
      <c r="B135" s="350"/>
      <c r="C135" s="350"/>
      <c r="D135" s="350"/>
      <c r="E135" s="351"/>
      <c r="F135" s="351"/>
      <c r="G135" s="352"/>
      <c r="H135" s="352"/>
      <c r="I135" s="352"/>
      <c r="J135" s="350"/>
      <c r="K135" s="351"/>
    </row>
    <row r="136" spans="1:11" ht="19.5" customHeight="1" x14ac:dyDescent="0.15">
      <c r="A136" s="350"/>
      <c r="B136" s="350"/>
      <c r="C136" s="350"/>
      <c r="D136" s="350"/>
      <c r="E136" s="351"/>
      <c r="F136" s="351"/>
      <c r="G136" s="352"/>
      <c r="H136" s="352"/>
      <c r="I136" s="352"/>
      <c r="J136" s="350"/>
      <c r="K136" s="351"/>
    </row>
    <row r="137" spans="1:11" ht="19.5" customHeight="1" x14ac:dyDescent="0.15">
      <c r="A137" s="350"/>
      <c r="B137" s="350"/>
      <c r="C137" s="350"/>
      <c r="D137" s="350"/>
      <c r="E137" s="351"/>
      <c r="F137" s="351"/>
      <c r="G137" s="352"/>
      <c r="H137" s="352"/>
      <c r="I137" s="352"/>
      <c r="J137" s="350"/>
      <c r="K137" s="351"/>
    </row>
    <row r="138" spans="1:11" ht="19.5" customHeight="1" x14ac:dyDescent="0.15">
      <c r="A138" s="350"/>
      <c r="B138" s="350"/>
      <c r="C138" s="350"/>
      <c r="D138" s="350"/>
      <c r="E138" s="351"/>
      <c r="F138" s="351"/>
      <c r="G138" s="352"/>
      <c r="H138" s="352"/>
      <c r="I138" s="352"/>
      <c r="J138" s="350"/>
      <c r="K138" s="351"/>
    </row>
    <row r="139" spans="1:11" ht="19.5" customHeight="1" x14ac:dyDescent="0.15">
      <c r="A139" s="350"/>
      <c r="B139" s="350"/>
      <c r="C139" s="350"/>
      <c r="D139" s="350"/>
      <c r="E139" s="351"/>
      <c r="F139" s="351"/>
      <c r="G139" s="352"/>
      <c r="H139" s="352"/>
      <c r="I139" s="352"/>
      <c r="J139" s="350"/>
      <c r="K139" s="351"/>
    </row>
    <row r="140" spans="1:11" ht="19.5" customHeight="1" x14ac:dyDescent="0.15">
      <c r="E140" s="356"/>
      <c r="F140" s="356"/>
      <c r="G140" s="357"/>
      <c r="H140" s="357"/>
      <c r="I140" s="357"/>
      <c r="K140" s="356"/>
    </row>
    <row r="141" spans="1:11" ht="19.5" customHeight="1" x14ac:dyDescent="0.15">
      <c r="E141" s="356"/>
      <c r="F141" s="356"/>
      <c r="G141" s="357"/>
      <c r="H141" s="357"/>
      <c r="I141" s="357"/>
      <c r="K141" s="356"/>
    </row>
    <row r="142" spans="1:11" ht="19.5" customHeight="1" x14ac:dyDescent="0.15">
      <c r="E142" s="356"/>
      <c r="F142" s="356"/>
      <c r="G142" s="357"/>
      <c r="H142" s="357"/>
      <c r="I142" s="357"/>
      <c r="K142" s="356"/>
    </row>
    <row r="143" spans="1:11" ht="19.5" customHeight="1" x14ac:dyDescent="0.15">
      <c r="E143" s="356"/>
      <c r="F143" s="356"/>
      <c r="G143" s="357"/>
      <c r="H143" s="357"/>
      <c r="I143" s="357"/>
      <c r="K143" s="356"/>
    </row>
    <row r="144" spans="1:11" ht="19.5" customHeight="1" x14ac:dyDescent="0.15">
      <c r="E144" s="356"/>
      <c r="F144" s="356"/>
      <c r="G144" s="357"/>
      <c r="H144" s="357"/>
      <c r="I144" s="357"/>
      <c r="K144" s="356"/>
    </row>
    <row r="145" spans="5:11" ht="19.5" customHeight="1" x14ac:dyDescent="0.15">
      <c r="E145" s="356"/>
      <c r="F145" s="356"/>
      <c r="G145" s="357"/>
      <c r="H145" s="357"/>
      <c r="I145" s="357"/>
      <c r="K145" s="356"/>
    </row>
    <row r="146" spans="5:11" ht="19.5" customHeight="1" x14ac:dyDescent="0.15">
      <c r="E146" s="356"/>
      <c r="F146" s="356"/>
      <c r="G146" s="357"/>
      <c r="H146" s="357"/>
      <c r="I146" s="357"/>
      <c r="K146" s="356"/>
    </row>
    <row r="147" spans="5:11" ht="19.5" customHeight="1" x14ac:dyDescent="0.15">
      <c r="E147" s="356"/>
      <c r="F147" s="356"/>
      <c r="G147" s="357"/>
      <c r="H147" s="357"/>
      <c r="I147" s="357"/>
      <c r="K147" s="356"/>
    </row>
    <row r="148" spans="5:11" ht="19.5" customHeight="1" x14ac:dyDescent="0.15">
      <c r="E148" s="356"/>
      <c r="F148" s="356"/>
      <c r="G148" s="357"/>
      <c r="H148" s="357"/>
      <c r="I148" s="357"/>
      <c r="K148" s="356"/>
    </row>
    <row r="149" spans="5:11" ht="19.5" customHeight="1" x14ac:dyDescent="0.15">
      <c r="E149" s="356"/>
      <c r="F149" s="356"/>
      <c r="G149" s="357"/>
      <c r="H149" s="357"/>
      <c r="I149" s="357"/>
      <c r="K149" s="356"/>
    </row>
    <row r="150" spans="5:11" ht="19.5" customHeight="1" x14ac:dyDescent="0.15">
      <c r="E150" s="356"/>
      <c r="F150" s="356"/>
      <c r="G150" s="357"/>
      <c r="H150" s="357"/>
      <c r="I150" s="357"/>
      <c r="K150" s="356"/>
    </row>
    <row r="151" spans="5:11" ht="19.5" customHeight="1" x14ac:dyDescent="0.15">
      <c r="E151" s="356"/>
      <c r="F151" s="356"/>
      <c r="G151" s="357"/>
      <c r="H151" s="357"/>
      <c r="I151" s="357"/>
      <c r="K151" s="356"/>
    </row>
    <row r="152" spans="5:11" ht="19.5" customHeight="1" x14ac:dyDescent="0.15">
      <c r="E152" s="356"/>
      <c r="F152" s="356"/>
      <c r="G152" s="357"/>
      <c r="H152" s="357"/>
      <c r="I152" s="357"/>
      <c r="K152" s="356"/>
    </row>
    <row r="153" spans="5:11" ht="19.5" customHeight="1" x14ac:dyDescent="0.15">
      <c r="E153" s="356"/>
      <c r="F153" s="356"/>
      <c r="G153" s="357"/>
      <c r="H153" s="357"/>
      <c r="I153" s="357"/>
      <c r="K153" s="356"/>
    </row>
    <row r="154" spans="5:11" ht="19.5" customHeight="1" x14ac:dyDescent="0.15">
      <c r="E154" s="356"/>
      <c r="F154" s="356"/>
      <c r="G154" s="357"/>
      <c r="H154" s="357"/>
      <c r="I154" s="357"/>
      <c r="K154" s="356"/>
    </row>
    <row r="155" spans="5:11" ht="19.5" customHeight="1" x14ac:dyDescent="0.15">
      <c r="E155" s="356"/>
      <c r="F155" s="356"/>
      <c r="G155" s="357"/>
      <c r="H155" s="357"/>
      <c r="I155" s="357"/>
      <c r="K155" s="356"/>
    </row>
    <row r="156" spans="5:11" ht="19.5" customHeight="1" x14ac:dyDescent="0.15">
      <c r="E156" s="356"/>
      <c r="F156" s="356"/>
      <c r="G156" s="357"/>
      <c r="H156" s="357"/>
      <c r="I156" s="357"/>
      <c r="K156" s="356"/>
    </row>
    <row r="157" spans="5:11" ht="19.5" customHeight="1" x14ac:dyDescent="0.15">
      <c r="E157" s="356"/>
      <c r="F157" s="356"/>
      <c r="G157" s="357"/>
      <c r="H157" s="357"/>
      <c r="I157" s="357"/>
      <c r="K157" s="356"/>
    </row>
    <row r="158" spans="5:11" ht="19.5" customHeight="1" x14ac:dyDescent="0.15">
      <c r="E158" s="356"/>
      <c r="F158" s="356"/>
      <c r="G158" s="357"/>
      <c r="H158" s="357"/>
      <c r="I158" s="357"/>
      <c r="K158" s="356"/>
    </row>
    <row r="159" spans="5:11" ht="19.5" customHeight="1" x14ac:dyDescent="0.15">
      <c r="E159" s="356"/>
      <c r="F159" s="356"/>
      <c r="G159" s="357"/>
      <c r="H159" s="357"/>
      <c r="I159" s="357"/>
      <c r="K159" s="356"/>
    </row>
    <row r="160" spans="5:11" ht="19.5" customHeight="1" x14ac:dyDescent="0.15">
      <c r="E160" s="356"/>
      <c r="F160" s="356"/>
      <c r="G160" s="357"/>
      <c r="H160" s="357"/>
      <c r="I160" s="357"/>
      <c r="K160" s="356"/>
    </row>
    <row r="161" spans="5:11" ht="19.5" customHeight="1" x14ac:dyDescent="0.15">
      <c r="E161" s="356"/>
      <c r="F161" s="356"/>
      <c r="G161" s="357"/>
      <c r="H161" s="357"/>
      <c r="I161" s="357"/>
      <c r="K161" s="356"/>
    </row>
    <row r="162" spans="5:11" ht="19.5" customHeight="1" x14ac:dyDescent="0.15">
      <c r="E162" s="356"/>
      <c r="F162" s="356"/>
      <c r="G162" s="357"/>
      <c r="H162" s="357"/>
      <c r="I162" s="357"/>
      <c r="K162" s="356"/>
    </row>
    <row r="163" spans="5:11" ht="19.5" customHeight="1" x14ac:dyDescent="0.15">
      <c r="E163" s="356"/>
      <c r="F163" s="356"/>
      <c r="G163" s="357"/>
      <c r="H163" s="357"/>
      <c r="I163" s="357"/>
      <c r="K163" s="356"/>
    </row>
    <row r="164" spans="5:11" ht="19.5" customHeight="1" x14ac:dyDescent="0.15">
      <c r="E164" s="356"/>
      <c r="F164" s="356"/>
      <c r="G164" s="357"/>
      <c r="H164" s="357"/>
      <c r="I164" s="357"/>
      <c r="K164" s="356"/>
    </row>
    <row r="165" spans="5:11" ht="19.5" customHeight="1" x14ac:dyDescent="0.15">
      <c r="E165" s="356"/>
      <c r="F165" s="356"/>
      <c r="G165" s="357"/>
      <c r="H165" s="357"/>
      <c r="I165" s="357"/>
      <c r="K165" s="356"/>
    </row>
    <row r="166" spans="5:11" ht="19.5" customHeight="1" x14ac:dyDescent="0.15">
      <c r="E166" s="356"/>
      <c r="F166" s="356"/>
      <c r="G166" s="357"/>
      <c r="H166" s="357"/>
      <c r="I166" s="357"/>
      <c r="K166" s="356"/>
    </row>
    <row r="167" spans="5:11" ht="19.5" customHeight="1" x14ac:dyDescent="0.15">
      <c r="E167" s="356"/>
      <c r="F167" s="356"/>
      <c r="G167" s="357"/>
      <c r="H167" s="357"/>
      <c r="I167" s="357"/>
      <c r="K167" s="356"/>
    </row>
    <row r="168" spans="5:11" ht="19.5" customHeight="1" x14ac:dyDescent="0.15">
      <c r="E168" s="356"/>
      <c r="F168" s="356"/>
      <c r="G168" s="357"/>
      <c r="H168" s="357"/>
      <c r="I168" s="357"/>
      <c r="K168" s="356"/>
    </row>
    <row r="169" spans="5:11" ht="19.5" customHeight="1" x14ac:dyDescent="0.15">
      <c r="E169" s="356"/>
      <c r="F169" s="356"/>
      <c r="G169" s="357"/>
      <c r="H169" s="357"/>
      <c r="I169" s="357"/>
      <c r="K169" s="356"/>
    </row>
    <row r="170" spans="5:11" ht="19.5" customHeight="1" x14ac:dyDescent="0.15">
      <c r="E170" s="356"/>
      <c r="F170" s="356"/>
      <c r="G170" s="357"/>
      <c r="H170" s="357"/>
      <c r="I170" s="357"/>
      <c r="K170" s="356"/>
    </row>
    <row r="171" spans="5:11" ht="19.5" customHeight="1" x14ac:dyDescent="0.15">
      <c r="E171" s="356"/>
      <c r="F171" s="356"/>
      <c r="G171" s="357"/>
      <c r="H171" s="357"/>
      <c r="I171" s="357"/>
      <c r="K171" s="356"/>
    </row>
    <row r="172" spans="5:11" ht="19.5" customHeight="1" x14ac:dyDescent="0.15">
      <c r="E172" s="356"/>
      <c r="F172" s="356"/>
      <c r="G172" s="357"/>
      <c r="H172" s="357"/>
      <c r="I172" s="357"/>
      <c r="K172" s="356"/>
    </row>
    <row r="173" spans="5:11" ht="19.5" customHeight="1" x14ac:dyDescent="0.15">
      <c r="E173" s="356"/>
      <c r="F173" s="356"/>
      <c r="G173" s="357"/>
      <c r="H173" s="357"/>
      <c r="I173" s="357"/>
      <c r="K173" s="356"/>
    </row>
    <row r="174" spans="5:11" ht="19.5" customHeight="1" x14ac:dyDescent="0.15">
      <c r="E174" s="356"/>
      <c r="F174" s="356"/>
      <c r="G174" s="357"/>
      <c r="H174" s="357"/>
      <c r="I174" s="357"/>
      <c r="K174" s="356"/>
    </row>
    <row r="175" spans="5:11" ht="19.5" customHeight="1" x14ac:dyDescent="0.15">
      <c r="E175" s="356"/>
      <c r="F175" s="356"/>
      <c r="G175" s="357"/>
      <c r="H175" s="357"/>
      <c r="I175" s="357"/>
      <c r="K175" s="356"/>
    </row>
    <row r="176" spans="5:11" ht="19.5" customHeight="1" x14ac:dyDescent="0.15">
      <c r="E176" s="356"/>
      <c r="F176" s="356"/>
      <c r="G176" s="357"/>
      <c r="H176" s="357"/>
      <c r="I176" s="357"/>
      <c r="K176" s="356"/>
    </row>
    <row r="177" spans="5:11" ht="19.5" customHeight="1" x14ac:dyDescent="0.15">
      <c r="E177" s="356"/>
      <c r="F177" s="356"/>
      <c r="G177" s="357"/>
      <c r="H177" s="357"/>
      <c r="I177" s="357"/>
      <c r="K177" s="356"/>
    </row>
    <row r="178" spans="5:11" ht="19.5" customHeight="1" x14ac:dyDescent="0.15">
      <c r="E178" s="356"/>
      <c r="F178" s="356"/>
      <c r="G178" s="357"/>
      <c r="H178" s="357"/>
      <c r="I178" s="357"/>
      <c r="K178" s="356"/>
    </row>
    <row r="179" spans="5:11" ht="19.5" customHeight="1" x14ac:dyDescent="0.15">
      <c r="E179" s="356"/>
      <c r="F179" s="356"/>
      <c r="G179" s="357"/>
      <c r="H179" s="357"/>
      <c r="I179" s="357"/>
      <c r="K179" s="356"/>
    </row>
    <row r="180" spans="5:11" ht="19.5" customHeight="1" x14ac:dyDescent="0.15">
      <c r="E180" s="356"/>
      <c r="F180" s="356"/>
      <c r="G180" s="357"/>
      <c r="H180" s="357"/>
      <c r="I180" s="357"/>
      <c r="K180" s="356"/>
    </row>
    <row r="181" spans="5:11" ht="19.5" customHeight="1" x14ac:dyDescent="0.15">
      <c r="E181" s="356"/>
      <c r="F181" s="356"/>
      <c r="G181" s="357"/>
      <c r="H181" s="357"/>
      <c r="I181" s="357"/>
      <c r="K181" s="356"/>
    </row>
    <row r="182" spans="5:11" ht="19.5" customHeight="1" x14ac:dyDescent="0.15">
      <c r="E182" s="356"/>
      <c r="F182" s="356"/>
      <c r="G182" s="357"/>
      <c r="H182" s="357"/>
      <c r="I182" s="357"/>
      <c r="K182" s="356"/>
    </row>
    <row r="183" spans="5:11" ht="19.5" customHeight="1" x14ac:dyDescent="0.15">
      <c r="E183" s="356"/>
      <c r="F183" s="356"/>
      <c r="G183" s="357"/>
      <c r="H183" s="357"/>
      <c r="I183" s="357"/>
      <c r="K183" s="356"/>
    </row>
    <row r="184" spans="5:11" ht="19.5" customHeight="1" x14ac:dyDescent="0.15">
      <c r="E184" s="356"/>
      <c r="F184" s="356"/>
      <c r="G184" s="357"/>
      <c r="H184" s="357"/>
      <c r="I184" s="357"/>
      <c r="K184" s="356"/>
    </row>
    <row r="185" spans="5:11" ht="19.5" customHeight="1" x14ac:dyDescent="0.15">
      <c r="E185" s="356"/>
      <c r="F185" s="356"/>
      <c r="G185" s="357"/>
      <c r="H185" s="357"/>
      <c r="I185" s="357"/>
      <c r="K185" s="356"/>
    </row>
    <row r="186" spans="5:11" ht="19.5" customHeight="1" x14ac:dyDescent="0.15">
      <c r="E186" s="356"/>
      <c r="F186" s="356"/>
      <c r="G186" s="357"/>
      <c r="H186" s="357"/>
      <c r="I186" s="357"/>
      <c r="K186" s="356"/>
    </row>
    <row r="187" spans="5:11" ht="19.5" customHeight="1" x14ac:dyDescent="0.15">
      <c r="E187" s="356"/>
      <c r="F187" s="356"/>
      <c r="G187" s="357"/>
      <c r="H187" s="357"/>
      <c r="I187" s="357"/>
      <c r="K187" s="356"/>
    </row>
    <row r="188" spans="5:11" ht="19.5" customHeight="1" x14ac:dyDescent="0.15">
      <c r="E188" s="356"/>
      <c r="F188" s="356"/>
      <c r="G188" s="357"/>
      <c r="H188" s="357"/>
      <c r="I188" s="357"/>
      <c r="K188" s="356"/>
    </row>
    <row r="189" spans="5:11" ht="19.5" customHeight="1" x14ac:dyDescent="0.15">
      <c r="E189" s="356"/>
      <c r="F189" s="356"/>
      <c r="G189" s="357"/>
      <c r="H189" s="357"/>
      <c r="I189" s="357"/>
      <c r="K189" s="356"/>
    </row>
    <row r="190" spans="5:11" ht="19.5" customHeight="1" x14ac:dyDescent="0.15">
      <c r="E190" s="356"/>
      <c r="F190" s="356"/>
      <c r="G190" s="357"/>
      <c r="H190" s="357"/>
      <c r="I190" s="357"/>
      <c r="K190" s="356"/>
    </row>
    <row r="191" spans="5:11" ht="19.5" customHeight="1" x14ac:dyDescent="0.15">
      <c r="E191" s="356"/>
      <c r="F191" s="356"/>
      <c r="G191" s="357"/>
      <c r="H191" s="357"/>
      <c r="I191" s="357"/>
      <c r="K191" s="356"/>
    </row>
    <row r="192" spans="5:11" ht="19.5" customHeight="1" x14ac:dyDescent="0.15">
      <c r="E192" s="356"/>
      <c r="F192" s="356"/>
      <c r="G192" s="357"/>
      <c r="H192" s="357"/>
      <c r="I192" s="357"/>
      <c r="K192" s="356"/>
    </row>
    <row r="193" spans="5:11" ht="19.5" customHeight="1" x14ac:dyDescent="0.15">
      <c r="E193" s="356"/>
      <c r="F193" s="356"/>
      <c r="G193" s="357"/>
      <c r="H193" s="357"/>
      <c r="I193" s="357"/>
      <c r="K193" s="356"/>
    </row>
    <row r="194" spans="5:11" ht="19.5" customHeight="1" x14ac:dyDescent="0.15">
      <c r="E194" s="356"/>
      <c r="F194" s="356"/>
      <c r="G194" s="357"/>
      <c r="H194" s="357"/>
      <c r="I194" s="357"/>
      <c r="K194" s="356"/>
    </row>
    <row r="195" spans="5:11" ht="19.5" customHeight="1" x14ac:dyDescent="0.15">
      <c r="E195" s="356"/>
      <c r="F195" s="356"/>
      <c r="G195" s="357"/>
      <c r="H195" s="357"/>
      <c r="I195" s="357"/>
      <c r="K195" s="356"/>
    </row>
    <row r="196" spans="5:11" ht="19.5" customHeight="1" x14ac:dyDescent="0.15">
      <c r="E196" s="356"/>
      <c r="F196" s="356"/>
      <c r="G196" s="357"/>
      <c r="H196" s="357"/>
      <c r="I196" s="357"/>
      <c r="K196" s="356"/>
    </row>
    <row r="197" spans="5:11" ht="19.5" customHeight="1" x14ac:dyDescent="0.15">
      <c r="E197" s="356"/>
      <c r="F197" s="356"/>
      <c r="G197" s="357"/>
      <c r="H197" s="357"/>
      <c r="I197" s="357"/>
      <c r="K197" s="356"/>
    </row>
    <row r="198" spans="5:11" ht="19.5" customHeight="1" x14ac:dyDescent="0.15">
      <c r="E198" s="356"/>
      <c r="F198" s="356"/>
      <c r="G198" s="357"/>
      <c r="H198" s="357"/>
      <c r="I198" s="357"/>
      <c r="K198" s="356"/>
    </row>
    <row r="199" spans="5:11" ht="19.5" customHeight="1" x14ac:dyDescent="0.15">
      <c r="E199" s="356"/>
      <c r="F199" s="356"/>
      <c r="G199" s="357"/>
      <c r="H199" s="357"/>
      <c r="I199" s="357"/>
      <c r="K199" s="356"/>
    </row>
    <row r="200" spans="5:11" ht="19.5" customHeight="1" x14ac:dyDescent="0.15">
      <c r="E200" s="356"/>
      <c r="F200" s="356"/>
      <c r="G200" s="357"/>
      <c r="H200" s="357"/>
      <c r="I200" s="357"/>
      <c r="K200" s="356"/>
    </row>
    <row r="201" spans="5:11" ht="19.5" customHeight="1" x14ac:dyDescent="0.15">
      <c r="E201" s="356"/>
      <c r="F201" s="356"/>
      <c r="G201" s="357"/>
      <c r="H201" s="357"/>
      <c r="I201" s="357"/>
      <c r="K201" s="356"/>
    </row>
    <row r="202" spans="5:11" ht="19.5" customHeight="1" x14ac:dyDescent="0.15">
      <c r="E202" s="356"/>
      <c r="F202" s="356"/>
      <c r="G202" s="357"/>
      <c r="H202" s="357"/>
      <c r="I202" s="357"/>
      <c r="K202" s="356"/>
    </row>
    <row r="203" spans="5:11" ht="19.5" customHeight="1" x14ac:dyDescent="0.15">
      <c r="E203" s="356"/>
      <c r="F203" s="356"/>
      <c r="G203" s="357"/>
      <c r="H203" s="357"/>
      <c r="I203" s="357"/>
      <c r="K203" s="356"/>
    </row>
    <row r="204" spans="5:11" ht="19.5" customHeight="1" x14ac:dyDescent="0.15">
      <c r="E204" s="356"/>
      <c r="F204" s="356"/>
      <c r="G204" s="357"/>
      <c r="H204" s="357"/>
      <c r="I204" s="357"/>
      <c r="K204" s="356"/>
    </row>
    <row r="205" spans="5:11" ht="19.5" customHeight="1" x14ac:dyDescent="0.15">
      <c r="E205" s="356"/>
      <c r="F205" s="356"/>
      <c r="G205" s="357"/>
      <c r="H205" s="357"/>
      <c r="I205" s="357"/>
      <c r="K205" s="356"/>
    </row>
    <row r="206" spans="5:11" ht="19.5" customHeight="1" x14ac:dyDescent="0.15">
      <c r="E206" s="356"/>
      <c r="F206" s="356"/>
      <c r="G206" s="357"/>
      <c r="H206" s="357"/>
      <c r="I206" s="357"/>
      <c r="K206" s="356"/>
    </row>
    <row r="207" spans="5:11" ht="19.5" customHeight="1" x14ac:dyDescent="0.15">
      <c r="E207" s="356"/>
      <c r="F207" s="356"/>
      <c r="G207" s="357"/>
      <c r="H207" s="357"/>
      <c r="I207" s="357"/>
      <c r="K207" s="356"/>
    </row>
    <row r="208" spans="5:11" ht="19.5" customHeight="1" x14ac:dyDescent="0.15">
      <c r="E208" s="356"/>
      <c r="F208" s="356"/>
      <c r="G208" s="357"/>
      <c r="H208" s="357"/>
      <c r="I208" s="357"/>
      <c r="K208" s="356"/>
    </row>
    <row r="209" spans="5:11" ht="19.5" customHeight="1" x14ac:dyDescent="0.15">
      <c r="E209" s="356"/>
      <c r="F209" s="356"/>
      <c r="G209" s="357"/>
      <c r="H209" s="357"/>
      <c r="I209" s="357"/>
      <c r="K209" s="356"/>
    </row>
    <row r="210" spans="5:11" ht="19.5" customHeight="1" x14ac:dyDescent="0.15">
      <c r="E210" s="356"/>
      <c r="F210" s="356"/>
      <c r="G210" s="357"/>
      <c r="H210" s="357"/>
      <c r="I210" s="357"/>
      <c r="K210" s="356"/>
    </row>
    <row r="211" spans="5:11" ht="19.5" customHeight="1" x14ac:dyDescent="0.15">
      <c r="E211" s="356"/>
      <c r="F211" s="356"/>
      <c r="G211" s="357"/>
      <c r="H211" s="357"/>
      <c r="I211" s="357"/>
      <c r="K211" s="356"/>
    </row>
    <row r="212" spans="5:11" ht="19.5" customHeight="1" x14ac:dyDescent="0.15">
      <c r="E212" s="356"/>
      <c r="F212" s="356"/>
      <c r="G212" s="357"/>
      <c r="H212" s="357"/>
      <c r="I212" s="357"/>
      <c r="K212" s="356"/>
    </row>
    <row r="213" spans="5:11" ht="19.5" customHeight="1" x14ac:dyDescent="0.15">
      <c r="E213" s="356"/>
      <c r="F213" s="356"/>
      <c r="G213" s="357"/>
      <c r="H213" s="357"/>
      <c r="I213" s="357"/>
      <c r="K213" s="356"/>
    </row>
    <row r="214" spans="5:11" ht="19.5" customHeight="1" x14ac:dyDescent="0.15">
      <c r="E214" s="356"/>
      <c r="F214" s="356"/>
      <c r="G214" s="357"/>
      <c r="H214" s="357"/>
      <c r="I214" s="357"/>
      <c r="K214" s="356"/>
    </row>
    <row r="215" spans="5:11" ht="19.5" customHeight="1" x14ac:dyDescent="0.15">
      <c r="E215" s="356"/>
      <c r="F215" s="356"/>
      <c r="G215" s="357"/>
      <c r="H215" s="357"/>
      <c r="I215" s="357"/>
      <c r="K215" s="356"/>
    </row>
    <row r="216" spans="5:11" ht="19.5" customHeight="1" x14ac:dyDescent="0.15">
      <c r="E216" s="356"/>
      <c r="F216" s="356"/>
      <c r="G216" s="357"/>
      <c r="H216" s="357"/>
      <c r="I216" s="357"/>
      <c r="K216" s="356"/>
    </row>
    <row r="217" spans="5:11" ht="19.5" customHeight="1" x14ac:dyDescent="0.15">
      <c r="E217" s="356"/>
      <c r="F217" s="356"/>
      <c r="G217" s="357"/>
      <c r="H217" s="357"/>
      <c r="I217" s="357"/>
      <c r="K217" s="356"/>
    </row>
    <row r="218" spans="5:11" ht="19.5" customHeight="1" x14ac:dyDescent="0.15">
      <c r="E218" s="356"/>
      <c r="F218" s="356"/>
      <c r="G218" s="357"/>
      <c r="H218" s="357"/>
      <c r="I218" s="357"/>
      <c r="K218" s="356"/>
    </row>
    <row r="219" spans="5:11" ht="19.5" customHeight="1" x14ac:dyDescent="0.15">
      <c r="E219" s="356"/>
      <c r="F219" s="356"/>
      <c r="G219" s="357"/>
      <c r="H219" s="357"/>
      <c r="I219" s="357"/>
      <c r="K219" s="356"/>
    </row>
    <row r="220" spans="5:11" ht="19.5" customHeight="1" x14ac:dyDescent="0.15">
      <c r="E220" s="356"/>
      <c r="F220" s="356"/>
      <c r="G220" s="357"/>
      <c r="H220" s="357"/>
      <c r="I220" s="357"/>
      <c r="K220" s="356"/>
    </row>
    <row r="221" spans="5:11" ht="19.5" customHeight="1" x14ac:dyDescent="0.15">
      <c r="E221" s="356"/>
      <c r="F221" s="356"/>
      <c r="G221" s="357"/>
      <c r="H221" s="357"/>
      <c r="I221" s="357"/>
      <c r="K221" s="356"/>
    </row>
    <row r="222" spans="5:11" ht="19.5" customHeight="1" x14ac:dyDescent="0.15">
      <c r="E222" s="356"/>
      <c r="F222" s="356"/>
      <c r="G222" s="357"/>
      <c r="H222" s="357"/>
      <c r="I222" s="357"/>
      <c r="K222" s="356"/>
    </row>
    <row r="223" spans="5:11" ht="19.5" customHeight="1" x14ac:dyDescent="0.15">
      <c r="E223" s="356"/>
      <c r="F223" s="356"/>
      <c r="G223" s="357"/>
      <c r="H223" s="357"/>
      <c r="I223" s="357"/>
      <c r="K223" s="356"/>
    </row>
    <row r="224" spans="5:11" ht="19.5" customHeight="1" x14ac:dyDescent="0.15">
      <c r="E224" s="356"/>
      <c r="F224" s="356"/>
      <c r="G224" s="357"/>
      <c r="H224" s="357"/>
      <c r="I224" s="357"/>
      <c r="K224" s="356"/>
    </row>
    <row r="225" spans="5:11" ht="19.5" customHeight="1" x14ac:dyDescent="0.15">
      <c r="E225" s="356"/>
      <c r="F225" s="356"/>
      <c r="G225" s="357"/>
      <c r="H225" s="357"/>
      <c r="I225" s="357"/>
      <c r="K225" s="356"/>
    </row>
    <row r="226" spans="5:11" ht="19.5" customHeight="1" x14ac:dyDescent="0.15">
      <c r="E226" s="356"/>
      <c r="F226" s="356"/>
      <c r="G226" s="357"/>
      <c r="H226" s="357"/>
      <c r="I226" s="357"/>
      <c r="K226" s="356"/>
    </row>
    <row r="227" spans="5:11" ht="19.5" customHeight="1" x14ac:dyDescent="0.15">
      <c r="E227" s="356"/>
      <c r="F227" s="356"/>
      <c r="G227" s="357"/>
      <c r="H227" s="357"/>
      <c r="I227" s="357"/>
      <c r="K227" s="356"/>
    </row>
    <row r="228" spans="5:11" ht="19.5" customHeight="1" x14ac:dyDescent="0.15">
      <c r="E228" s="356"/>
      <c r="F228" s="356"/>
      <c r="G228" s="357"/>
      <c r="H228" s="357"/>
      <c r="I228" s="357"/>
      <c r="K228" s="356"/>
    </row>
    <row r="229" spans="5:11" ht="19.5" customHeight="1" x14ac:dyDescent="0.15">
      <c r="E229" s="356"/>
      <c r="F229" s="356"/>
      <c r="G229" s="357"/>
      <c r="H229" s="357"/>
      <c r="I229" s="357"/>
      <c r="K229" s="356"/>
    </row>
    <row r="230" spans="5:11" ht="19.5" customHeight="1" x14ac:dyDescent="0.15">
      <c r="E230" s="356"/>
      <c r="F230" s="356"/>
      <c r="G230" s="357"/>
      <c r="H230" s="357"/>
      <c r="I230" s="357"/>
      <c r="K230" s="356"/>
    </row>
    <row r="231" spans="5:11" ht="19.5" customHeight="1" x14ac:dyDescent="0.15">
      <c r="E231" s="356"/>
      <c r="F231" s="356"/>
      <c r="G231" s="357"/>
      <c r="H231" s="357"/>
      <c r="I231" s="357"/>
      <c r="K231" s="356"/>
    </row>
    <row r="232" spans="5:11" ht="19.5" customHeight="1" x14ac:dyDescent="0.15">
      <c r="E232" s="356"/>
      <c r="F232" s="356"/>
      <c r="G232" s="357"/>
      <c r="H232" s="357"/>
      <c r="I232" s="357"/>
      <c r="K232" s="356"/>
    </row>
    <row r="233" spans="5:11" ht="19.5" customHeight="1" x14ac:dyDescent="0.15">
      <c r="E233" s="356"/>
      <c r="F233" s="356"/>
      <c r="G233" s="357"/>
      <c r="H233" s="357"/>
      <c r="I233" s="357"/>
      <c r="K233" s="356"/>
    </row>
    <row r="234" spans="5:11" ht="19.5" customHeight="1" x14ac:dyDescent="0.15">
      <c r="E234" s="356"/>
      <c r="F234" s="356"/>
      <c r="G234" s="357"/>
      <c r="H234" s="357"/>
      <c r="I234" s="357"/>
      <c r="K234" s="356"/>
    </row>
    <row r="235" spans="5:11" ht="19.5" customHeight="1" x14ac:dyDescent="0.15">
      <c r="E235" s="356"/>
      <c r="F235" s="356"/>
      <c r="G235" s="357"/>
      <c r="H235" s="357"/>
      <c r="I235" s="357"/>
      <c r="K235" s="356"/>
    </row>
    <row r="236" spans="5:11" ht="19.5" customHeight="1" x14ac:dyDescent="0.15">
      <c r="E236" s="356"/>
      <c r="F236" s="356"/>
      <c r="G236" s="357"/>
      <c r="H236" s="357"/>
      <c r="I236" s="357"/>
      <c r="K236" s="356"/>
    </row>
    <row r="237" spans="5:11" ht="19.5" customHeight="1" x14ac:dyDescent="0.15">
      <c r="E237" s="356"/>
      <c r="F237" s="356"/>
      <c r="G237" s="357"/>
      <c r="H237" s="357"/>
      <c r="I237" s="357"/>
      <c r="K237" s="356"/>
    </row>
    <row r="238" spans="5:11" ht="19.5" customHeight="1" x14ac:dyDescent="0.15">
      <c r="E238" s="356"/>
      <c r="F238" s="356"/>
      <c r="G238" s="357"/>
      <c r="H238" s="357"/>
      <c r="I238" s="357"/>
      <c r="K238" s="356"/>
    </row>
    <row r="239" spans="5:11" ht="19.5" customHeight="1" x14ac:dyDescent="0.15">
      <c r="E239" s="356"/>
      <c r="F239" s="356"/>
      <c r="G239" s="357"/>
      <c r="H239" s="357"/>
      <c r="I239" s="357"/>
      <c r="K239" s="356"/>
    </row>
    <row r="240" spans="5:11" ht="19.5" customHeight="1" x14ac:dyDescent="0.15">
      <c r="E240" s="356"/>
      <c r="F240" s="356"/>
      <c r="G240" s="357"/>
      <c r="H240" s="357"/>
      <c r="I240" s="357"/>
      <c r="K240" s="356"/>
    </row>
    <row r="241" spans="5:11" ht="19.5" customHeight="1" x14ac:dyDescent="0.15">
      <c r="E241" s="356"/>
      <c r="F241" s="356"/>
      <c r="G241" s="357"/>
      <c r="H241" s="357"/>
      <c r="I241" s="357"/>
      <c r="K241" s="356"/>
    </row>
    <row r="242" spans="5:11" ht="19.5" customHeight="1" x14ac:dyDescent="0.15">
      <c r="E242" s="356"/>
      <c r="F242" s="356"/>
      <c r="G242" s="357"/>
      <c r="H242" s="357"/>
      <c r="I242" s="357"/>
      <c r="K242" s="356"/>
    </row>
    <row r="243" spans="5:11" ht="19.5" customHeight="1" x14ac:dyDescent="0.15">
      <c r="E243" s="356"/>
      <c r="F243" s="356"/>
      <c r="G243" s="357"/>
      <c r="H243" s="357"/>
      <c r="I243" s="357"/>
      <c r="K243" s="356"/>
    </row>
    <row r="244" spans="5:11" ht="19.5" customHeight="1" x14ac:dyDescent="0.15">
      <c r="E244" s="356"/>
      <c r="F244" s="356"/>
      <c r="G244" s="357"/>
      <c r="H244" s="357"/>
      <c r="I244" s="357"/>
      <c r="K244" s="356"/>
    </row>
    <row r="245" spans="5:11" ht="19.5" customHeight="1" x14ac:dyDescent="0.15">
      <c r="E245" s="356"/>
      <c r="F245" s="356"/>
      <c r="G245" s="357"/>
      <c r="H245" s="357"/>
      <c r="I245" s="357"/>
      <c r="K245" s="356"/>
    </row>
    <row r="246" spans="5:11" ht="19.5" customHeight="1" x14ac:dyDescent="0.15">
      <c r="E246" s="356"/>
      <c r="F246" s="356"/>
      <c r="G246" s="357"/>
      <c r="H246" s="357"/>
      <c r="I246" s="357"/>
      <c r="K246" s="356"/>
    </row>
    <row r="247" spans="5:11" ht="19.5" customHeight="1" x14ac:dyDescent="0.15">
      <c r="E247" s="356"/>
      <c r="F247" s="356"/>
      <c r="G247" s="357"/>
      <c r="H247" s="357"/>
      <c r="I247" s="357"/>
      <c r="K247" s="356"/>
    </row>
    <row r="248" spans="5:11" ht="19.5" customHeight="1" x14ac:dyDescent="0.15">
      <c r="E248" s="356"/>
      <c r="F248" s="356"/>
      <c r="G248" s="357"/>
      <c r="H248" s="357"/>
      <c r="I248" s="357"/>
      <c r="K248" s="356"/>
    </row>
    <row r="249" spans="5:11" ht="19.5" customHeight="1" x14ac:dyDescent="0.15">
      <c r="E249" s="356"/>
      <c r="F249" s="356"/>
      <c r="G249" s="357"/>
      <c r="H249" s="357"/>
      <c r="I249" s="357"/>
      <c r="K249" s="356"/>
    </row>
    <row r="250" spans="5:11" ht="19.5" customHeight="1" x14ac:dyDescent="0.15">
      <c r="E250" s="356"/>
      <c r="F250" s="356"/>
      <c r="G250" s="357"/>
      <c r="H250" s="357"/>
      <c r="I250" s="357"/>
      <c r="K250" s="356"/>
    </row>
    <row r="251" spans="5:11" ht="19.5" customHeight="1" x14ac:dyDescent="0.15">
      <c r="E251" s="356"/>
      <c r="F251" s="356"/>
      <c r="G251" s="357"/>
      <c r="H251" s="357"/>
      <c r="I251" s="357"/>
      <c r="K251" s="356"/>
    </row>
    <row r="252" spans="5:11" ht="19.5" customHeight="1" x14ac:dyDescent="0.15">
      <c r="E252" s="356"/>
      <c r="F252" s="356"/>
      <c r="G252" s="357"/>
      <c r="H252" s="357"/>
      <c r="I252" s="357"/>
      <c r="K252" s="356"/>
    </row>
    <row r="253" spans="5:11" ht="19.5" customHeight="1" x14ac:dyDescent="0.15">
      <c r="E253" s="356"/>
      <c r="F253" s="356"/>
      <c r="G253" s="357"/>
      <c r="H253" s="357"/>
      <c r="I253" s="357"/>
      <c r="K253" s="356"/>
    </row>
    <row r="254" spans="5:11" ht="19.5" customHeight="1" x14ac:dyDescent="0.15">
      <c r="E254" s="356"/>
      <c r="F254" s="356"/>
      <c r="G254" s="357"/>
      <c r="H254" s="357"/>
      <c r="I254" s="357"/>
      <c r="K254" s="356"/>
    </row>
    <row r="255" spans="5:11" ht="19.5" customHeight="1" x14ac:dyDescent="0.15">
      <c r="E255" s="356"/>
      <c r="F255" s="356"/>
      <c r="G255" s="357"/>
      <c r="H255" s="357"/>
      <c r="I255" s="357"/>
      <c r="K255" s="356"/>
    </row>
    <row r="256" spans="5:11" ht="19.5" customHeight="1" x14ac:dyDescent="0.15">
      <c r="E256" s="356"/>
      <c r="F256" s="356"/>
      <c r="G256" s="357"/>
      <c r="H256" s="357"/>
      <c r="I256" s="357"/>
      <c r="K256" s="356"/>
    </row>
    <row r="257" spans="5:11" ht="19.5" customHeight="1" x14ac:dyDescent="0.15">
      <c r="E257" s="356"/>
      <c r="F257" s="356"/>
      <c r="G257" s="357"/>
      <c r="H257" s="357"/>
      <c r="I257" s="357"/>
      <c r="K257" s="356"/>
    </row>
    <row r="258" spans="5:11" ht="19.5" customHeight="1" x14ac:dyDescent="0.15">
      <c r="E258" s="356"/>
      <c r="F258" s="356"/>
      <c r="G258" s="357"/>
      <c r="H258" s="357"/>
      <c r="I258" s="357"/>
      <c r="K258" s="356"/>
    </row>
    <row r="259" spans="5:11" ht="19.5" customHeight="1" x14ac:dyDescent="0.15">
      <c r="E259" s="356"/>
      <c r="F259" s="356"/>
      <c r="G259" s="357"/>
      <c r="H259" s="357"/>
      <c r="I259" s="357"/>
      <c r="K259" s="356"/>
    </row>
    <row r="260" spans="5:11" ht="19.5" customHeight="1" x14ac:dyDescent="0.15">
      <c r="E260" s="356"/>
      <c r="F260" s="356"/>
      <c r="G260" s="357"/>
      <c r="H260" s="357"/>
      <c r="I260" s="357"/>
      <c r="K260" s="356"/>
    </row>
    <row r="261" spans="5:11" ht="19.5" customHeight="1" x14ac:dyDescent="0.15">
      <c r="E261" s="356"/>
      <c r="F261" s="356"/>
      <c r="G261" s="357"/>
      <c r="H261" s="357"/>
      <c r="I261" s="357"/>
      <c r="K261" s="356"/>
    </row>
    <row r="262" spans="5:11" ht="19.5" customHeight="1" x14ac:dyDescent="0.15">
      <c r="E262" s="356"/>
      <c r="F262" s="356"/>
      <c r="G262" s="357"/>
      <c r="H262" s="357"/>
      <c r="I262" s="357"/>
      <c r="K262" s="356"/>
    </row>
    <row r="263" spans="5:11" ht="19.5" customHeight="1" x14ac:dyDescent="0.15">
      <c r="E263" s="356"/>
      <c r="F263" s="356"/>
      <c r="G263" s="357"/>
      <c r="H263" s="357"/>
      <c r="I263" s="357"/>
      <c r="K263" s="356"/>
    </row>
    <row r="264" spans="5:11" ht="19.5" customHeight="1" x14ac:dyDescent="0.15">
      <c r="E264" s="356"/>
      <c r="F264" s="356"/>
      <c r="G264" s="357"/>
      <c r="H264" s="357"/>
      <c r="I264" s="357"/>
      <c r="K264" s="356"/>
    </row>
    <row r="265" spans="5:11" ht="19.5" customHeight="1" x14ac:dyDescent="0.15">
      <c r="E265" s="356"/>
      <c r="F265" s="356"/>
      <c r="G265" s="357"/>
      <c r="H265" s="357"/>
      <c r="I265" s="357"/>
      <c r="K265" s="356"/>
    </row>
    <row r="266" spans="5:11" ht="19.5" customHeight="1" x14ac:dyDescent="0.15">
      <c r="E266" s="356"/>
      <c r="F266" s="356"/>
      <c r="G266" s="357"/>
      <c r="H266" s="357"/>
      <c r="I266" s="357"/>
      <c r="K266" s="356"/>
    </row>
    <row r="267" spans="5:11" ht="19.5" customHeight="1" x14ac:dyDescent="0.15">
      <c r="E267" s="356"/>
      <c r="F267" s="356"/>
      <c r="G267" s="357"/>
      <c r="H267" s="357"/>
      <c r="I267" s="357"/>
      <c r="K267" s="356"/>
    </row>
    <row r="268" spans="5:11" ht="19.5" customHeight="1" x14ac:dyDescent="0.15">
      <c r="E268" s="356"/>
      <c r="F268" s="356"/>
      <c r="G268" s="357"/>
      <c r="H268" s="357"/>
      <c r="I268" s="357"/>
      <c r="K268" s="356"/>
    </row>
    <row r="269" spans="5:11" ht="19.5" customHeight="1" x14ac:dyDescent="0.15">
      <c r="E269" s="356"/>
      <c r="F269" s="356"/>
      <c r="G269" s="357"/>
      <c r="H269" s="357"/>
      <c r="I269" s="357"/>
      <c r="K269" s="356"/>
    </row>
    <row r="270" spans="5:11" ht="19.5" customHeight="1" x14ac:dyDescent="0.15">
      <c r="E270" s="356"/>
      <c r="F270" s="356"/>
      <c r="G270" s="357"/>
      <c r="H270" s="357"/>
      <c r="I270" s="357"/>
      <c r="K270" s="356"/>
    </row>
    <row r="271" spans="5:11" ht="19.5" customHeight="1" x14ac:dyDescent="0.15">
      <c r="E271" s="356"/>
      <c r="F271" s="356"/>
      <c r="G271" s="357"/>
      <c r="H271" s="357"/>
      <c r="I271" s="357"/>
      <c r="K271" s="356"/>
    </row>
    <row r="272" spans="5:11" ht="19.5" customHeight="1" x14ac:dyDescent="0.15">
      <c r="E272" s="356"/>
      <c r="F272" s="356"/>
      <c r="G272" s="357"/>
      <c r="H272" s="357"/>
      <c r="I272" s="357"/>
      <c r="K272" s="356"/>
    </row>
    <row r="273" spans="5:11" ht="19.5" customHeight="1" x14ac:dyDescent="0.15">
      <c r="E273" s="356"/>
      <c r="F273" s="356"/>
      <c r="G273" s="357"/>
      <c r="H273" s="357"/>
      <c r="I273" s="357"/>
      <c r="K273" s="356"/>
    </row>
    <row r="274" spans="5:11" ht="19.5" customHeight="1" x14ac:dyDescent="0.15">
      <c r="E274" s="356"/>
      <c r="F274" s="356"/>
      <c r="G274" s="357"/>
      <c r="H274" s="357"/>
      <c r="I274" s="357"/>
      <c r="K274" s="356"/>
    </row>
    <row r="275" spans="5:11" ht="19.5" customHeight="1" x14ac:dyDescent="0.15">
      <c r="E275" s="356"/>
      <c r="F275" s="356"/>
      <c r="G275" s="357"/>
      <c r="H275" s="357"/>
      <c r="I275" s="357"/>
      <c r="K275" s="356"/>
    </row>
    <row r="276" spans="5:11" ht="19.5" customHeight="1" x14ac:dyDescent="0.15">
      <c r="E276" s="356"/>
      <c r="F276" s="356"/>
      <c r="G276" s="357"/>
      <c r="H276" s="357"/>
      <c r="I276" s="357"/>
      <c r="K276" s="356"/>
    </row>
    <row r="277" spans="5:11" ht="19.5" customHeight="1" x14ac:dyDescent="0.15">
      <c r="E277" s="356"/>
      <c r="F277" s="356"/>
      <c r="G277" s="357"/>
      <c r="H277" s="357"/>
      <c r="I277" s="357"/>
      <c r="K277" s="356"/>
    </row>
    <row r="278" spans="5:11" ht="19.5" customHeight="1" x14ac:dyDescent="0.15">
      <c r="E278" s="356"/>
      <c r="F278" s="356"/>
      <c r="G278" s="357"/>
      <c r="H278" s="357"/>
      <c r="I278" s="357"/>
      <c r="K278" s="356"/>
    </row>
    <row r="279" spans="5:11" ht="19.5" customHeight="1" x14ac:dyDescent="0.15">
      <c r="E279" s="356"/>
      <c r="F279" s="356"/>
      <c r="G279" s="357"/>
      <c r="H279" s="357"/>
      <c r="I279" s="357"/>
      <c r="K279" s="356"/>
    </row>
    <row r="280" spans="5:11" ht="19.5" customHeight="1" x14ac:dyDescent="0.15">
      <c r="E280" s="356"/>
      <c r="F280" s="356"/>
      <c r="G280" s="357"/>
      <c r="H280" s="357"/>
      <c r="I280" s="357"/>
      <c r="K280" s="356"/>
    </row>
    <row r="281" spans="5:11" ht="19.5" customHeight="1" x14ac:dyDescent="0.15">
      <c r="E281" s="356"/>
      <c r="F281" s="356"/>
      <c r="G281" s="357"/>
      <c r="H281" s="357"/>
      <c r="I281" s="357"/>
      <c r="K281" s="356"/>
    </row>
    <row r="282" spans="5:11" ht="19.5" customHeight="1" x14ac:dyDescent="0.15">
      <c r="E282" s="356"/>
      <c r="F282" s="356"/>
      <c r="G282" s="357"/>
      <c r="H282" s="357"/>
      <c r="I282" s="357"/>
      <c r="K282" s="356"/>
    </row>
    <row r="283" spans="5:11" ht="19.5" customHeight="1" x14ac:dyDescent="0.15">
      <c r="E283" s="356"/>
      <c r="F283" s="356"/>
      <c r="G283" s="357"/>
      <c r="H283" s="357"/>
      <c r="I283" s="357"/>
      <c r="K283" s="356"/>
    </row>
    <row r="284" spans="5:11" ht="19.5" customHeight="1" x14ac:dyDescent="0.15">
      <c r="E284" s="356"/>
      <c r="F284" s="356"/>
      <c r="G284" s="357"/>
      <c r="H284" s="357"/>
      <c r="I284" s="357"/>
      <c r="K284" s="356"/>
    </row>
    <row r="285" spans="5:11" ht="19.5" customHeight="1" x14ac:dyDescent="0.15">
      <c r="E285" s="356"/>
      <c r="F285" s="356"/>
      <c r="G285" s="357"/>
      <c r="H285" s="357"/>
      <c r="I285" s="357"/>
      <c r="K285" s="356"/>
    </row>
    <row r="286" spans="5:11" ht="19.5" customHeight="1" x14ac:dyDescent="0.15">
      <c r="E286" s="356"/>
      <c r="F286" s="356"/>
      <c r="G286" s="357"/>
      <c r="H286" s="357"/>
      <c r="I286" s="357"/>
      <c r="K286" s="356"/>
    </row>
    <row r="287" spans="5:11" ht="19.5" customHeight="1" x14ac:dyDescent="0.15">
      <c r="E287" s="356"/>
      <c r="F287" s="356"/>
      <c r="G287" s="357"/>
      <c r="H287" s="357"/>
      <c r="I287" s="357"/>
      <c r="K287" s="356"/>
    </row>
    <row r="288" spans="5:11" ht="19.5" customHeight="1" x14ac:dyDescent="0.15">
      <c r="E288" s="356"/>
      <c r="F288" s="356"/>
      <c r="G288" s="357"/>
      <c r="H288" s="357"/>
      <c r="I288" s="357"/>
      <c r="K288" s="356"/>
    </row>
    <row r="289" spans="5:11" ht="19.5" customHeight="1" x14ac:dyDescent="0.15">
      <c r="E289" s="356"/>
      <c r="F289" s="356"/>
      <c r="G289" s="357"/>
      <c r="H289" s="357"/>
      <c r="I289" s="357"/>
      <c r="K289" s="356"/>
    </row>
    <row r="290" spans="5:11" ht="19.5" customHeight="1" x14ac:dyDescent="0.15">
      <c r="E290" s="356"/>
      <c r="F290" s="356"/>
      <c r="G290" s="357"/>
      <c r="H290" s="357"/>
      <c r="I290" s="357"/>
      <c r="K290" s="356"/>
    </row>
    <row r="291" spans="5:11" ht="19.5" customHeight="1" x14ac:dyDescent="0.15">
      <c r="E291" s="356"/>
      <c r="F291" s="356"/>
      <c r="G291" s="357"/>
      <c r="H291" s="357"/>
      <c r="I291" s="357"/>
      <c r="K291" s="356"/>
    </row>
    <row r="292" spans="5:11" ht="19.5" customHeight="1" x14ac:dyDescent="0.15">
      <c r="E292" s="356"/>
      <c r="F292" s="356"/>
      <c r="G292" s="357"/>
      <c r="H292" s="357"/>
      <c r="I292" s="357"/>
      <c r="K292" s="356"/>
    </row>
    <row r="293" spans="5:11" ht="19.5" customHeight="1" x14ac:dyDescent="0.15">
      <c r="E293" s="356"/>
      <c r="F293" s="356"/>
      <c r="G293" s="357"/>
      <c r="H293" s="357"/>
      <c r="I293" s="357"/>
      <c r="K293" s="356"/>
    </row>
    <row r="294" spans="5:11" ht="19.5" customHeight="1" x14ac:dyDescent="0.15">
      <c r="E294" s="356"/>
      <c r="F294" s="356"/>
      <c r="G294" s="357"/>
      <c r="H294" s="357"/>
      <c r="I294" s="357"/>
      <c r="K294" s="356"/>
    </row>
    <row r="295" spans="5:11" ht="19.5" customHeight="1" x14ac:dyDescent="0.15">
      <c r="E295" s="356"/>
      <c r="F295" s="356"/>
      <c r="G295" s="357"/>
      <c r="H295" s="357"/>
      <c r="I295" s="357"/>
      <c r="K295" s="356"/>
    </row>
    <row r="296" spans="5:11" ht="19.5" customHeight="1" x14ac:dyDescent="0.15">
      <c r="E296" s="356"/>
      <c r="F296" s="356"/>
      <c r="G296" s="357"/>
      <c r="H296" s="357"/>
      <c r="I296" s="357"/>
      <c r="K296" s="356"/>
    </row>
    <row r="297" spans="5:11" ht="19.5" customHeight="1" x14ac:dyDescent="0.15">
      <c r="E297" s="356"/>
      <c r="F297" s="356"/>
      <c r="G297" s="357"/>
      <c r="H297" s="357"/>
      <c r="I297" s="357"/>
      <c r="K297" s="356"/>
    </row>
    <row r="298" spans="5:11" ht="19.5" customHeight="1" x14ac:dyDescent="0.15">
      <c r="E298" s="356"/>
      <c r="F298" s="356"/>
      <c r="G298" s="357"/>
      <c r="H298" s="357"/>
      <c r="I298" s="357"/>
      <c r="K298" s="356"/>
    </row>
    <row r="299" spans="5:11" ht="19.5" customHeight="1" x14ac:dyDescent="0.15">
      <c r="E299" s="356"/>
      <c r="F299" s="356"/>
      <c r="G299" s="357"/>
      <c r="H299" s="357"/>
      <c r="I299" s="357"/>
      <c r="K299" s="356"/>
    </row>
    <row r="300" spans="5:11" ht="19.5" customHeight="1" x14ac:dyDescent="0.15">
      <c r="E300" s="356"/>
      <c r="F300" s="356"/>
      <c r="G300" s="357"/>
      <c r="H300" s="357"/>
      <c r="I300" s="357"/>
      <c r="K300" s="356"/>
    </row>
    <row r="301" spans="5:11" ht="19.5" customHeight="1" x14ac:dyDescent="0.15">
      <c r="E301" s="356"/>
      <c r="F301" s="356"/>
      <c r="G301" s="357"/>
      <c r="H301" s="357"/>
      <c r="I301" s="357"/>
      <c r="K301" s="356"/>
    </row>
    <row r="302" spans="5:11" ht="19.5" customHeight="1" x14ac:dyDescent="0.15">
      <c r="E302" s="356"/>
      <c r="F302" s="356"/>
      <c r="G302" s="357"/>
      <c r="H302" s="357"/>
      <c r="I302" s="357"/>
      <c r="K302" s="356"/>
    </row>
    <row r="303" spans="5:11" ht="19.5" customHeight="1" x14ac:dyDescent="0.15">
      <c r="E303" s="356"/>
      <c r="F303" s="356"/>
      <c r="G303" s="357"/>
      <c r="H303" s="357"/>
      <c r="I303" s="357"/>
      <c r="K303" s="356"/>
    </row>
    <row r="304" spans="5:11" ht="19.5" customHeight="1" x14ac:dyDescent="0.15">
      <c r="E304" s="356"/>
      <c r="F304" s="356"/>
      <c r="G304" s="357"/>
      <c r="H304" s="357"/>
      <c r="I304" s="357"/>
      <c r="K304" s="356"/>
    </row>
    <row r="305" spans="5:11" ht="19.5" customHeight="1" x14ac:dyDescent="0.15">
      <c r="E305" s="356"/>
      <c r="F305" s="356"/>
      <c r="G305" s="357"/>
      <c r="H305" s="357"/>
      <c r="I305" s="357"/>
      <c r="K305" s="356"/>
    </row>
    <row r="306" spans="5:11" ht="19.5" customHeight="1" x14ac:dyDescent="0.15">
      <c r="E306" s="356"/>
      <c r="F306" s="356"/>
      <c r="G306" s="357"/>
      <c r="H306" s="357"/>
      <c r="I306" s="357"/>
      <c r="K306" s="356"/>
    </row>
    <row r="307" spans="5:11" ht="19.5" customHeight="1" x14ac:dyDescent="0.15">
      <c r="E307" s="356"/>
      <c r="F307" s="356"/>
      <c r="G307" s="357"/>
      <c r="H307" s="357"/>
      <c r="I307" s="357"/>
      <c r="K307" s="356"/>
    </row>
    <row r="308" spans="5:11" ht="19.5" customHeight="1" x14ac:dyDescent="0.15">
      <c r="E308" s="356"/>
      <c r="F308" s="356"/>
      <c r="G308" s="357"/>
      <c r="H308" s="357"/>
      <c r="I308" s="357"/>
      <c r="K308" s="356"/>
    </row>
    <row r="309" spans="5:11" ht="19.5" customHeight="1" x14ac:dyDescent="0.15">
      <c r="E309" s="356"/>
      <c r="F309" s="356"/>
      <c r="G309" s="357"/>
      <c r="H309" s="357"/>
      <c r="I309" s="357"/>
      <c r="K309" s="356"/>
    </row>
    <row r="310" spans="5:11" ht="19.5" customHeight="1" x14ac:dyDescent="0.15">
      <c r="E310" s="356"/>
      <c r="F310" s="356"/>
      <c r="G310" s="357"/>
      <c r="H310" s="357"/>
      <c r="I310" s="357"/>
      <c r="K310" s="356"/>
    </row>
    <row r="311" spans="5:11" ht="19.5" customHeight="1" x14ac:dyDescent="0.15">
      <c r="E311" s="356"/>
      <c r="F311" s="356"/>
      <c r="G311" s="357"/>
      <c r="H311" s="357"/>
      <c r="I311" s="357"/>
      <c r="K311" s="356"/>
    </row>
    <row r="312" spans="5:11" ht="19.5" customHeight="1" x14ac:dyDescent="0.15">
      <c r="E312" s="356"/>
      <c r="F312" s="356"/>
      <c r="G312" s="357"/>
      <c r="H312" s="357"/>
      <c r="I312" s="357"/>
      <c r="K312" s="356"/>
    </row>
    <row r="313" spans="5:11" ht="19.5" customHeight="1" x14ac:dyDescent="0.15">
      <c r="E313" s="356"/>
      <c r="F313" s="356"/>
      <c r="G313" s="357"/>
      <c r="H313" s="357"/>
      <c r="I313" s="357"/>
      <c r="K313" s="356"/>
    </row>
    <row r="314" spans="5:11" ht="19.5" customHeight="1" x14ac:dyDescent="0.15">
      <c r="E314" s="356"/>
      <c r="F314" s="356"/>
      <c r="G314" s="357"/>
      <c r="H314" s="357"/>
      <c r="I314" s="357"/>
      <c r="K314" s="356"/>
    </row>
    <row r="315" spans="5:11" ht="19.5" customHeight="1" x14ac:dyDescent="0.15">
      <c r="E315" s="356"/>
      <c r="F315" s="356"/>
      <c r="G315" s="357"/>
      <c r="H315" s="357"/>
      <c r="I315" s="357"/>
      <c r="K315" s="356"/>
    </row>
    <row r="316" spans="5:11" ht="19.5" customHeight="1" x14ac:dyDescent="0.15">
      <c r="E316" s="356"/>
      <c r="F316" s="356"/>
      <c r="G316" s="357"/>
      <c r="H316" s="357"/>
      <c r="I316" s="357"/>
      <c r="K316" s="356"/>
    </row>
    <row r="317" spans="5:11" ht="19.5" customHeight="1" x14ac:dyDescent="0.15">
      <c r="E317" s="356"/>
      <c r="F317" s="356"/>
      <c r="G317" s="357"/>
      <c r="H317" s="357"/>
      <c r="I317" s="357"/>
      <c r="K317" s="356"/>
    </row>
    <row r="318" spans="5:11" ht="19.5" customHeight="1" x14ac:dyDescent="0.15">
      <c r="E318" s="356"/>
      <c r="F318" s="356"/>
      <c r="G318" s="357"/>
      <c r="H318" s="357"/>
      <c r="I318" s="357"/>
      <c r="K318" s="356"/>
    </row>
    <row r="319" spans="5:11" ht="19.5" customHeight="1" x14ac:dyDescent="0.15">
      <c r="E319" s="356"/>
      <c r="F319" s="356"/>
      <c r="G319" s="357"/>
      <c r="H319" s="357"/>
      <c r="I319" s="357"/>
      <c r="K319" s="356"/>
    </row>
    <row r="320" spans="5:11" ht="19.5" customHeight="1" x14ac:dyDescent="0.15">
      <c r="E320" s="356"/>
      <c r="F320" s="356"/>
      <c r="G320" s="357"/>
      <c r="H320" s="357"/>
      <c r="I320" s="357"/>
      <c r="K320" s="356"/>
    </row>
    <row r="321" spans="5:11" ht="19.5" customHeight="1" x14ac:dyDescent="0.15">
      <c r="E321" s="356"/>
      <c r="F321" s="356"/>
      <c r="G321" s="357"/>
      <c r="H321" s="357"/>
      <c r="I321" s="357"/>
      <c r="K321" s="356"/>
    </row>
    <row r="322" spans="5:11" ht="19.5" customHeight="1" x14ac:dyDescent="0.15">
      <c r="E322" s="356"/>
      <c r="F322" s="356"/>
      <c r="G322" s="357"/>
      <c r="H322" s="357"/>
      <c r="I322" s="357"/>
      <c r="K322" s="356"/>
    </row>
    <row r="323" spans="5:11" ht="19.5" customHeight="1" x14ac:dyDescent="0.15">
      <c r="E323" s="356"/>
      <c r="F323" s="356"/>
      <c r="G323" s="357"/>
      <c r="H323" s="357"/>
      <c r="I323" s="357"/>
      <c r="K323" s="356"/>
    </row>
    <row r="324" spans="5:11" ht="19.5" customHeight="1" x14ac:dyDescent="0.15">
      <c r="E324" s="356"/>
      <c r="F324" s="356"/>
      <c r="G324" s="357"/>
      <c r="H324" s="357"/>
      <c r="I324" s="357"/>
      <c r="K324" s="356"/>
    </row>
    <row r="325" spans="5:11" ht="19.5" customHeight="1" x14ac:dyDescent="0.15">
      <c r="E325" s="356"/>
      <c r="F325" s="356"/>
      <c r="G325" s="357"/>
      <c r="H325" s="357"/>
      <c r="I325" s="357"/>
      <c r="K325" s="356"/>
    </row>
    <row r="326" spans="5:11" ht="19.5" customHeight="1" x14ac:dyDescent="0.15">
      <c r="E326" s="356"/>
      <c r="F326" s="356"/>
      <c r="G326" s="357"/>
      <c r="H326" s="357"/>
      <c r="I326" s="357"/>
      <c r="K326" s="356"/>
    </row>
    <row r="327" spans="5:11" ht="19.5" customHeight="1" x14ac:dyDescent="0.15">
      <c r="E327" s="356"/>
      <c r="F327" s="356"/>
      <c r="G327" s="357"/>
      <c r="H327" s="357"/>
      <c r="I327" s="357"/>
      <c r="K327" s="356"/>
    </row>
    <row r="328" spans="5:11" ht="19.5" customHeight="1" x14ac:dyDescent="0.15">
      <c r="E328" s="356"/>
      <c r="F328" s="356"/>
      <c r="G328" s="357"/>
      <c r="H328" s="357"/>
      <c r="I328" s="357"/>
      <c r="K328" s="356"/>
    </row>
    <row r="329" spans="5:11" ht="19.5" customHeight="1" x14ac:dyDescent="0.15">
      <c r="E329" s="356"/>
      <c r="F329" s="356"/>
      <c r="G329" s="357"/>
      <c r="H329" s="357"/>
      <c r="I329" s="357"/>
      <c r="K329" s="356"/>
    </row>
    <row r="330" spans="5:11" ht="19.5" customHeight="1" x14ac:dyDescent="0.15">
      <c r="E330" s="356"/>
      <c r="F330" s="356"/>
      <c r="G330" s="357"/>
      <c r="H330" s="357"/>
      <c r="I330" s="357"/>
      <c r="K330" s="356"/>
    </row>
    <row r="331" spans="5:11" ht="19.5" customHeight="1" x14ac:dyDescent="0.15">
      <c r="E331" s="356"/>
      <c r="F331" s="356"/>
      <c r="G331" s="357"/>
      <c r="H331" s="357"/>
      <c r="I331" s="357"/>
      <c r="K331" s="356"/>
    </row>
    <row r="332" spans="5:11" ht="19.5" customHeight="1" x14ac:dyDescent="0.15">
      <c r="E332" s="356"/>
      <c r="F332" s="356"/>
      <c r="G332" s="357"/>
      <c r="H332" s="357"/>
      <c r="I332" s="357"/>
      <c r="K332" s="356"/>
    </row>
    <row r="333" spans="5:11" ht="19.5" customHeight="1" x14ac:dyDescent="0.15">
      <c r="E333" s="356"/>
      <c r="F333" s="356"/>
      <c r="G333" s="357"/>
      <c r="H333" s="357"/>
      <c r="I333" s="357"/>
      <c r="K333" s="356"/>
    </row>
    <row r="334" spans="5:11" ht="19.5" customHeight="1" x14ac:dyDescent="0.15">
      <c r="E334" s="356"/>
      <c r="F334" s="356"/>
      <c r="G334" s="357"/>
      <c r="H334" s="357"/>
      <c r="I334" s="357"/>
      <c r="K334" s="356"/>
    </row>
    <row r="335" spans="5:11" ht="19.5" customHeight="1" x14ac:dyDescent="0.15">
      <c r="E335" s="356"/>
      <c r="F335" s="356"/>
      <c r="G335" s="357"/>
      <c r="H335" s="357"/>
      <c r="I335" s="357"/>
      <c r="K335" s="356"/>
    </row>
    <row r="336" spans="5:11" ht="19.5" customHeight="1" x14ac:dyDescent="0.15">
      <c r="E336" s="356"/>
      <c r="F336" s="356"/>
      <c r="G336" s="357"/>
      <c r="H336" s="357"/>
      <c r="I336" s="357"/>
      <c r="K336" s="356"/>
    </row>
    <row r="337" spans="5:11" ht="19.5" customHeight="1" x14ac:dyDescent="0.15">
      <c r="E337" s="356"/>
      <c r="F337" s="356"/>
      <c r="G337" s="357"/>
      <c r="H337" s="357"/>
      <c r="I337" s="357"/>
      <c r="K337" s="356"/>
    </row>
    <row r="338" spans="5:11" ht="19.5" customHeight="1" x14ac:dyDescent="0.15">
      <c r="E338" s="356"/>
      <c r="F338" s="356"/>
      <c r="G338" s="357"/>
      <c r="H338" s="357"/>
      <c r="I338" s="357"/>
      <c r="K338" s="356"/>
    </row>
    <row r="339" spans="5:11" ht="19.5" customHeight="1" x14ac:dyDescent="0.15">
      <c r="E339" s="356"/>
      <c r="F339" s="356"/>
      <c r="G339" s="357"/>
      <c r="H339" s="357"/>
      <c r="I339" s="357"/>
      <c r="K339" s="356"/>
    </row>
    <row r="340" spans="5:11" ht="19.5" customHeight="1" x14ac:dyDescent="0.15">
      <c r="E340" s="356"/>
      <c r="F340" s="356"/>
      <c r="G340" s="357"/>
      <c r="H340" s="357"/>
      <c r="I340" s="357"/>
      <c r="K340" s="356"/>
    </row>
    <row r="341" spans="5:11" ht="19.5" customHeight="1" x14ac:dyDescent="0.15">
      <c r="E341" s="356"/>
      <c r="F341" s="356"/>
      <c r="G341" s="357"/>
      <c r="H341" s="357"/>
      <c r="I341" s="357"/>
      <c r="K341" s="356"/>
    </row>
    <row r="342" spans="5:11" ht="19.5" customHeight="1" x14ac:dyDescent="0.15">
      <c r="E342" s="356"/>
      <c r="F342" s="356"/>
      <c r="G342" s="357"/>
      <c r="H342" s="357"/>
      <c r="I342" s="357"/>
      <c r="K342" s="356"/>
    </row>
    <row r="343" spans="5:11" ht="19.5" customHeight="1" x14ac:dyDescent="0.15">
      <c r="E343" s="356"/>
      <c r="F343" s="356"/>
      <c r="G343" s="357"/>
      <c r="H343" s="357"/>
      <c r="I343" s="357"/>
      <c r="K343" s="356"/>
    </row>
    <row r="344" spans="5:11" ht="19.5" customHeight="1" x14ac:dyDescent="0.15">
      <c r="E344" s="356"/>
      <c r="F344" s="356"/>
      <c r="G344" s="357"/>
      <c r="H344" s="357"/>
      <c r="I344" s="357"/>
      <c r="K344" s="356"/>
    </row>
    <row r="345" spans="5:11" ht="19.5" customHeight="1" x14ac:dyDescent="0.15">
      <c r="E345" s="356"/>
      <c r="F345" s="356"/>
      <c r="G345" s="357"/>
      <c r="H345" s="357"/>
      <c r="I345" s="357"/>
      <c r="K345" s="356"/>
    </row>
    <row r="346" spans="5:11" ht="19.5" customHeight="1" x14ac:dyDescent="0.15">
      <c r="E346" s="356"/>
      <c r="F346" s="356"/>
      <c r="G346" s="357"/>
      <c r="H346" s="357"/>
      <c r="I346" s="357"/>
      <c r="K346" s="356"/>
    </row>
    <row r="347" spans="5:11" ht="19.5" customHeight="1" x14ac:dyDescent="0.15">
      <c r="E347" s="356"/>
      <c r="F347" s="356"/>
      <c r="G347" s="357"/>
      <c r="H347" s="357"/>
      <c r="I347" s="357"/>
      <c r="K347" s="356"/>
    </row>
    <row r="348" spans="5:11" ht="19.5" customHeight="1" x14ac:dyDescent="0.15">
      <c r="E348" s="356"/>
      <c r="F348" s="356"/>
      <c r="G348" s="357"/>
      <c r="H348" s="357"/>
      <c r="I348" s="357"/>
      <c r="K348" s="356"/>
    </row>
    <row r="349" spans="5:11" ht="19.5" customHeight="1" x14ac:dyDescent="0.15">
      <c r="E349" s="356"/>
      <c r="F349" s="356"/>
      <c r="G349" s="357"/>
      <c r="H349" s="357"/>
      <c r="I349" s="357"/>
      <c r="K349" s="356"/>
    </row>
    <row r="350" spans="5:11" ht="19.5" customHeight="1" x14ac:dyDescent="0.15">
      <c r="E350" s="356"/>
      <c r="F350" s="356"/>
      <c r="G350" s="357"/>
      <c r="H350" s="357"/>
      <c r="I350" s="357"/>
      <c r="K350" s="356"/>
    </row>
    <row r="351" spans="5:11" ht="19.5" customHeight="1" x14ac:dyDescent="0.15">
      <c r="E351" s="356"/>
      <c r="F351" s="356"/>
      <c r="G351" s="357"/>
      <c r="H351" s="357"/>
      <c r="I351" s="357"/>
      <c r="K351" s="356"/>
    </row>
    <row r="352" spans="5:11" ht="19.5" customHeight="1" x14ac:dyDescent="0.15">
      <c r="E352" s="356"/>
      <c r="F352" s="356"/>
      <c r="G352" s="357"/>
      <c r="H352" s="357"/>
      <c r="I352" s="357"/>
      <c r="K352" s="356"/>
    </row>
    <row r="353" spans="5:11" ht="19.5" customHeight="1" x14ac:dyDescent="0.15">
      <c r="E353" s="356"/>
      <c r="F353" s="356"/>
      <c r="G353" s="357"/>
      <c r="H353" s="357"/>
      <c r="I353" s="357"/>
      <c r="K353" s="356"/>
    </row>
    <row r="354" spans="5:11" ht="16.5" x14ac:dyDescent="0.15">
      <c r="E354" s="356"/>
      <c r="F354" s="356"/>
      <c r="G354" s="357"/>
      <c r="H354" s="357"/>
      <c r="I354" s="357"/>
      <c r="K354" s="356"/>
    </row>
    <row r="355" spans="5:11" ht="16.5" x14ac:dyDescent="0.15">
      <c r="E355" s="356"/>
      <c r="F355" s="356"/>
      <c r="G355" s="357"/>
      <c r="H355" s="357"/>
      <c r="I355" s="357"/>
      <c r="K355" s="356"/>
    </row>
    <row r="356" spans="5:11" ht="16.5" x14ac:dyDescent="0.15">
      <c r="E356" s="356"/>
      <c r="F356" s="356"/>
      <c r="G356" s="357"/>
      <c r="H356" s="357"/>
      <c r="I356" s="357"/>
      <c r="K356" s="356"/>
    </row>
    <row r="357" spans="5:11" ht="16.5" x14ac:dyDescent="0.15">
      <c r="E357" s="356"/>
      <c r="F357" s="356"/>
      <c r="G357" s="357"/>
      <c r="H357" s="357"/>
      <c r="I357" s="357"/>
      <c r="K357" s="356"/>
    </row>
    <row r="358" spans="5:11" ht="16.5" x14ac:dyDescent="0.15">
      <c r="E358" s="356"/>
      <c r="F358" s="356"/>
      <c r="G358" s="357"/>
      <c r="H358" s="357"/>
      <c r="I358" s="357"/>
      <c r="K358" s="356"/>
    </row>
    <row r="359" spans="5:11" ht="16.5" x14ac:dyDescent="0.15">
      <c r="E359" s="356"/>
      <c r="F359" s="356"/>
      <c r="G359" s="357"/>
      <c r="H359" s="357"/>
      <c r="I359" s="357"/>
      <c r="K359" s="356"/>
    </row>
    <row r="360" spans="5:11" ht="16.5" x14ac:dyDescent="0.15">
      <c r="E360" s="356"/>
      <c r="F360" s="356"/>
      <c r="G360" s="357"/>
      <c r="H360" s="357"/>
      <c r="I360" s="357"/>
      <c r="K360" s="356"/>
    </row>
    <row r="361" spans="5:11" ht="16.5" x14ac:dyDescent="0.15">
      <c r="E361" s="356"/>
      <c r="F361" s="356"/>
      <c r="G361" s="357"/>
      <c r="H361" s="357"/>
      <c r="I361" s="357"/>
      <c r="K361" s="356"/>
    </row>
    <row r="362" spans="5:11" ht="16.5" x14ac:dyDescent="0.15">
      <c r="E362" s="356"/>
      <c r="F362" s="356"/>
      <c r="G362" s="357"/>
      <c r="H362" s="357"/>
      <c r="I362" s="357"/>
      <c r="K362" s="356"/>
    </row>
    <row r="363" spans="5:11" ht="16.5" x14ac:dyDescent="0.15">
      <c r="E363" s="356"/>
      <c r="F363" s="356"/>
      <c r="G363" s="357"/>
      <c r="H363" s="357"/>
      <c r="I363" s="357"/>
      <c r="K363" s="356"/>
    </row>
    <row r="364" spans="5:11" ht="16.5" x14ac:dyDescent="0.15">
      <c r="E364" s="356"/>
      <c r="F364" s="356"/>
      <c r="G364" s="357"/>
      <c r="H364" s="357"/>
      <c r="I364" s="357"/>
      <c r="K364" s="356"/>
    </row>
    <row r="365" spans="5:11" ht="16.5" x14ac:dyDescent="0.15">
      <c r="E365" s="356"/>
      <c r="F365" s="356"/>
      <c r="G365" s="357"/>
      <c r="H365" s="357"/>
      <c r="I365" s="357"/>
      <c r="K365" s="356"/>
    </row>
    <row r="366" spans="5:11" ht="16.5" x14ac:dyDescent="0.15">
      <c r="E366" s="356"/>
      <c r="F366" s="356"/>
      <c r="G366" s="357"/>
      <c r="H366" s="357"/>
      <c r="I366" s="357"/>
      <c r="K366" s="356"/>
    </row>
    <row r="367" spans="5:11" ht="16.5" x14ac:dyDescent="0.15">
      <c r="E367" s="356"/>
      <c r="F367" s="356"/>
      <c r="G367" s="357"/>
      <c r="H367" s="357"/>
      <c r="I367" s="357"/>
      <c r="K367" s="356"/>
    </row>
    <row r="368" spans="5:11" ht="16.5" x14ac:dyDescent="0.15">
      <c r="E368" s="356"/>
      <c r="F368" s="356"/>
      <c r="G368" s="357"/>
      <c r="H368" s="357"/>
      <c r="I368" s="357"/>
      <c r="K368" s="356"/>
    </row>
    <row r="369" spans="5:11" ht="16.5" x14ac:dyDescent="0.15">
      <c r="E369" s="356"/>
      <c r="F369" s="356"/>
      <c r="G369" s="357"/>
      <c r="H369" s="357"/>
      <c r="I369" s="357"/>
      <c r="K369" s="356"/>
    </row>
    <row r="370" spans="5:11" ht="16.5" x14ac:dyDescent="0.15">
      <c r="E370" s="356"/>
      <c r="F370" s="356"/>
      <c r="G370" s="357"/>
      <c r="H370" s="357"/>
      <c r="I370" s="357"/>
      <c r="K370" s="356"/>
    </row>
    <row r="371" spans="5:11" ht="16.5" x14ac:dyDescent="0.15">
      <c r="E371" s="356"/>
      <c r="F371" s="356"/>
      <c r="G371" s="357"/>
      <c r="H371" s="357"/>
      <c r="I371" s="357"/>
      <c r="K371" s="356"/>
    </row>
    <row r="372" spans="5:11" ht="16.5" x14ac:dyDescent="0.15">
      <c r="E372" s="356"/>
      <c r="F372" s="356"/>
      <c r="G372" s="357"/>
      <c r="H372" s="357"/>
      <c r="I372" s="357"/>
      <c r="K372" s="356"/>
    </row>
    <row r="373" spans="5:11" ht="16.5" x14ac:dyDescent="0.15">
      <c r="E373" s="356"/>
      <c r="F373" s="356"/>
      <c r="G373" s="357"/>
      <c r="H373" s="357"/>
      <c r="I373" s="357"/>
      <c r="K373" s="356"/>
    </row>
    <row r="374" spans="5:11" ht="16.5" x14ac:dyDescent="0.15">
      <c r="E374" s="356"/>
      <c r="F374" s="356"/>
      <c r="G374" s="357"/>
      <c r="H374" s="357"/>
      <c r="I374" s="357"/>
      <c r="K374" s="356"/>
    </row>
    <row r="375" spans="5:11" ht="16.5" x14ac:dyDescent="0.15">
      <c r="E375" s="356"/>
      <c r="F375" s="356"/>
      <c r="G375" s="357"/>
      <c r="H375" s="357"/>
      <c r="I375" s="357"/>
      <c r="K375" s="356"/>
    </row>
    <row r="376" spans="5:11" ht="16.5" x14ac:dyDescent="0.15">
      <c r="E376" s="356"/>
      <c r="F376" s="356"/>
      <c r="G376" s="357"/>
      <c r="H376" s="357"/>
      <c r="I376" s="357"/>
      <c r="K376" s="356"/>
    </row>
    <row r="377" spans="5:11" ht="16.5" x14ac:dyDescent="0.15">
      <c r="E377" s="356"/>
      <c r="F377" s="356"/>
      <c r="G377" s="357"/>
      <c r="H377" s="357"/>
      <c r="I377" s="357"/>
      <c r="K377" s="356"/>
    </row>
    <row r="378" spans="5:11" ht="16.5" x14ac:dyDescent="0.15">
      <c r="E378" s="356"/>
      <c r="F378" s="356"/>
      <c r="G378" s="357"/>
      <c r="H378" s="357"/>
      <c r="I378" s="357"/>
      <c r="K378" s="356"/>
    </row>
    <row r="379" spans="5:11" ht="16.5" x14ac:dyDescent="0.15">
      <c r="E379" s="356"/>
      <c r="F379" s="356"/>
      <c r="G379" s="357"/>
      <c r="H379" s="357"/>
      <c r="I379" s="357"/>
      <c r="K379" s="356"/>
    </row>
    <row r="380" spans="5:11" ht="16.5" x14ac:dyDescent="0.15">
      <c r="E380" s="356"/>
      <c r="F380" s="356"/>
      <c r="G380" s="357"/>
      <c r="H380" s="357"/>
      <c r="I380" s="357"/>
      <c r="K380" s="356"/>
    </row>
    <row r="381" spans="5:11" ht="16.5" x14ac:dyDescent="0.15">
      <c r="E381" s="356"/>
      <c r="F381" s="356"/>
      <c r="G381" s="357"/>
      <c r="H381" s="357"/>
      <c r="I381" s="357"/>
      <c r="K381" s="356"/>
    </row>
    <row r="382" spans="5:11" ht="16.5" x14ac:dyDescent="0.15">
      <c r="E382" s="356"/>
      <c r="F382" s="356"/>
      <c r="G382" s="357"/>
      <c r="H382" s="357"/>
      <c r="I382" s="357"/>
      <c r="K382" s="356"/>
    </row>
    <row r="383" spans="5:11" ht="16.5" x14ac:dyDescent="0.15">
      <c r="E383" s="356"/>
      <c r="F383" s="356"/>
      <c r="G383" s="357"/>
      <c r="H383" s="357"/>
      <c r="I383" s="357"/>
      <c r="K383" s="356"/>
    </row>
    <row r="384" spans="5:11" ht="16.5" x14ac:dyDescent="0.15">
      <c r="E384" s="356"/>
      <c r="F384" s="356"/>
      <c r="G384" s="357"/>
      <c r="H384" s="357"/>
      <c r="I384" s="357"/>
      <c r="K384" s="356"/>
    </row>
    <row r="385" spans="5:11" ht="16.5" x14ac:dyDescent="0.15">
      <c r="E385" s="356"/>
      <c r="F385" s="356"/>
      <c r="G385" s="357"/>
      <c r="H385" s="357"/>
      <c r="I385" s="357"/>
      <c r="K385" s="356"/>
    </row>
    <row r="386" spans="5:11" ht="16.5" x14ac:dyDescent="0.15">
      <c r="E386" s="356"/>
      <c r="F386" s="356"/>
      <c r="G386" s="357"/>
      <c r="H386" s="357"/>
      <c r="I386" s="357"/>
      <c r="K386" s="356"/>
    </row>
    <row r="387" spans="5:11" ht="16.5" x14ac:dyDescent="0.15">
      <c r="E387" s="356"/>
      <c r="F387" s="356"/>
      <c r="G387" s="357"/>
      <c r="H387" s="357"/>
      <c r="I387" s="357"/>
      <c r="K387" s="356"/>
    </row>
    <row r="388" spans="5:11" ht="16.5" x14ac:dyDescent="0.15">
      <c r="E388" s="356"/>
      <c r="F388" s="356"/>
      <c r="G388" s="357"/>
      <c r="H388" s="357"/>
      <c r="I388" s="357"/>
      <c r="K388" s="356"/>
    </row>
    <row r="389" spans="5:11" ht="16.5" x14ac:dyDescent="0.15">
      <c r="E389" s="356"/>
      <c r="F389" s="356"/>
      <c r="G389" s="357"/>
      <c r="H389" s="357"/>
      <c r="I389" s="357"/>
      <c r="K389" s="356"/>
    </row>
    <row r="390" spans="5:11" ht="16.5" x14ac:dyDescent="0.15">
      <c r="E390" s="356"/>
      <c r="F390" s="356"/>
      <c r="G390" s="357"/>
      <c r="H390" s="357"/>
      <c r="I390" s="357"/>
      <c r="K390" s="356"/>
    </row>
    <row r="391" spans="5:11" ht="16.5" x14ac:dyDescent="0.15">
      <c r="E391" s="356"/>
      <c r="F391" s="356"/>
      <c r="G391" s="357"/>
      <c r="H391" s="357"/>
      <c r="I391" s="357"/>
      <c r="K391" s="356"/>
    </row>
    <row r="392" spans="5:11" ht="16.5" x14ac:dyDescent="0.15">
      <c r="E392" s="356"/>
      <c r="F392" s="356"/>
      <c r="G392" s="357"/>
      <c r="H392" s="357"/>
      <c r="I392" s="357"/>
      <c r="K392" s="356"/>
    </row>
    <row r="393" spans="5:11" ht="16.5" x14ac:dyDescent="0.15">
      <c r="E393" s="356"/>
      <c r="F393" s="356"/>
      <c r="G393" s="357"/>
      <c r="H393" s="357"/>
      <c r="I393" s="357"/>
      <c r="K393" s="356"/>
    </row>
    <row r="394" spans="5:11" ht="16.5" x14ac:dyDescent="0.15">
      <c r="E394" s="356"/>
      <c r="F394" s="356"/>
      <c r="G394" s="357"/>
      <c r="H394" s="357"/>
      <c r="I394" s="357"/>
      <c r="K394" s="356"/>
    </row>
    <row r="395" spans="5:11" ht="16.5" x14ac:dyDescent="0.15">
      <c r="E395" s="356"/>
      <c r="F395" s="356"/>
      <c r="G395" s="357"/>
      <c r="H395" s="357"/>
      <c r="I395" s="357"/>
      <c r="K395" s="356"/>
    </row>
    <row r="396" spans="5:11" ht="16.5" x14ac:dyDescent="0.15">
      <c r="E396" s="356"/>
      <c r="F396" s="356"/>
      <c r="G396" s="357"/>
      <c r="H396" s="357"/>
      <c r="I396" s="357"/>
      <c r="K396" s="356"/>
    </row>
    <row r="397" spans="5:11" ht="16.5" x14ac:dyDescent="0.15">
      <c r="E397" s="356"/>
      <c r="F397" s="356"/>
      <c r="G397" s="357"/>
      <c r="H397" s="357"/>
      <c r="I397" s="357"/>
      <c r="K397" s="356"/>
    </row>
    <row r="398" spans="5:11" ht="16.5" x14ac:dyDescent="0.15">
      <c r="E398" s="356"/>
      <c r="F398" s="356"/>
      <c r="G398" s="357"/>
      <c r="H398" s="357"/>
      <c r="I398" s="357"/>
      <c r="K398" s="356"/>
    </row>
    <row r="399" spans="5:11" ht="16.5" x14ac:dyDescent="0.15">
      <c r="E399" s="356"/>
      <c r="F399" s="356"/>
      <c r="G399" s="357"/>
      <c r="H399" s="357"/>
      <c r="I399" s="357"/>
      <c r="K399" s="356"/>
    </row>
    <row r="400" spans="5:11" ht="16.5" x14ac:dyDescent="0.15">
      <c r="E400" s="356"/>
      <c r="F400" s="356"/>
      <c r="G400" s="357"/>
      <c r="H400" s="357"/>
      <c r="I400" s="357"/>
      <c r="K400" s="356"/>
    </row>
    <row r="401" spans="5:11" ht="16.5" x14ac:dyDescent="0.15">
      <c r="E401" s="356"/>
      <c r="F401" s="356"/>
      <c r="G401" s="357"/>
      <c r="H401" s="357"/>
      <c r="I401" s="357"/>
      <c r="K401" s="356"/>
    </row>
    <row r="402" spans="5:11" ht="16.5" x14ac:dyDescent="0.15">
      <c r="E402" s="356"/>
      <c r="F402" s="356"/>
      <c r="G402" s="357"/>
      <c r="H402" s="357"/>
      <c r="I402" s="357"/>
      <c r="K402" s="356"/>
    </row>
    <row r="403" spans="5:11" ht="16.5" x14ac:dyDescent="0.15">
      <c r="E403" s="356"/>
      <c r="F403" s="356"/>
      <c r="G403" s="357"/>
      <c r="H403" s="357"/>
      <c r="I403" s="357"/>
      <c r="K403" s="356"/>
    </row>
    <row r="404" spans="5:11" ht="16.5" x14ac:dyDescent="0.15">
      <c r="E404" s="356"/>
      <c r="F404" s="356"/>
      <c r="G404" s="357"/>
      <c r="H404" s="357"/>
      <c r="I404" s="357"/>
      <c r="K404" s="356"/>
    </row>
    <row r="405" spans="5:11" ht="16.5" x14ac:dyDescent="0.15">
      <c r="E405" s="356"/>
      <c r="F405" s="356"/>
      <c r="G405" s="357"/>
      <c r="H405" s="357"/>
      <c r="I405" s="357"/>
      <c r="K405" s="356"/>
    </row>
    <row r="406" spans="5:11" ht="16.5" x14ac:dyDescent="0.15">
      <c r="E406" s="356"/>
      <c r="F406" s="356"/>
      <c r="G406" s="357"/>
      <c r="H406" s="357"/>
      <c r="I406" s="357"/>
      <c r="K406" s="356"/>
    </row>
    <row r="407" spans="5:11" ht="16.5" x14ac:dyDescent="0.15">
      <c r="E407" s="356"/>
      <c r="F407" s="356"/>
      <c r="G407" s="357"/>
      <c r="H407" s="357"/>
      <c r="I407" s="357"/>
      <c r="K407" s="356"/>
    </row>
    <row r="408" spans="5:11" ht="16.5" x14ac:dyDescent="0.15">
      <c r="E408" s="356"/>
      <c r="F408" s="356"/>
      <c r="G408" s="357"/>
      <c r="H408" s="357"/>
      <c r="I408" s="357"/>
      <c r="K408" s="356"/>
    </row>
    <row r="409" spans="5:11" ht="16.5" x14ac:dyDescent="0.15">
      <c r="E409" s="356"/>
      <c r="F409" s="356"/>
      <c r="G409" s="357"/>
      <c r="H409" s="357"/>
      <c r="I409" s="357"/>
      <c r="K409" s="356"/>
    </row>
    <row r="410" spans="5:11" ht="16.5" x14ac:dyDescent="0.15">
      <c r="E410" s="356"/>
      <c r="F410" s="356"/>
      <c r="G410" s="357"/>
      <c r="H410" s="357"/>
      <c r="I410" s="357"/>
      <c r="K410" s="356"/>
    </row>
    <row r="411" spans="5:11" ht="16.5" x14ac:dyDescent="0.15">
      <c r="E411" s="356"/>
      <c r="F411" s="356"/>
      <c r="G411" s="357"/>
      <c r="H411" s="357"/>
      <c r="I411" s="357"/>
      <c r="K411" s="356"/>
    </row>
    <row r="412" spans="5:11" ht="16.5" x14ac:dyDescent="0.15">
      <c r="E412" s="356"/>
      <c r="F412" s="356"/>
      <c r="G412" s="357"/>
      <c r="H412" s="357"/>
      <c r="I412" s="357"/>
      <c r="K412" s="356"/>
    </row>
    <row r="413" spans="5:11" ht="16.5" x14ac:dyDescent="0.15">
      <c r="E413" s="356"/>
      <c r="F413" s="356"/>
      <c r="G413" s="357"/>
      <c r="H413" s="357"/>
      <c r="I413" s="357"/>
      <c r="K413" s="356"/>
    </row>
    <row r="414" spans="5:11" ht="16.5" x14ac:dyDescent="0.15">
      <c r="E414" s="356"/>
      <c r="F414" s="356"/>
      <c r="G414" s="357"/>
      <c r="H414" s="357"/>
      <c r="I414" s="357"/>
      <c r="K414" s="356"/>
    </row>
    <row r="415" spans="5:11" ht="16.5" x14ac:dyDescent="0.15">
      <c r="E415" s="356"/>
      <c r="F415" s="356"/>
      <c r="G415" s="357"/>
      <c r="H415" s="357"/>
      <c r="I415" s="357"/>
      <c r="K415" s="356"/>
    </row>
    <row r="416" spans="5:11" ht="16.5" x14ac:dyDescent="0.15">
      <c r="E416" s="356"/>
      <c r="F416" s="356"/>
      <c r="G416" s="357"/>
      <c r="H416" s="357"/>
      <c r="I416" s="357"/>
      <c r="K416" s="356"/>
    </row>
    <row r="417" spans="5:11" ht="16.5" x14ac:dyDescent="0.15">
      <c r="E417" s="356"/>
      <c r="F417" s="356"/>
      <c r="G417" s="357"/>
      <c r="H417" s="357"/>
      <c r="I417" s="357"/>
      <c r="K417" s="356"/>
    </row>
    <row r="418" spans="5:11" ht="16.5" x14ac:dyDescent="0.15">
      <c r="E418" s="356"/>
      <c r="F418" s="356"/>
      <c r="G418" s="357"/>
      <c r="H418" s="357"/>
      <c r="I418" s="357"/>
      <c r="K418" s="356"/>
    </row>
    <row r="419" spans="5:11" ht="16.5" x14ac:dyDescent="0.15">
      <c r="E419" s="356"/>
      <c r="F419" s="356"/>
      <c r="G419" s="357"/>
      <c r="H419" s="357"/>
      <c r="I419" s="357"/>
      <c r="K419" s="356"/>
    </row>
    <row r="420" spans="5:11" ht="16.5" x14ac:dyDescent="0.15">
      <c r="E420" s="356"/>
      <c r="F420" s="356"/>
      <c r="G420" s="357"/>
      <c r="H420" s="357"/>
      <c r="I420" s="357"/>
      <c r="K420" s="356"/>
    </row>
    <row r="421" spans="5:11" ht="16.5" x14ac:dyDescent="0.15">
      <c r="E421" s="356"/>
      <c r="F421" s="356"/>
      <c r="G421" s="357"/>
      <c r="H421" s="357"/>
      <c r="I421" s="357"/>
      <c r="K421" s="356"/>
    </row>
    <row r="422" spans="5:11" ht="16.5" x14ac:dyDescent="0.15">
      <c r="E422" s="356"/>
      <c r="F422" s="356"/>
      <c r="G422" s="357"/>
      <c r="H422" s="357"/>
      <c r="I422" s="357"/>
      <c r="K422" s="356"/>
    </row>
    <row r="423" spans="5:11" ht="16.5" x14ac:dyDescent="0.15">
      <c r="E423" s="356"/>
      <c r="F423" s="356"/>
      <c r="G423" s="357"/>
      <c r="H423" s="357"/>
      <c r="I423" s="357"/>
      <c r="K423" s="356"/>
    </row>
    <row r="424" spans="5:11" ht="16.5" x14ac:dyDescent="0.15">
      <c r="E424" s="356"/>
      <c r="F424" s="356"/>
      <c r="G424" s="357"/>
      <c r="H424" s="357"/>
      <c r="I424" s="357"/>
      <c r="K424" s="356"/>
    </row>
    <row r="425" spans="5:11" ht="16.5" x14ac:dyDescent="0.15">
      <c r="E425" s="356"/>
      <c r="F425" s="356"/>
      <c r="G425" s="357"/>
      <c r="H425" s="357"/>
      <c r="I425" s="357"/>
      <c r="K425" s="356"/>
    </row>
    <row r="426" spans="5:11" ht="16.5" x14ac:dyDescent="0.15">
      <c r="E426" s="356"/>
      <c r="F426" s="356"/>
      <c r="G426" s="357"/>
      <c r="H426" s="357"/>
      <c r="I426" s="357"/>
      <c r="K426" s="356"/>
    </row>
    <row r="427" spans="5:11" ht="16.5" x14ac:dyDescent="0.15">
      <c r="E427" s="356"/>
      <c r="F427" s="356"/>
      <c r="G427" s="357"/>
      <c r="H427" s="357"/>
      <c r="I427" s="357"/>
      <c r="K427" s="356"/>
    </row>
    <row r="428" spans="5:11" ht="16.5" x14ac:dyDescent="0.15">
      <c r="E428" s="356"/>
      <c r="F428" s="356"/>
      <c r="G428" s="357"/>
      <c r="H428" s="357"/>
      <c r="I428" s="357"/>
      <c r="K428" s="356"/>
    </row>
    <row r="429" spans="5:11" ht="16.5" x14ac:dyDescent="0.15">
      <c r="E429" s="356"/>
      <c r="F429" s="356"/>
      <c r="G429" s="357"/>
      <c r="H429" s="357"/>
      <c r="I429" s="357"/>
      <c r="K429" s="356"/>
    </row>
    <row r="430" spans="5:11" ht="16.5" x14ac:dyDescent="0.15">
      <c r="E430" s="356"/>
      <c r="F430" s="356"/>
      <c r="G430" s="357"/>
      <c r="H430" s="357"/>
      <c r="I430" s="357"/>
      <c r="K430" s="356"/>
    </row>
    <row r="431" spans="5:11" ht="16.5" x14ac:dyDescent="0.15">
      <c r="E431" s="356"/>
      <c r="F431" s="356"/>
      <c r="G431" s="357"/>
      <c r="H431" s="357"/>
      <c r="I431" s="357"/>
      <c r="K431" s="356"/>
    </row>
    <row r="432" spans="5:11" ht="16.5" x14ac:dyDescent="0.15">
      <c r="E432" s="356"/>
      <c r="F432" s="356"/>
      <c r="G432" s="357"/>
      <c r="H432" s="357"/>
      <c r="I432" s="357"/>
      <c r="K432" s="356"/>
    </row>
    <row r="433" spans="5:11" ht="16.5" x14ac:dyDescent="0.15">
      <c r="E433" s="356"/>
      <c r="F433" s="356"/>
      <c r="G433" s="357"/>
      <c r="H433" s="357"/>
      <c r="I433" s="357"/>
      <c r="K433" s="356"/>
    </row>
    <row r="434" spans="5:11" ht="16.5" x14ac:dyDescent="0.15">
      <c r="E434" s="356"/>
      <c r="F434" s="356"/>
      <c r="G434" s="357"/>
      <c r="H434" s="357"/>
      <c r="I434" s="357"/>
      <c r="K434" s="356"/>
    </row>
    <row r="435" spans="5:11" ht="16.5" x14ac:dyDescent="0.15">
      <c r="E435" s="356"/>
      <c r="F435" s="356"/>
      <c r="G435" s="357"/>
      <c r="H435" s="357"/>
      <c r="I435" s="357"/>
      <c r="K435" s="356"/>
    </row>
    <row r="436" spans="5:11" ht="16.5" x14ac:dyDescent="0.15">
      <c r="E436" s="356"/>
      <c r="F436" s="356"/>
      <c r="G436" s="357"/>
      <c r="H436" s="357"/>
      <c r="I436" s="357"/>
      <c r="K436" s="356"/>
    </row>
    <row r="437" spans="5:11" ht="16.5" x14ac:dyDescent="0.15">
      <c r="E437" s="356"/>
      <c r="F437" s="356"/>
      <c r="G437" s="357"/>
      <c r="H437" s="357"/>
      <c r="I437" s="357"/>
      <c r="K437" s="356"/>
    </row>
    <row r="438" spans="5:11" ht="16.5" x14ac:dyDescent="0.15">
      <c r="E438" s="356"/>
      <c r="F438" s="356"/>
      <c r="G438" s="357"/>
      <c r="H438" s="357"/>
      <c r="I438" s="357"/>
      <c r="K438" s="356"/>
    </row>
    <row r="439" spans="5:11" ht="16.5" x14ac:dyDescent="0.15">
      <c r="E439" s="356"/>
      <c r="F439" s="356"/>
      <c r="G439" s="357"/>
      <c r="H439" s="357"/>
      <c r="I439" s="357"/>
      <c r="K439" s="356"/>
    </row>
    <row r="440" spans="5:11" ht="16.5" x14ac:dyDescent="0.15">
      <c r="E440" s="356"/>
      <c r="F440" s="356"/>
      <c r="G440" s="357"/>
      <c r="H440" s="357"/>
      <c r="I440" s="357"/>
      <c r="K440" s="356"/>
    </row>
    <row r="441" spans="5:11" ht="16.5" x14ac:dyDescent="0.15">
      <c r="E441" s="356"/>
      <c r="F441" s="356"/>
      <c r="G441" s="357"/>
      <c r="H441" s="357"/>
      <c r="I441" s="357"/>
      <c r="K441" s="356"/>
    </row>
    <row r="442" spans="5:11" ht="16.5" x14ac:dyDescent="0.15">
      <c r="E442" s="356"/>
      <c r="F442" s="356"/>
      <c r="G442" s="357"/>
      <c r="H442" s="357"/>
      <c r="I442" s="357"/>
      <c r="K442" s="356"/>
    </row>
    <row r="443" spans="5:11" ht="16.5" x14ac:dyDescent="0.15">
      <c r="E443" s="356"/>
      <c r="F443" s="356"/>
      <c r="G443" s="357"/>
      <c r="H443" s="357"/>
      <c r="I443" s="357"/>
      <c r="K443" s="356"/>
    </row>
    <row r="444" spans="5:11" ht="16.5" x14ac:dyDescent="0.15">
      <c r="E444" s="356"/>
      <c r="F444" s="356"/>
      <c r="G444" s="357"/>
      <c r="H444" s="357"/>
      <c r="I444" s="357"/>
      <c r="K444" s="356"/>
    </row>
    <row r="445" spans="5:11" ht="16.5" x14ac:dyDescent="0.15">
      <c r="E445" s="356"/>
      <c r="F445" s="356"/>
      <c r="G445" s="357"/>
      <c r="H445" s="357"/>
      <c r="I445" s="357"/>
      <c r="K445" s="356"/>
    </row>
    <row r="446" spans="5:11" ht="16.5" x14ac:dyDescent="0.15">
      <c r="E446" s="356"/>
      <c r="F446" s="356"/>
      <c r="G446" s="357"/>
      <c r="H446" s="357"/>
      <c r="I446" s="357"/>
      <c r="K446" s="356"/>
    </row>
    <row r="447" spans="5:11" ht="16.5" x14ac:dyDescent="0.15">
      <c r="E447" s="356"/>
      <c r="F447" s="356"/>
      <c r="G447" s="357"/>
      <c r="H447" s="357"/>
      <c r="I447" s="357"/>
      <c r="K447" s="356"/>
    </row>
    <row r="448" spans="5:11" ht="16.5" x14ac:dyDescent="0.15">
      <c r="E448" s="356"/>
      <c r="F448" s="356"/>
      <c r="G448" s="357"/>
      <c r="H448" s="357"/>
      <c r="I448" s="357"/>
      <c r="K448" s="356"/>
    </row>
    <row r="449" spans="5:11" ht="16.5" x14ac:dyDescent="0.15">
      <c r="E449" s="356"/>
      <c r="F449" s="356"/>
      <c r="G449" s="357"/>
      <c r="H449" s="357"/>
      <c r="I449" s="357"/>
      <c r="K449" s="356"/>
    </row>
    <row r="450" spans="5:11" ht="16.5" x14ac:dyDescent="0.15">
      <c r="E450" s="356"/>
      <c r="F450" s="356"/>
      <c r="G450" s="357"/>
      <c r="H450" s="357"/>
      <c r="I450" s="357"/>
      <c r="K450" s="356"/>
    </row>
    <row r="451" spans="5:11" ht="16.5" x14ac:dyDescent="0.15">
      <c r="E451" s="356"/>
      <c r="F451" s="356"/>
      <c r="G451" s="357"/>
      <c r="H451" s="357"/>
      <c r="I451" s="357"/>
      <c r="K451" s="356"/>
    </row>
    <row r="452" spans="5:11" ht="16.5" x14ac:dyDescent="0.15">
      <c r="E452" s="356"/>
      <c r="F452" s="356"/>
      <c r="G452" s="357"/>
      <c r="H452" s="357"/>
      <c r="I452" s="357"/>
      <c r="K452" s="356"/>
    </row>
    <row r="453" spans="5:11" ht="16.5" x14ac:dyDescent="0.15">
      <c r="E453" s="356"/>
      <c r="F453" s="356"/>
      <c r="G453" s="357"/>
      <c r="H453" s="357"/>
      <c r="I453" s="357"/>
      <c r="K453" s="356"/>
    </row>
    <row r="454" spans="5:11" ht="16.5" x14ac:dyDescent="0.15">
      <c r="E454" s="356"/>
      <c r="F454" s="356"/>
      <c r="G454" s="357"/>
      <c r="H454" s="357"/>
      <c r="I454" s="357"/>
      <c r="K454" s="356"/>
    </row>
    <row r="455" spans="5:11" ht="16.5" x14ac:dyDescent="0.15">
      <c r="E455" s="356"/>
      <c r="F455" s="356"/>
      <c r="G455" s="357"/>
      <c r="H455" s="357"/>
      <c r="I455" s="357"/>
      <c r="K455" s="356"/>
    </row>
    <row r="456" spans="5:11" ht="16.5" x14ac:dyDescent="0.15">
      <c r="E456" s="356"/>
      <c r="F456" s="356"/>
      <c r="G456" s="357"/>
      <c r="H456" s="357"/>
      <c r="I456" s="357"/>
      <c r="K456" s="356"/>
    </row>
    <row r="457" spans="5:11" ht="16.5" x14ac:dyDescent="0.15">
      <c r="E457" s="356"/>
      <c r="F457" s="356"/>
      <c r="G457" s="357"/>
      <c r="H457" s="357"/>
      <c r="I457" s="357"/>
      <c r="K457" s="356"/>
    </row>
    <row r="458" spans="5:11" ht="16.5" x14ac:dyDescent="0.15">
      <c r="E458" s="356"/>
      <c r="F458" s="356"/>
      <c r="G458" s="357"/>
      <c r="H458" s="357"/>
      <c r="I458" s="357"/>
      <c r="K458" s="356"/>
    </row>
    <row r="459" spans="5:11" ht="16.5" x14ac:dyDescent="0.15">
      <c r="E459" s="356"/>
      <c r="F459" s="356"/>
      <c r="G459" s="357"/>
      <c r="H459" s="357"/>
      <c r="I459" s="357"/>
      <c r="K459" s="356"/>
    </row>
    <row r="460" spans="5:11" ht="16.5" x14ac:dyDescent="0.15">
      <c r="E460" s="356"/>
      <c r="F460" s="356"/>
      <c r="G460" s="357"/>
      <c r="H460" s="357"/>
      <c r="I460" s="357"/>
      <c r="K460" s="356"/>
    </row>
    <row r="461" spans="5:11" ht="16.5" x14ac:dyDescent="0.15">
      <c r="E461" s="356"/>
      <c r="F461" s="356"/>
      <c r="G461" s="357"/>
      <c r="H461" s="357"/>
      <c r="I461" s="357"/>
      <c r="K461" s="356"/>
    </row>
    <row r="462" spans="5:11" ht="16.5" x14ac:dyDescent="0.15">
      <c r="E462" s="356"/>
      <c r="F462" s="356"/>
      <c r="G462" s="357"/>
      <c r="H462" s="357"/>
      <c r="I462" s="357"/>
      <c r="K462" s="356"/>
    </row>
    <row r="463" spans="5:11" ht="16.5" x14ac:dyDescent="0.15">
      <c r="E463" s="356"/>
      <c r="F463" s="356"/>
      <c r="G463" s="357"/>
      <c r="H463" s="357"/>
      <c r="I463" s="357"/>
      <c r="K463" s="356"/>
    </row>
    <row r="464" spans="5:11" ht="16.5" x14ac:dyDescent="0.15">
      <c r="E464" s="356"/>
      <c r="F464" s="356"/>
      <c r="G464" s="357"/>
      <c r="H464" s="357"/>
      <c r="I464" s="357"/>
      <c r="K464" s="356"/>
    </row>
    <row r="465" spans="5:11" ht="16.5" x14ac:dyDescent="0.15">
      <c r="E465" s="356"/>
      <c r="F465" s="356"/>
      <c r="G465" s="357"/>
      <c r="H465" s="357"/>
      <c r="I465" s="357"/>
      <c r="K465" s="356"/>
    </row>
    <row r="466" spans="5:11" ht="16.5" x14ac:dyDescent="0.15">
      <c r="E466" s="356"/>
      <c r="F466" s="356"/>
      <c r="G466" s="357"/>
      <c r="H466" s="357"/>
      <c r="I466" s="357"/>
      <c r="K466" s="356"/>
    </row>
    <row r="467" spans="5:11" ht="16.5" x14ac:dyDescent="0.15">
      <c r="E467" s="356"/>
      <c r="F467" s="356"/>
      <c r="G467" s="357"/>
      <c r="H467" s="357"/>
      <c r="I467" s="357"/>
      <c r="K467" s="356"/>
    </row>
    <row r="468" spans="5:11" ht="16.5" x14ac:dyDescent="0.15">
      <c r="E468" s="356"/>
      <c r="F468" s="356"/>
      <c r="G468" s="357"/>
      <c r="H468" s="357"/>
      <c r="I468" s="357"/>
      <c r="K468" s="356"/>
    </row>
    <row r="469" spans="5:11" ht="16.5" x14ac:dyDescent="0.15">
      <c r="E469" s="356"/>
      <c r="F469" s="356"/>
      <c r="G469" s="357"/>
      <c r="H469" s="357"/>
      <c r="I469" s="357"/>
      <c r="K469" s="356"/>
    </row>
    <row r="470" spans="5:11" ht="16.5" x14ac:dyDescent="0.15">
      <c r="E470" s="356"/>
      <c r="F470" s="356"/>
      <c r="G470" s="357"/>
      <c r="H470" s="357"/>
      <c r="I470" s="357"/>
      <c r="K470" s="356"/>
    </row>
    <row r="471" spans="5:11" ht="16.5" x14ac:dyDescent="0.15">
      <c r="E471" s="356"/>
      <c r="F471" s="356"/>
      <c r="G471" s="357"/>
      <c r="H471" s="357"/>
      <c r="I471" s="357"/>
      <c r="K471" s="356"/>
    </row>
    <row r="472" spans="5:11" ht="16.5" x14ac:dyDescent="0.15">
      <c r="E472" s="356"/>
      <c r="F472" s="356"/>
      <c r="G472" s="357"/>
      <c r="H472" s="357"/>
      <c r="I472" s="357"/>
      <c r="K472" s="356"/>
    </row>
    <row r="473" spans="5:11" ht="16.5" x14ac:dyDescent="0.15">
      <c r="E473" s="356"/>
      <c r="F473" s="356"/>
      <c r="G473" s="357"/>
      <c r="H473" s="357"/>
      <c r="I473" s="357"/>
      <c r="K473" s="356"/>
    </row>
    <row r="474" spans="5:11" ht="16.5" x14ac:dyDescent="0.15">
      <c r="E474" s="356"/>
      <c r="F474" s="356"/>
      <c r="G474" s="357"/>
      <c r="H474" s="357"/>
      <c r="I474" s="357"/>
      <c r="K474" s="356"/>
    </row>
    <row r="475" spans="5:11" ht="16.5" x14ac:dyDescent="0.15">
      <c r="E475" s="356"/>
      <c r="F475" s="356"/>
      <c r="G475" s="357"/>
      <c r="H475" s="357"/>
      <c r="I475" s="357"/>
      <c r="K475" s="356"/>
    </row>
    <row r="476" spans="5:11" ht="16.5" x14ac:dyDescent="0.15">
      <c r="E476" s="356"/>
      <c r="F476" s="356"/>
      <c r="G476" s="357"/>
      <c r="H476" s="357"/>
      <c r="I476" s="357"/>
      <c r="K476" s="356"/>
    </row>
    <row r="477" spans="5:11" ht="16.5" x14ac:dyDescent="0.15">
      <c r="E477" s="356"/>
      <c r="F477" s="356"/>
      <c r="G477" s="357"/>
      <c r="H477" s="357"/>
      <c r="I477" s="357"/>
      <c r="K477" s="356"/>
    </row>
    <row r="478" spans="5:11" ht="16.5" x14ac:dyDescent="0.15">
      <c r="E478" s="356"/>
      <c r="F478" s="356"/>
      <c r="G478" s="357"/>
      <c r="H478" s="357"/>
      <c r="I478" s="357"/>
      <c r="K478" s="356"/>
    </row>
    <row r="479" spans="5:11" ht="16.5" x14ac:dyDescent="0.15">
      <c r="E479" s="356"/>
      <c r="F479" s="356"/>
      <c r="G479" s="357"/>
      <c r="H479" s="357"/>
      <c r="I479" s="357"/>
      <c r="K479" s="356"/>
    </row>
    <row r="480" spans="5:11" ht="16.5" x14ac:dyDescent="0.15">
      <c r="E480" s="356"/>
      <c r="F480" s="356"/>
      <c r="G480" s="357"/>
      <c r="H480" s="357"/>
      <c r="I480" s="357"/>
      <c r="K480" s="356"/>
    </row>
    <row r="481" spans="5:11" ht="16.5" x14ac:dyDescent="0.15">
      <c r="E481" s="356"/>
      <c r="F481" s="356"/>
      <c r="G481" s="357"/>
      <c r="H481" s="357"/>
      <c r="I481" s="357"/>
      <c r="K481" s="356"/>
    </row>
    <row r="482" spans="5:11" ht="16.5" x14ac:dyDescent="0.15">
      <c r="E482" s="356"/>
      <c r="F482" s="356"/>
      <c r="G482" s="357"/>
      <c r="H482" s="357"/>
      <c r="I482" s="357"/>
      <c r="K482" s="356"/>
    </row>
    <row r="483" spans="5:11" ht="16.5" x14ac:dyDescent="0.15">
      <c r="E483" s="356"/>
      <c r="F483" s="356"/>
      <c r="G483" s="357"/>
      <c r="H483" s="357"/>
      <c r="I483" s="357"/>
      <c r="K483" s="356"/>
    </row>
    <row r="484" spans="5:11" ht="16.5" x14ac:dyDescent="0.15">
      <c r="E484" s="356"/>
      <c r="F484" s="356"/>
      <c r="G484" s="357"/>
      <c r="H484" s="357"/>
      <c r="I484" s="357"/>
      <c r="K484" s="356"/>
    </row>
    <row r="485" spans="5:11" ht="16.5" x14ac:dyDescent="0.15">
      <c r="E485" s="356"/>
      <c r="F485" s="356"/>
      <c r="G485" s="357"/>
      <c r="H485" s="357"/>
      <c r="I485" s="357"/>
      <c r="K485" s="356"/>
    </row>
    <row r="486" spans="5:11" ht="16.5" x14ac:dyDescent="0.15">
      <c r="E486" s="356"/>
      <c r="F486" s="356"/>
      <c r="G486" s="357"/>
      <c r="H486" s="357"/>
      <c r="I486" s="357"/>
      <c r="K486" s="356"/>
    </row>
    <row r="487" spans="5:11" ht="16.5" x14ac:dyDescent="0.15">
      <c r="E487" s="356"/>
      <c r="F487" s="356"/>
      <c r="G487" s="357"/>
      <c r="H487" s="357"/>
      <c r="I487" s="357"/>
      <c r="K487" s="356"/>
    </row>
    <row r="488" spans="5:11" ht="16.5" x14ac:dyDescent="0.15">
      <c r="E488" s="356"/>
      <c r="F488" s="356"/>
      <c r="G488" s="357"/>
      <c r="H488" s="357"/>
      <c r="I488" s="357"/>
      <c r="K488" s="356"/>
    </row>
    <row r="489" spans="5:11" ht="16.5" x14ac:dyDescent="0.15">
      <c r="E489" s="356"/>
      <c r="F489" s="356"/>
      <c r="G489" s="357"/>
      <c r="H489" s="357"/>
      <c r="I489" s="357"/>
      <c r="K489" s="356"/>
    </row>
    <row r="490" spans="5:11" ht="16.5" x14ac:dyDescent="0.15">
      <c r="E490" s="356"/>
      <c r="F490" s="356"/>
      <c r="G490" s="357"/>
      <c r="H490" s="357"/>
      <c r="I490" s="357"/>
      <c r="K490" s="356"/>
    </row>
    <row r="491" spans="5:11" ht="16.5" x14ac:dyDescent="0.15">
      <c r="E491" s="356"/>
      <c r="F491" s="356"/>
      <c r="G491" s="357"/>
      <c r="H491" s="357"/>
      <c r="I491" s="357"/>
      <c r="K491" s="356"/>
    </row>
    <row r="492" spans="5:11" ht="16.5" x14ac:dyDescent="0.15">
      <c r="E492" s="356"/>
      <c r="F492" s="356"/>
      <c r="G492" s="357"/>
      <c r="H492" s="357"/>
      <c r="I492" s="357"/>
      <c r="K492" s="356"/>
    </row>
    <row r="493" spans="5:11" ht="16.5" x14ac:dyDescent="0.15">
      <c r="E493" s="356"/>
      <c r="F493" s="356"/>
      <c r="G493" s="357"/>
      <c r="H493" s="357"/>
      <c r="I493" s="357"/>
      <c r="K493" s="356"/>
    </row>
    <row r="494" spans="5:11" ht="16.5" x14ac:dyDescent="0.15">
      <c r="E494" s="356"/>
      <c r="F494" s="356"/>
      <c r="G494" s="357"/>
      <c r="H494" s="357"/>
      <c r="I494" s="357"/>
      <c r="K494" s="356"/>
    </row>
    <row r="495" spans="5:11" ht="16.5" x14ac:dyDescent="0.15">
      <c r="E495" s="356"/>
      <c r="F495" s="356"/>
      <c r="G495" s="357"/>
      <c r="H495" s="357"/>
      <c r="I495" s="357"/>
      <c r="K495" s="356"/>
    </row>
    <row r="496" spans="5:11" ht="16.5" x14ac:dyDescent="0.15">
      <c r="E496" s="356"/>
      <c r="F496" s="356"/>
      <c r="G496" s="357"/>
      <c r="H496" s="357"/>
      <c r="I496" s="357"/>
      <c r="K496" s="356"/>
    </row>
    <row r="497" spans="5:11" ht="16.5" x14ac:dyDescent="0.15">
      <c r="E497" s="356"/>
      <c r="F497" s="356"/>
      <c r="G497" s="357"/>
      <c r="H497" s="357"/>
      <c r="I497" s="357"/>
      <c r="K497" s="356"/>
    </row>
    <row r="498" spans="5:11" ht="16.5" x14ac:dyDescent="0.15">
      <c r="E498" s="356"/>
      <c r="F498" s="356"/>
      <c r="G498" s="357"/>
      <c r="H498" s="357"/>
      <c r="I498" s="357"/>
      <c r="K498" s="356"/>
    </row>
    <row r="499" spans="5:11" ht="16.5" x14ac:dyDescent="0.15">
      <c r="E499" s="356"/>
      <c r="F499" s="356"/>
      <c r="G499" s="357"/>
      <c r="H499" s="357"/>
      <c r="I499" s="357"/>
      <c r="K499" s="356"/>
    </row>
    <row r="500" spans="5:11" ht="16.5" x14ac:dyDescent="0.15">
      <c r="E500" s="356"/>
      <c r="F500" s="356"/>
      <c r="G500" s="357"/>
      <c r="H500" s="357"/>
      <c r="I500" s="357"/>
      <c r="K500" s="356"/>
    </row>
    <row r="501" spans="5:11" ht="16.5" x14ac:dyDescent="0.15">
      <c r="E501" s="356"/>
      <c r="F501" s="356"/>
      <c r="G501" s="357"/>
      <c r="H501" s="357"/>
      <c r="I501" s="357"/>
      <c r="K501" s="356"/>
    </row>
    <row r="502" spans="5:11" ht="16.5" x14ac:dyDescent="0.15">
      <c r="E502" s="356"/>
      <c r="F502" s="356"/>
      <c r="G502" s="357"/>
      <c r="H502" s="357"/>
      <c r="I502" s="357"/>
      <c r="K502" s="356"/>
    </row>
    <row r="503" spans="5:11" ht="16.5" x14ac:dyDescent="0.15">
      <c r="E503" s="356"/>
      <c r="F503" s="356"/>
      <c r="G503" s="357"/>
      <c r="H503" s="357"/>
      <c r="I503" s="357"/>
      <c r="K503" s="356"/>
    </row>
    <row r="504" spans="5:11" ht="16.5" x14ac:dyDescent="0.15">
      <c r="E504" s="356"/>
      <c r="F504" s="356"/>
      <c r="G504" s="357"/>
      <c r="H504" s="357"/>
      <c r="I504" s="357"/>
      <c r="K504" s="356"/>
    </row>
    <row r="505" spans="5:11" ht="16.5" x14ac:dyDescent="0.15">
      <c r="E505" s="356"/>
      <c r="F505" s="356"/>
      <c r="G505" s="357"/>
      <c r="H505" s="357"/>
      <c r="I505" s="357"/>
      <c r="K505" s="356"/>
    </row>
    <row r="506" spans="5:11" ht="16.5" x14ac:dyDescent="0.15">
      <c r="E506" s="356"/>
      <c r="F506" s="356"/>
      <c r="G506" s="357"/>
      <c r="H506" s="357"/>
      <c r="I506" s="357"/>
      <c r="K506" s="356"/>
    </row>
    <row r="507" spans="5:11" ht="16.5" x14ac:dyDescent="0.15">
      <c r="E507" s="356"/>
      <c r="F507" s="356"/>
      <c r="G507" s="357"/>
      <c r="H507" s="357"/>
      <c r="I507" s="357"/>
      <c r="K507" s="356"/>
    </row>
    <row r="508" spans="5:11" ht="16.5" x14ac:dyDescent="0.15">
      <c r="E508" s="356"/>
      <c r="F508" s="356"/>
      <c r="G508" s="357"/>
      <c r="H508" s="357"/>
      <c r="I508" s="357"/>
      <c r="K508" s="356"/>
    </row>
    <row r="509" spans="5:11" ht="16.5" x14ac:dyDescent="0.15">
      <c r="E509" s="356"/>
      <c r="F509" s="356"/>
      <c r="G509" s="357"/>
      <c r="H509" s="357"/>
      <c r="I509" s="357"/>
      <c r="K509" s="356"/>
    </row>
    <row r="510" spans="5:11" ht="16.5" x14ac:dyDescent="0.15">
      <c r="E510" s="356"/>
      <c r="F510" s="356"/>
      <c r="G510" s="357"/>
      <c r="H510" s="357"/>
      <c r="I510" s="357"/>
      <c r="K510" s="356"/>
    </row>
    <row r="511" spans="5:11" ht="16.5" x14ac:dyDescent="0.15">
      <c r="E511" s="356"/>
      <c r="F511" s="356"/>
      <c r="G511" s="357"/>
      <c r="H511" s="357"/>
      <c r="I511" s="357"/>
      <c r="K511" s="356"/>
    </row>
    <row r="512" spans="5:11" ht="16.5" x14ac:dyDescent="0.15">
      <c r="E512" s="356"/>
      <c r="F512" s="356"/>
      <c r="G512" s="357"/>
      <c r="H512" s="357"/>
      <c r="I512" s="357"/>
      <c r="K512" s="356"/>
    </row>
    <row r="513" spans="5:11" ht="16.5" x14ac:dyDescent="0.15">
      <c r="E513" s="356"/>
      <c r="F513" s="356"/>
      <c r="G513" s="357"/>
      <c r="H513" s="357"/>
      <c r="I513" s="357"/>
      <c r="K513" s="356"/>
    </row>
    <row r="514" spans="5:11" ht="16.5" x14ac:dyDescent="0.15">
      <c r="E514" s="356"/>
      <c r="F514" s="356"/>
      <c r="G514" s="357"/>
      <c r="H514" s="357"/>
      <c r="I514" s="357"/>
      <c r="K514" s="356"/>
    </row>
    <row r="515" spans="5:11" ht="16.5" x14ac:dyDescent="0.15">
      <c r="E515" s="356"/>
      <c r="F515" s="356"/>
      <c r="G515" s="357"/>
      <c r="H515" s="357"/>
      <c r="I515" s="357"/>
      <c r="K515" s="356"/>
    </row>
    <row r="516" spans="5:11" ht="16.5" x14ac:dyDescent="0.15">
      <c r="E516" s="356"/>
      <c r="F516" s="356"/>
      <c r="G516" s="357"/>
      <c r="H516" s="357"/>
      <c r="I516" s="357"/>
      <c r="K516" s="356"/>
    </row>
    <row r="517" spans="5:11" ht="16.5" x14ac:dyDescent="0.15">
      <c r="E517" s="356"/>
      <c r="F517" s="356"/>
      <c r="G517" s="357"/>
      <c r="H517" s="357"/>
      <c r="I517" s="357"/>
      <c r="K517" s="356"/>
    </row>
    <row r="518" spans="5:11" ht="16.5" x14ac:dyDescent="0.15">
      <c r="E518" s="356"/>
      <c r="F518" s="356"/>
      <c r="G518" s="357"/>
      <c r="H518" s="357"/>
      <c r="I518" s="357"/>
      <c r="K518" s="356"/>
    </row>
    <row r="519" spans="5:11" ht="16.5" x14ac:dyDescent="0.15">
      <c r="E519" s="356"/>
      <c r="F519" s="356"/>
      <c r="G519" s="357"/>
      <c r="H519" s="357"/>
      <c r="I519" s="357"/>
      <c r="K519" s="356"/>
    </row>
    <row r="520" spans="5:11" ht="16.5" x14ac:dyDescent="0.15">
      <c r="E520" s="356"/>
      <c r="F520" s="356"/>
      <c r="G520" s="357"/>
      <c r="H520" s="357"/>
      <c r="I520" s="357"/>
      <c r="K520" s="356"/>
    </row>
    <row r="521" spans="5:11" ht="16.5" x14ac:dyDescent="0.15">
      <c r="E521" s="356"/>
      <c r="F521" s="356"/>
      <c r="G521" s="357"/>
      <c r="H521" s="357"/>
      <c r="I521" s="357"/>
      <c r="K521" s="356"/>
    </row>
    <row r="522" spans="5:11" ht="16.5" x14ac:dyDescent="0.15">
      <c r="E522" s="356"/>
      <c r="F522" s="356"/>
      <c r="G522" s="357"/>
      <c r="H522" s="357"/>
      <c r="I522" s="357"/>
      <c r="K522" s="356"/>
    </row>
    <row r="523" spans="5:11" ht="16.5" x14ac:dyDescent="0.15">
      <c r="E523" s="356"/>
      <c r="F523" s="356"/>
      <c r="G523" s="357"/>
      <c r="H523" s="357"/>
      <c r="I523" s="357"/>
      <c r="K523" s="356"/>
    </row>
    <row r="524" spans="5:11" ht="16.5" x14ac:dyDescent="0.15">
      <c r="E524" s="356"/>
      <c r="F524" s="356"/>
      <c r="G524" s="357"/>
      <c r="H524" s="357"/>
      <c r="I524" s="357"/>
      <c r="K524" s="356"/>
    </row>
    <row r="525" spans="5:11" ht="16.5" x14ac:dyDescent="0.15">
      <c r="E525" s="356"/>
      <c r="F525" s="356"/>
      <c r="G525" s="357"/>
      <c r="H525" s="357"/>
      <c r="I525" s="357"/>
      <c r="K525" s="356"/>
    </row>
    <row r="526" spans="5:11" ht="16.5" x14ac:dyDescent="0.15">
      <c r="E526" s="356"/>
      <c r="F526" s="356"/>
      <c r="G526" s="357"/>
      <c r="H526" s="357"/>
      <c r="I526" s="357"/>
      <c r="K526" s="356"/>
    </row>
    <row r="527" spans="5:11" ht="16.5" x14ac:dyDescent="0.15">
      <c r="E527" s="356"/>
      <c r="F527" s="356"/>
      <c r="G527" s="357"/>
      <c r="H527" s="357"/>
      <c r="I527" s="357"/>
      <c r="K527" s="356"/>
    </row>
    <row r="528" spans="5:11" ht="16.5" x14ac:dyDescent="0.15">
      <c r="E528" s="356"/>
      <c r="F528" s="356"/>
      <c r="G528" s="357"/>
      <c r="H528" s="357"/>
      <c r="I528" s="357"/>
      <c r="K528" s="356"/>
    </row>
    <row r="529" spans="5:11" ht="16.5" x14ac:dyDescent="0.15">
      <c r="E529" s="356"/>
      <c r="F529" s="356"/>
      <c r="G529" s="357"/>
      <c r="H529" s="357"/>
      <c r="I529" s="357"/>
      <c r="K529" s="356"/>
    </row>
    <row r="530" spans="5:11" ht="16.5" x14ac:dyDescent="0.15">
      <c r="E530" s="356"/>
      <c r="F530" s="356"/>
      <c r="G530" s="357"/>
      <c r="H530" s="357"/>
      <c r="I530" s="357"/>
      <c r="K530" s="356"/>
    </row>
    <row r="531" spans="5:11" ht="16.5" x14ac:dyDescent="0.15">
      <c r="E531" s="356"/>
      <c r="F531" s="356"/>
      <c r="G531" s="357"/>
      <c r="H531" s="357"/>
      <c r="I531" s="357"/>
      <c r="K531" s="356"/>
    </row>
    <row r="532" spans="5:11" ht="16.5" x14ac:dyDescent="0.15">
      <c r="E532" s="356"/>
      <c r="F532" s="356"/>
      <c r="G532" s="357"/>
      <c r="H532" s="357"/>
      <c r="I532" s="357"/>
      <c r="K532" s="356"/>
    </row>
    <row r="533" spans="5:11" ht="16.5" x14ac:dyDescent="0.15">
      <c r="E533" s="356"/>
      <c r="F533" s="356"/>
      <c r="G533" s="357"/>
      <c r="H533" s="357"/>
      <c r="I533" s="357"/>
      <c r="K533" s="356"/>
    </row>
    <row r="534" spans="5:11" ht="16.5" x14ac:dyDescent="0.15">
      <c r="E534" s="356"/>
      <c r="F534" s="356"/>
      <c r="G534" s="357"/>
      <c r="H534" s="357"/>
      <c r="I534" s="357"/>
      <c r="K534" s="356"/>
    </row>
    <row r="535" spans="5:11" ht="16.5" x14ac:dyDescent="0.15">
      <c r="E535" s="356"/>
      <c r="F535" s="356"/>
      <c r="G535" s="357"/>
      <c r="H535" s="357"/>
      <c r="I535" s="357"/>
      <c r="K535" s="356"/>
    </row>
    <row r="536" spans="5:11" ht="16.5" x14ac:dyDescent="0.15">
      <c r="E536" s="356"/>
      <c r="F536" s="356"/>
      <c r="G536" s="357"/>
      <c r="H536" s="357"/>
      <c r="I536" s="357"/>
      <c r="K536" s="356"/>
    </row>
    <row r="537" spans="5:11" ht="16.5" x14ac:dyDescent="0.15">
      <c r="E537" s="356"/>
      <c r="F537" s="356"/>
      <c r="G537" s="357"/>
      <c r="H537" s="357"/>
      <c r="I537" s="357"/>
      <c r="K537" s="356"/>
    </row>
    <row r="538" spans="5:11" ht="16.5" x14ac:dyDescent="0.15">
      <c r="E538" s="356"/>
      <c r="F538" s="356"/>
      <c r="G538" s="357"/>
      <c r="H538" s="357"/>
      <c r="I538" s="357"/>
      <c r="K538" s="356"/>
    </row>
    <row r="539" spans="5:11" ht="16.5" x14ac:dyDescent="0.15">
      <c r="E539" s="356"/>
      <c r="F539" s="356"/>
      <c r="G539" s="357"/>
      <c r="H539" s="357"/>
      <c r="I539" s="357"/>
      <c r="K539" s="356"/>
    </row>
    <row r="540" spans="5:11" ht="16.5" x14ac:dyDescent="0.15">
      <c r="E540" s="356"/>
      <c r="F540" s="356"/>
      <c r="G540" s="357"/>
      <c r="H540" s="357"/>
      <c r="I540" s="357"/>
      <c r="K540" s="356"/>
    </row>
    <row r="541" spans="5:11" ht="16.5" x14ac:dyDescent="0.15">
      <c r="E541" s="356"/>
      <c r="F541" s="356"/>
      <c r="G541" s="357"/>
      <c r="H541" s="357"/>
      <c r="I541" s="357"/>
      <c r="K541" s="356"/>
    </row>
    <row r="542" spans="5:11" ht="16.5" x14ac:dyDescent="0.15">
      <c r="E542" s="356"/>
      <c r="F542" s="356"/>
      <c r="G542" s="357"/>
      <c r="H542" s="357"/>
      <c r="I542" s="357"/>
      <c r="K542" s="356"/>
    </row>
    <row r="543" spans="5:11" ht="16.5" x14ac:dyDescent="0.15">
      <c r="E543" s="356"/>
      <c r="F543" s="356"/>
      <c r="G543" s="357"/>
      <c r="H543" s="357"/>
      <c r="I543" s="357"/>
      <c r="K543" s="356"/>
    </row>
    <row r="544" spans="5:11" ht="16.5" x14ac:dyDescent="0.15">
      <c r="E544" s="356"/>
      <c r="F544" s="356"/>
      <c r="G544" s="357"/>
      <c r="H544" s="357"/>
      <c r="I544" s="357"/>
      <c r="K544" s="356"/>
    </row>
    <row r="545" spans="5:11" ht="16.5" x14ac:dyDescent="0.15">
      <c r="E545" s="356"/>
      <c r="F545" s="356"/>
      <c r="G545" s="357"/>
      <c r="H545" s="357"/>
      <c r="I545" s="357"/>
      <c r="K545" s="356"/>
    </row>
    <row r="546" spans="5:11" ht="16.5" x14ac:dyDescent="0.15">
      <c r="E546" s="356"/>
      <c r="F546" s="356"/>
      <c r="G546" s="357"/>
      <c r="H546" s="357"/>
      <c r="I546" s="357"/>
      <c r="K546" s="356"/>
    </row>
    <row r="547" spans="5:11" ht="16.5" x14ac:dyDescent="0.15">
      <c r="E547" s="356"/>
      <c r="F547" s="356"/>
      <c r="G547" s="357"/>
      <c r="H547" s="357"/>
      <c r="I547" s="357"/>
      <c r="K547" s="356"/>
    </row>
    <row r="548" spans="5:11" ht="16.5" x14ac:dyDescent="0.15">
      <c r="E548" s="356"/>
      <c r="F548" s="356"/>
      <c r="G548" s="357"/>
      <c r="H548" s="357"/>
      <c r="I548" s="357"/>
      <c r="K548" s="356"/>
    </row>
    <row r="549" spans="5:11" ht="16.5" x14ac:dyDescent="0.15">
      <c r="E549" s="356"/>
      <c r="F549" s="356"/>
      <c r="G549" s="357"/>
      <c r="H549" s="357"/>
      <c r="I549" s="357"/>
      <c r="K549" s="356"/>
    </row>
    <row r="550" spans="5:11" ht="16.5" x14ac:dyDescent="0.15">
      <c r="E550" s="356"/>
      <c r="F550" s="356"/>
      <c r="G550" s="357"/>
      <c r="H550" s="357"/>
      <c r="I550" s="357"/>
      <c r="K550" s="356"/>
    </row>
    <row r="551" spans="5:11" ht="16.5" x14ac:dyDescent="0.15">
      <c r="E551" s="356"/>
      <c r="F551" s="356"/>
      <c r="G551" s="357"/>
      <c r="H551" s="357"/>
      <c r="I551" s="357"/>
      <c r="K551" s="356"/>
    </row>
    <row r="552" spans="5:11" ht="16.5" x14ac:dyDescent="0.15">
      <c r="E552" s="356"/>
      <c r="F552" s="356"/>
      <c r="G552" s="357"/>
      <c r="H552" s="357"/>
      <c r="I552" s="357"/>
      <c r="K552" s="356"/>
    </row>
    <row r="553" spans="5:11" ht="16.5" x14ac:dyDescent="0.15">
      <c r="E553" s="356"/>
      <c r="F553" s="356"/>
      <c r="G553" s="357"/>
      <c r="H553" s="357"/>
      <c r="I553" s="357"/>
      <c r="K553" s="356"/>
    </row>
    <row r="554" spans="5:11" ht="16.5" x14ac:dyDescent="0.15">
      <c r="E554" s="356"/>
      <c r="F554" s="356"/>
      <c r="G554" s="357"/>
      <c r="H554" s="357"/>
      <c r="I554" s="357"/>
      <c r="K554" s="356"/>
    </row>
    <row r="555" spans="5:11" ht="16.5" x14ac:dyDescent="0.15">
      <c r="E555" s="356"/>
      <c r="F555" s="356"/>
      <c r="G555" s="357"/>
      <c r="H555" s="357"/>
      <c r="I555" s="357"/>
      <c r="K555" s="356"/>
    </row>
    <row r="556" spans="5:11" ht="16.5" x14ac:dyDescent="0.15">
      <c r="E556" s="356"/>
      <c r="F556" s="356"/>
      <c r="G556" s="357"/>
      <c r="H556" s="357"/>
      <c r="I556" s="357"/>
      <c r="K556" s="356"/>
    </row>
    <row r="557" spans="5:11" ht="16.5" x14ac:dyDescent="0.15">
      <c r="E557" s="356"/>
      <c r="F557" s="356"/>
      <c r="G557" s="357"/>
      <c r="H557" s="357"/>
      <c r="I557" s="357"/>
      <c r="K557" s="356"/>
    </row>
    <row r="558" spans="5:11" ht="16.5" x14ac:dyDescent="0.15">
      <c r="E558" s="356"/>
      <c r="F558" s="356"/>
      <c r="G558" s="357"/>
      <c r="H558" s="357"/>
      <c r="I558" s="357"/>
      <c r="K558" s="356"/>
    </row>
    <row r="559" spans="5:11" ht="16.5" x14ac:dyDescent="0.15">
      <c r="E559" s="356"/>
      <c r="F559" s="356"/>
      <c r="G559" s="357"/>
      <c r="H559" s="357"/>
      <c r="I559" s="357"/>
      <c r="K559" s="356"/>
    </row>
    <row r="560" spans="5:11" ht="16.5" x14ac:dyDescent="0.15">
      <c r="E560" s="356"/>
      <c r="F560" s="356"/>
      <c r="G560" s="357"/>
      <c r="H560" s="357"/>
      <c r="I560" s="357"/>
      <c r="K560" s="356"/>
    </row>
    <row r="561" spans="5:11" ht="16.5" x14ac:dyDescent="0.15">
      <c r="E561" s="356"/>
      <c r="F561" s="356"/>
      <c r="G561" s="357"/>
      <c r="H561" s="357"/>
      <c r="I561" s="357"/>
      <c r="K561" s="356"/>
    </row>
    <row r="562" spans="5:11" ht="16.5" x14ac:dyDescent="0.15">
      <c r="E562" s="356"/>
      <c r="F562" s="356"/>
      <c r="G562" s="357"/>
      <c r="H562" s="357"/>
      <c r="I562" s="357"/>
      <c r="K562" s="356"/>
    </row>
    <row r="563" spans="5:11" ht="16.5" x14ac:dyDescent="0.15">
      <c r="E563" s="356"/>
      <c r="F563" s="356"/>
      <c r="G563" s="357"/>
      <c r="H563" s="357"/>
      <c r="I563" s="357"/>
      <c r="K563" s="356"/>
    </row>
    <row r="564" spans="5:11" ht="16.5" x14ac:dyDescent="0.15">
      <c r="E564" s="356"/>
      <c r="F564" s="356"/>
      <c r="G564" s="357"/>
      <c r="H564" s="357"/>
      <c r="I564" s="357"/>
      <c r="K564" s="356"/>
    </row>
    <row r="565" spans="5:11" ht="16.5" x14ac:dyDescent="0.15">
      <c r="E565" s="356"/>
      <c r="F565" s="356"/>
      <c r="G565" s="357"/>
      <c r="H565" s="357"/>
      <c r="I565" s="357"/>
      <c r="K565" s="356"/>
    </row>
    <row r="566" spans="5:11" ht="16.5" x14ac:dyDescent="0.15">
      <c r="E566" s="356"/>
      <c r="F566" s="356"/>
      <c r="G566" s="357"/>
      <c r="H566" s="357"/>
      <c r="I566" s="357"/>
      <c r="K566" s="356"/>
    </row>
    <row r="567" spans="5:11" ht="16.5" x14ac:dyDescent="0.15">
      <c r="E567" s="356"/>
      <c r="F567" s="356"/>
      <c r="G567" s="357"/>
      <c r="H567" s="357"/>
      <c r="I567" s="357"/>
      <c r="K567" s="356"/>
    </row>
    <row r="568" spans="5:11" ht="16.5" x14ac:dyDescent="0.15">
      <c r="E568" s="356"/>
      <c r="F568" s="356"/>
      <c r="G568" s="357"/>
      <c r="H568" s="357"/>
      <c r="I568" s="357"/>
      <c r="K568" s="356"/>
    </row>
    <row r="569" spans="5:11" ht="16.5" x14ac:dyDescent="0.15">
      <c r="E569" s="356"/>
      <c r="F569" s="356"/>
      <c r="G569" s="357"/>
      <c r="H569" s="357"/>
      <c r="I569" s="357"/>
      <c r="K569" s="356"/>
    </row>
    <row r="570" spans="5:11" ht="16.5" x14ac:dyDescent="0.15">
      <c r="E570" s="356"/>
      <c r="F570" s="356"/>
      <c r="G570" s="357"/>
      <c r="H570" s="357"/>
      <c r="I570" s="357"/>
      <c r="K570" s="356"/>
    </row>
    <row r="571" spans="5:11" ht="16.5" x14ac:dyDescent="0.15">
      <c r="E571" s="356"/>
      <c r="F571" s="356"/>
      <c r="G571" s="357"/>
      <c r="H571" s="357"/>
      <c r="I571" s="357"/>
      <c r="K571" s="356"/>
    </row>
    <row r="572" spans="5:11" ht="16.5" x14ac:dyDescent="0.15">
      <c r="E572" s="356"/>
      <c r="F572" s="356"/>
      <c r="G572" s="357"/>
      <c r="H572" s="357"/>
      <c r="I572" s="357"/>
      <c r="K572" s="356"/>
    </row>
    <row r="573" spans="5:11" ht="16.5" x14ac:dyDescent="0.15">
      <c r="E573" s="356"/>
      <c r="F573" s="356"/>
      <c r="G573" s="357"/>
      <c r="H573" s="357"/>
      <c r="I573" s="357"/>
      <c r="K573" s="356"/>
    </row>
    <row r="574" spans="5:11" ht="16.5" x14ac:dyDescent="0.15">
      <c r="E574" s="356"/>
      <c r="F574" s="356"/>
      <c r="G574" s="357"/>
      <c r="H574" s="357"/>
      <c r="I574" s="357"/>
      <c r="K574" s="356"/>
    </row>
    <row r="575" spans="5:11" ht="16.5" x14ac:dyDescent="0.15">
      <c r="E575" s="356"/>
      <c r="F575" s="356"/>
      <c r="G575" s="357"/>
      <c r="H575" s="357"/>
      <c r="I575" s="357"/>
      <c r="K575" s="356"/>
    </row>
    <row r="576" spans="5:11" ht="16.5" x14ac:dyDescent="0.15">
      <c r="E576" s="356"/>
      <c r="F576" s="356"/>
      <c r="G576" s="357"/>
      <c r="H576" s="357"/>
      <c r="I576" s="357"/>
      <c r="K576" s="356"/>
    </row>
    <row r="577" spans="5:11" ht="16.5" x14ac:dyDescent="0.15">
      <c r="E577" s="356"/>
      <c r="F577" s="356"/>
      <c r="G577" s="357"/>
      <c r="H577" s="357"/>
      <c r="I577" s="357"/>
      <c r="K577" s="356"/>
    </row>
    <row r="578" spans="5:11" ht="16.5" x14ac:dyDescent="0.15">
      <c r="E578" s="356"/>
      <c r="F578" s="356"/>
      <c r="G578" s="357"/>
      <c r="H578" s="357"/>
      <c r="I578" s="357"/>
      <c r="K578" s="356"/>
    </row>
    <row r="579" spans="5:11" ht="16.5" x14ac:dyDescent="0.15">
      <c r="E579" s="356"/>
      <c r="F579" s="356"/>
      <c r="G579" s="357"/>
      <c r="H579" s="357"/>
      <c r="I579" s="357"/>
      <c r="K579" s="356"/>
    </row>
    <row r="580" spans="5:11" ht="16.5" x14ac:dyDescent="0.15">
      <c r="E580" s="356"/>
      <c r="F580" s="356"/>
      <c r="G580" s="357"/>
      <c r="H580" s="357"/>
      <c r="I580" s="357"/>
      <c r="K580" s="356"/>
    </row>
    <row r="581" spans="5:11" ht="16.5" x14ac:dyDescent="0.15">
      <c r="E581" s="356"/>
      <c r="F581" s="356"/>
      <c r="G581" s="357"/>
      <c r="H581" s="357"/>
      <c r="I581" s="357"/>
      <c r="K581" s="356"/>
    </row>
    <row r="582" spans="5:11" ht="16.5" x14ac:dyDescent="0.15">
      <c r="E582" s="356"/>
      <c r="F582" s="356"/>
      <c r="G582" s="357"/>
      <c r="H582" s="357"/>
      <c r="I582" s="357"/>
      <c r="K582" s="356"/>
    </row>
    <row r="583" spans="5:11" ht="16.5" x14ac:dyDescent="0.15">
      <c r="E583" s="356"/>
      <c r="F583" s="356"/>
      <c r="G583" s="357"/>
      <c r="H583" s="357"/>
      <c r="I583" s="357"/>
      <c r="K583" s="356"/>
    </row>
    <row r="584" spans="5:11" ht="16.5" x14ac:dyDescent="0.15">
      <c r="E584" s="356"/>
      <c r="F584" s="356"/>
      <c r="G584" s="357"/>
      <c r="H584" s="357"/>
      <c r="I584" s="357"/>
      <c r="K584" s="356"/>
    </row>
    <row r="585" spans="5:11" ht="16.5" x14ac:dyDescent="0.15">
      <c r="E585" s="356"/>
      <c r="F585" s="356"/>
      <c r="G585" s="357"/>
      <c r="H585" s="357"/>
      <c r="I585" s="357"/>
      <c r="K585" s="356"/>
    </row>
    <row r="586" spans="5:11" ht="16.5" x14ac:dyDescent="0.15">
      <c r="E586" s="356"/>
      <c r="F586" s="356"/>
      <c r="G586" s="357"/>
      <c r="H586" s="357"/>
      <c r="I586" s="357"/>
      <c r="K586" s="356"/>
    </row>
    <row r="587" spans="5:11" ht="16.5" x14ac:dyDescent="0.15">
      <c r="E587" s="356"/>
      <c r="F587" s="356"/>
      <c r="G587" s="357"/>
      <c r="H587" s="357"/>
      <c r="I587" s="357"/>
      <c r="K587" s="356"/>
    </row>
    <row r="588" spans="5:11" ht="16.5" x14ac:dyDescent="0.15">
      <c r="E588" s="356"/>
      <c r="F588" s="356"/>
      <c r="G588" s="357"/>
      <c r="H588" s="357"/>
      <c r="I588" s="357"/>
      <c r="K588" s="356"/>
    </row>
    <row r="589" spans="5:11" ht="16.5" x14ac:dyDescent="0.15">
      <c r="E589" s="356"/>
      <c r="F589" s="356"/>
      <c r="G589" s="357"/>
      <c r="H589" s="357"/>
      <c r="I589" s="357"/>
      <c r="K589" s="356"/>
    </row>
    <row r="590" spans="5:11" ht="16.5" x14ac:dyDescent="0.15">
      <c r="E590" s="356"/>
      <c r="F590" s="356"/>
      <c r="G590" s="357"/>
      <c r="H590" s="357"/>
      <c r="I590" s="357"/>
      <c r="K590" s="356"/>
    </row>
    <row r="591" spans="5:11" ht="16.5" x14ac:dyDescent="0.15">
      <c r="E591" s="356"/>
      <c r="F591" s="356"/>
      <c r="G591" s="357"/>
      <c r="H591" s="357"/>
      <c r="I591" s="357"/>
      <c r="K591" s="356"/>
    </row>
    <row r="592" spans="5:11" ht="16.5" x14ac:dyDescent="0.15">
      <c r="E592" s="356"/>
      <c r="F592" s="356"/>
      <c r="G592" s="357"/>
      <c r="H592" s="357"/>
      <c r="I592" s="357"/>
      <c r="K592" s="356"/>
    </row>
    <row r="593" spans="5:11" ht="16.5" x14ac:dyDescent="0.15">
      <c r="E593" s="356"/>
      <c r="F593" s="356"/>
      <c r="G593" s="357"/>
      <c r="H593" s="357"/>
      <c r="I593" s="357"/>
      <c r="K593" s="356"/>
    </row>
    <row r="594" spans="5:11" ht="16.5" x14ac:dyDescent="0.15">
      <c r="E594" s="356"/>
      <c r="F594" s="356"/>
      <c r="G594" s="357"/>
      <c r="H594" s="357"/>
      <c r="I594" s="357"/>
      <c r="K594" s="356"/>
    </row>
    <row r="595" spans="5:11" ht="16.5" x14ac:dyDescent="0.15">
      <c r="E595" s="356"/>
      <c r="F595" s="356"/>
      <c r="G595" s="357"/>
      <c r="H595" s="357"/>
      <c r="I595" s="357"/>
      <c r="K595" s="356"/>
    </row>
    <row r="596" spans="5:11" ht="16.5" x14ac:dyDescent="0.15">
      <c r="E596" s="356"/>
      <c r="F596" s="356"/>
      <c r="G596" s="357"/>
      <c r="H596" s="357"/>
      <c r="I596" s="357"/>
      <c r="K596" s="356"/>
    </row>
    <row r="597" spans="5:11" ht="16.5" x14ac:dyDescent="0.15">
      <c r="E597" s="356"/>
      <c r="F597" s="356"/>
      <c r="G597" s="357"/>
      <c r="H597" s="357"/>
      <c r="I597" s="357"/>
      <c r="K597" s="356"/>
    </row>
    <row r="598" spans="5:11" ht="16.5" x14ac:dyDescent="0.15">
      <c r="E598" s="356"/>
      <c r="F598" s="356"/>
      <c r="G598" s="357"/>
      <c r="H598" s="357"/>
      <c r="I598" s="357"/>
      <c r="K598" s="356"/>
    </row>
    <row r="599" spans="5:11" ht="16.5" x14ac:dyDescent="0.15">
      <c r="E599" s="356"/>
      <c r="F599" s="356"/>
      <c r="G599" s="357"/>
      <c r="H599" s="357"/>
      <c r="I599" s="357"/>
      <c r="K599" s="356"/>
    </row>
    <row r="600" spans="5:11" ht="16.5" x14ac:dyDescent="0.15">
      <c r="E600" s="356"/>
      <c r="F600" s="356"/>
      <c r="G600" s="357"/>
      <c r="H600" s="357"/>
      <c r="I600" s="357"/>
      <c r="K600" s="356"/>
    </row>
    <row r="601" spans="5:11" ht="16.5" x14ac:dyDescent="0.15">
      <c r="E601" s="356"/>
      <c r="F601" s="356"/>
      <c r="G601" s="357"/>
      <c r="H601" s="357"/>
      <c r="I601" s="357"/>
      <c r="K601" s="356"/>
    </row>
    <row r="602" spans="5:11" ht="16.5" x14ac:dyDescent="0.15">
      <c r="E602" s="356"/>
      <c r="F602" s="356"/>
      <c r="G602" s="357"/>
      <c r="H602" s="357"/>
      <c r="I602" s="357"/>
      <c r="K602" s="356"/>
    </row>
    <row r="603" spans="5:11" ht="16.5" x14ac:dyDescent="0.15">
      <c r="E603" s="356"/>
      <c r="F603" s="356"/>
      <c r="G603" s="357"/>
      <c r="H603" s="357"/>
      <c r="I603" s="357"/>
      <c r="K603" s="356"/>
    </row>
    <row r="604" spans="5:11" ht="16.5" x14ac:dyDescent="0.15">
      <c r="E604" s="356"/>
      <c r="F604" s="356"/>
      <c r="G604" s="357"/>
      <c r="H604" s="357"/>
      <c r="I604" s="357"/>
      <c r="K604" s="356"/>
    </row>
    <row r="605" spans="5:11" ht="16.5" x14ac:dyDescent="0.15">
      <c r="E605" s="356"/>
      <c r="F605" s="356"/>
      <c r="G605" s="357"/>
      <c r="H605" s="357"/>
      <c r="I605" s="357"/>
      <c r="K605" s="356"/>
    </row>
    <row r="606" spans="5:11" ht="16.5" x14ac:dyDescent="0.15">
      <c r="E606" s="356"/>
      <c r="F606" s="356"/>
      <c r="G606" s="357"/>
      <c r="H606" s="357"/>
      <c r="I606" s="357"/>
      <c r="K606" s="356"/>
    </row>
    <row r="607" spans="5:11" ht="16.5" x14ac:dyDescent="0.15">
      <c r="E607" s="356"/>
      <c r="F607" s="356"/>
      <c r="G607" s="357"/>
      <c r="H607" s="357"/>
      <c r="I607" s="357"/>
      <c r="K607" s="356"/>
    </row>
    <row r="608" spans="5:11" ht="16.5" x14ac:dyDescent="0.15">
      <c r="E608" s="356"/>
      <c r="F608" s="356"/>
      <c r="G608" s="357"/>
      <c r="H608" s="357"/>
      <c r="I608" s="357"/>
      <c r="K608" s="356"/>
    </row>
    <row r="609" spans="5:11" ht="16.5" x14ac:dyDescent="0.15">
      <c r="E609" s="356"/>
      <c r="F609" s="356"/>
      <c r="G609" s="357"/>
      <c r="H609" s="357"/>
      <c r="I609" s="357"/>
      <c r="K609" s="356"/>
    </row>
    <row r="610" spans="5:11" ht="16.5" x14ac:dyDescent="0.15">
      <c r="E610" s="356"/>
      <c r="F610" s="356"/>
      <c r="G610" s="357"/>
      <c r="H610" s="357"/>
      <c r="I610" s="357"/>
      <c r="K610" s="356"/>
    </row>
    <row r="611" spans="5:11" ht="16.5" x14ac:dyDescent="0.15">
      <c r="E611" s="356"/>
      <c r="F611" s="356"/>
      <c r="G611" s="357"/>
      <c r="H611" s="357"/>
      <c r="I611" s="357"/>
      <c r="K611" s="356"/>
    </row>
    <row r="612" spans="5:11" ht="16.5" x14ac:dyDescent="0.15">
      <c r="E612" s="356"/>
      <c r="F612" s="356"/>
      <c r="G612" s="357"/>
      <c r="H612" s="357"/>
      <c r="I612" s="357"/>
      <c r="K612" s="356"/>
    </row>
    <row r="613" spans="5:11" ht="16.5" x14ac:dyDescent="0.15">
      <c r="E613" s="356"/>
      <c r="F613" s="356"/>
      <c r="G613" s="357"/>
      <c r="H613" s="357"/>
      <c r="I613" s="357"/>
      <c r="K613" s="356"/>
    </row>
    <row r="614" spans="5:11" ht="16.5" x14ac:dyDescent="0.15">
      <c r="E614" s="356"/>
      <c r="F614" s="356"/>
      <c r="G614" s="357"/>
      <c r="H614" s="357"/>
      <c r="I614" s="357"/>
      <c r="K614" s="356"/>
    </row>
    <row r="615" spans="5:11" ht="16.5" x14ac:dyDescent="0.15">
      <c r="E615" s="356"/>
      <c r="F615" s="356"/>
      <c r="G615" s="357"/>
      <c r="H615" s="357"/>
      <c r="I615" s="357"/>
      <c r="K615" s="356"/>
    </row>
    <row r="616" spans="5:11" ht="16.5" x14ac:dyDescent="0.15">
      <c r="E616" s="356"/>
      <c r="F616" s="356"/>
      <c r="G616" s="357"/>
      <c r="H616" s="357"/>
      <c r="I616" s="357"/>
      <c r="K616" s="356"/>
    </row>
    <row r="617" spans="5:11" ht="16.5" x14ac:dyDescent="0.15">
      <c r="E617" s="356"/>
      <c r="F617" s="356"/>
      <c r="G617" s="357"/>
      <c r="H617" s="357"/>
      <c r="I617" s="357"/>
      <c r="K617" s="356"/>
    </row>
    <row r="618" spans="5:11" ht="16.5" x14ac:dyDescent="0.15">
      <c r="E618" s="356"/>
      <c r="F618" s="356"/>
      <c r="G618" s="357"/>
      <c r="H618" s="357"/>
      <c r="I618" s="357"/>
      <c r="K618" s="356"/>
    </row>
    <row r="619" spans="5:11" ht="16.5" x14ac:dyDescent="0.15">
      <c r="E619" s="356"/>
      <c r="F619" s="356"/>
      <c r="G619" s="357"/>
      <c r="H619" s="357"/>
      <c r="I619" s="357"/>
      <c r="K619" s="356"/>
    </row>
    <row r="620" spans="5:11" ht="16.5" x14ac:dyDescent="0.15">
      <c r="E620" s="356"/>
      <c r="F620" s="356"/>
      <c r="G620" s="357"/>
      <c r="H620" s="357"/>
      <c r="I620" s="357"/>
      <c r="K620" s="356"/>
    </row>
    <row r="621" spans="5:11" ht="16.5" x14ac:dyDescent="0.15">
      <c r="E621" s="356"/>
      <c r="F621" s="356"/>
      <c r="G621" s="357"/>
      <c r="H621" s="357"/>
      <c r="I621" s="357"/>
      <c r="K621" s="356"/>
    </row>
    <row r="622" spans="5:11" ht="16.5" x14ac:dyDescent="0.15">
      <c r="E622" s="356"/>
      <c r="F622" s="356"/>
      <c r="G622" s="357"/>
      <c r="H622" s="357"/>
      <c r="I622" s="357"/>
      <c r="K622" s="356"/>
    </row>
    <row r="623" spans="5:11" ht="16.5" x14ac:dyDescent="0.15">
      <c r="E623" s="356"/>
      <c r="F623" s="356"/>
      <c r="G623" s="357"/>
      <c r="H623" s="357"/>
      <c r="I623" s="357"/>
      <c r="K623" s="356"/>
    </row>
    <row r="624" spans="5:11" ht="16.5" x14ac:dyDescent="0.15">
      <c r="E624" s="356"/>
      <c r="F624" s="356"/>
      <c r="G624" s="357"/>
      <c r="H624" s="357"/>
      <c r="I624" s="357"/>
      <c r="K624" s="356"/>
    </row>
    <row r="625" spans="5:11" ht="16.5" x14ac:dyDescent="0.15">
      <c r="E625" s="356"/>
      <c r="F625" s="356"/>
      <c r="G625" s="357"/>
      <c r="H625" s="357"/>
      <c r="I625" s="357"/>
      <c r="K625" s="356"/>
    </row>
    <row r="626" spans="5:11" ht="16.5" x14ac:dyDescent="0.15">
      <c r="E626" s="356"/>
      <c r="F626" s="356"/>
      <c r="G626" s="357"/>
      <c r="H626" s="357"/>
      <c r="I626" s="357"/>
      <c r="K626" s="356"/>
    </row>
    <row r="627" spans="5:11" ht="16.5" x14ac:dyDescent="0.15">
      <c r="E627" s="356"/>
      <c r="F627" s="356"/>
      <c r="G627" s="357"/>
      <c r="H627" s="357"/>
      <c r="I627" s="357"/>
      <c r="K627" s="356"/>
    </row>
    <row r="628" spans="5:11" ht="16.5" x14ac:dyDescent="0.15">
      <c r="E628" s="356"/>
      <c r="F628" s="356"/>
      <c r="G628" s="357"/>
      <c r="H628" s="357"/>
      <c r="I628" s="357"/>
      <c r="K628" s="356"/>
    </row>
    <row r="629" spans="5:11" ht="16.5" x14ac:dyDescent="0.15">
      <c r="E629" s="356"/>
      <c r="F629" s="356"/>
      <c r="G629" s="357"/>
      <c r="H629" s="357"/>
      <c r="I629" s="357"/>
      <c r="K629" s="356"/>
    </row>
    <row r="630" spans="5:11" ht="16.5" x14ac:dyDescent="0.15">
      <c r="E630" s="356"/>
      <c r="F630" s="356"/>
      <c r="G630" s="357"/>
      <c r="H630" s="357"/>
      <c r="I630" s="357"/>
      <c r="K630" s="356"/>
    </row>
    <row r="631" spans="5:11" ht="16.5" x14ac:dyDescent="0.15">
      <c r="E631" s="356"/>
      <c r="F631" s="356"/>
      <c r="G631" s="357"/>
      <c r="H631" s="357"/>
      <c r="I631" s="357"/>
      <c r="K631" s="356"/>
    </row>
    <row r="632" spans="5:11" ht="16.5" x14ac:dyDescent="0.15">
      <c r="E632" s="356"/>
      <c r="F632" s="356"/>
      <c r="G632" s="357"/>
      <c r="H632" s="357"/>
      <c r="I632" s="357"/>
      <c r="K632" s="356"/>
    </row>
    <row r="633" spans="5:11" ht="16.5" x14ac:dyDescent="0.15">
      <c r="E633" s="356"/>
      <c r="F633" s="356"/>
      <c r="G633" s="357"/>
      <c r="H633" s="357"/>
      <c r="I633" s="357"/>
      <c r="K633" s="356"/>
    </row>
    <row r="634" spans="5:11" ht="16.5" x14ac:dyDescent="0.15">
      <c r="E634" s="356"/>
      <c r="F634" s="356"/>
      <c r="G634" s="357"/>
      <c r="H634" s="357"/>
      <c r="I634" s="357"/>
      <c r="K634" s="356"/>
    </row>
    <row r="635" spans="5:11" ht="16.5" x14ac:dyDescent="0.15">
      <c r="E635" s="356"/>
      <c r="F635" s="356"/>
      <c r="G635" s="357"/>
      <c r="H635" s="357"/>
      <c r="I635" s="357"/>
      <c r="K635" s="356"/>
    </row>
    <row r="636" spans="5:11" ht="16.5" x14ac:dyDescent="0.15">
      <c r="E636" s="356"/>
      <c r="F636" s="356"/>
      <c r="G636" s="357"/>
      <c r="H636" s="357"/>
      <c r="I636" s="357"/>
      <c r="K636" s="356"/>
    </row>
    <row r="637" spans="5:11" ht="16.5" x14ac:dyDescent="0.15">
      <c r="E637" s="356"/>
      <c r="F637" s="356"/>
      <c r="G637" s="357"/>
      <c r="H637" s="357"/>
      <c r="I637" s="357"/>
      <c r="K637" s="356"/>
    </row>
    <row r="638" spans="5:11" ht="16.5" x14ac:dyDescent="0.15">
      <c r="E638" s="356"/>
      <c r="F638" s="356"/>
      <c r="G638" s="357"/>
      <c r="H638" s="357"/>
      <c r="I638" s="357"/>
      <c r="K638" s="356"/>
    </row>
    <row r="639" spans="5:11" ht="16.5" x14ac:dyDescent="0.15">
      <c r="E639" s="356"/>
      <c r="F639" s="356"/>
      <c r="G639" s="357"/>
      <c r="H639" s="357"/>
      <c r="I639" s="357"/>
      <c r="K639" s="356"/>
    </row>
    <row r="640" spans="5:11" ht="16.5" x14ac:dyDescent="0.15">
      <c r="E640" s="356"/>
      <c r="F640" s="356"/>
      <c r="G640" s="357"/>
      <c r="H640" s="357"/>
      <c r="I640" s="357"/>
      <c r="K640" s="356"/>
    </row>
    <row r="641" spans="5:11" ht="16.5" x14ac:dyDescent="0.15">
      <c r="E641" s="356"/>
      <c r="F641" s="356"/>
      <c r="G641" s="357"/>
      <c r="H641" s="357"/>
      <c r="I641" s="357"/>
      <c r="K641" s="356"/>
    </row>
    <row r="642" spans="5:11" ht="16.5" x14ac:dyDescent="0.15">
      <c r="E642" s="356"/>
      <c r="F642" s="356"/>
      <c r="G642" s="357"/>
      <c r="H642" s="357"/>
      <c r="I642" s="357"/>
      <c r="K642" s="356"/>
    </row>
    <row r="643" spans="5:11" ht="16.5" x14ac:dyDescent="0.15">
      <c r="E643" s="356"/>
      <c r="F643" s="356"/>
      <c r="G643" s="357"/>
      <c r="H643" s="357"/>
      <c r="I643" s="357"/>
      <c r="K643" s="356"/>
    </row>
    <row r="644" spans="5:11" ht="16.5" x14ac:dyDescent="0.15">
      <c r="E644" s="356"/>
      <c r="F644" s="356"/>
      <c r="G644" s="357"/>
      <c r="H644" s="357"/>
      <c r="I644" s="357"/>
      <c r="K644" s="356"/>
    </row>
    <row r="645" spans="5:11" ht="16.5" x14ac:dyDescent="0.15">
      <c r="E645" s="356"/>
      <c r="F645" s="356"/>
      <c r="G645" s="357"/>
      <c r="H645" s="357"/>
      <c r="I645" s="357"/>
      <c r="K645" s="356"/>
    </row>
    <row r="646" spans="5:11" ht="16.5" x14ac:dyDescent="0.15">
      <c r="E646" s="356"/>
      <c r="F646" s="356"/>
      <c r="G646" s="357"/>
      <c r="H646" s="357"/>
      <c r="I646" s="357"/>
      <c r="K646" s="356"/>
    </row>
    <row r="647" spans="5:11" ht="16.5" x14ac:dyDescent="0.15">
      <c r="E647" s="356"/>
      <c r="F647" s="356"/>
      <c r="G647" s="357"/>
      <c r="H647" s="357"/>
      <c r="I647" s="357"/>
      <c r="K647" s="356"/>
    </row>
    <row r="648" spans="5:11" ht="16.5" x14ac:dyDescent="0.15">
      <c r="E648" s="356"/>
      <c r="F648" s="356"/>
      <c r="G648" s="357"/>
      <c r="H648" s="357"/>
      <c r="I648" s="357"/>
      <c r="K648" s="356"/>
    </row>
    <row r="649" spans="5:11" ht="16.5" x14ac:dyDescent="0.15">
      <c r="E649" s="356"/>
      <c r="F649" s="356"/>
      <c r="G649" s="357"/>
      <c r="H649" s="357"/>
      <c r="I649" s="357"/>
      <c r="K649" s="356"/>
    </row>
    <row r="650" spans="5:11" ht="16.5" x14ac:dyDescent="0.15">
      <c r="E650" s="356"/>
      <c r="F650" s="356"/>
      <c r="G650" s="357"/>
      <c r="H650" s="357"/>
      <c r="I650" s="357"/>
      <c r="K650" s="356"/>
    </row>
    <row r="651" spans="5:11" ht="16.5" x14ac:dyDescent="0.15">
      <c r="E651" s="356"/>
      <c r="F651" s="356"/>
      <c r="G651" s="357"/>
      <c r="H651" s="357"/>
      <c r="I651" s="357"/>
      <c r="K651" s="356"/>
    </row>
    <row r="652" spans="5:11" ht="16.5" x14ac:dyDescent="0.15">
      <c r="E652" s="356"/>
      <c r="F652" s="356"/>
      <c r="G652" s="357"/>
      <c r="H652" s="357"/>
      <c r="I652" s="357"/>
      <c r="K652" s="356"/>
    </row>
    <row r="653" spans="5:11" ht="16.5" x14ac:dyDescent="0.15">
      <c r="E653" s="356"/>
      <c r="F653" s="356"/>
      <c r="G653" s="357"/>
      <c r="H653" s="357"/>
      <c r="I653" s="357"/>
      <c r="K653" s="356"/>
    </row>
    <row r="654" spans="5:11" ht="16.5" x14ac:dyDescent="0.15">
      <c r="E654" s="356"/>
      <c r="F654" s="356"/>
      <c r="G654" s="357"/>
      <c r="H654" s="357"/>
      <c r="I654" s="357"/>
      <c r="K654" s="356"/>
    </row>
    <row r="655" spans="5:11" ht="16.5" x14ac:dyDescent="0.15">
      <c r="E655" s="356"/>
      <c r="F655" s="356"/>
      <c r="G655" s="357"/>
      <c r="H655" s="357"/>
      <c r="I655" s="357"/>
      <c r="K655" s="356"/>
    </row>
    <row r="656" spans="5:11" ht="16.5" x14ac:dyDescent="0.15">
      <c r="E656" s="356"/>
      <c r="F656" s="356"/>
      <c r="G656" s="357"/>
      <c r="H656" s="357"/>
      <c r="I656" s="357"/>
      <c r="K656" s="356"/>
    </row>
    <row r="657" spans="5:11" ht="16.5" x14ac:dyDescent="0.15">
      <c r="E657" s="356"/>
      <c r="F657" s="356"/>
      <c r="G657" s="357"/>
      <c r="H657" s="357"/>
      <c r="I657" s="357"/>
      <c r="K657" s="356"/>
    </row>
    <row r="658" spans="5:11" ht="16.5" x14ac:dyDescent="0.15">
      <c r="E658" s="356"/>
      <c r="F658" s="356"/>
      <c r="G658" s="357"/>
      <c r="H658" s="357"/>
      <c r="I658" s="357"/>
      <c r="K658" s="356"/>
    </row>
    <row r="659" spans="5:11" ht="16.5" x14ac:dyDescent="0.15">
      <c r="E659" s="356"/>
      <c r="F659" s="356"/>
      <c r="G659" s="357"/>
      <c r="H659" s="357"/>
      <c r="I659" s="357"/>
      <c r="K659" s="356"/>
    </row>
    <row r="660" spans="5:11" ht="16.5" x14ac:dyDescent="0.15">
      <c r="E660" s="356"/>
      <c r="F660" s="356"/>
      <c r="G660" s="357"/>
      <c r="H660" s="357"/>
      <c r="I660" s="357"/>
      <c r="K660" s="356"/>
    </row>
    <row r="661" spans="5:11" ht="16.5" x14ac:dyDescent="0.15">
      <c r="E661" s="356"/>
      <c r="F661" s="356"/>
      <c r="G661" s="357"/>
      <c r="H661" s="357"/>
      <c r="I661" s="357"/>
      <c r="K661" s="356"/>
    </row>
    <row r="662" spans="5:11" ht="16.5" x14ac:dyDescent="0.15">
      <c r="E662" s="356"/>
      <c r="F662" s="356"/>
      <c r="G662" s="357"/>
      <c r="H662" s="357"/>
      <c r="I662" s="357"/>
      <c r="K662" s="356"/>
    </row>
    <row r="663" spans="5:11" ht="16.5" x14ac:dyDescent="0.15">
      <c r="E663" s="356"/>
      <c r="F663" s="356"/>
      <c r="G663" s="357"/>
      <c r="H663" s="357"/>
      <c r="I663" s="357"/>
      <c r="K663" s="356"/>
    </row>
    <row r="664" spans="5:11" ht="16.5" x14ac:dyDescent="0.15">
      <c r="E664" s="356"/>
      <c r="F664" s="356"/>
      <c r="G664" s="357"/>
      <c r="H664" s="357"/>
      <c r="I664" s="357"/>
      <c r="K664" s="356"/>
    </row>
    <row r="665" spans="5:11" ht="16.5" x14ac:dyDescent="0.15">
      <c r="E665" s="356"/>
      <c r="F665" s="356"/>
      <c r="G665" s="357"/>
      <c r="H665" s="357"/>
      <c r="I665" s="357"/>
      <c r="K665" s="356"/>
    </row>
    <row r="666" spans="5:11" ht="16.5" x14ac:dyDescent="0.15">
      <c r="E666" s="356"/>
      <c r="F666" s="356"/>
      <c r="G666" s="357"/>
      <c r="H666" s="357"/>
      <c r="I666" s="357"/>
      <c r="K666" s="356"/>
    </row>
    <row r="667" spans="5:11" ht="16.5" x14ac:dyDescent="0.15">
      <c r="E667" s="356"/>
      <c r="F667" s="356"/>
      <c r="G667" s="357"/>
      <c r="H667" s="357"/>
      <c r="I667" s="357"/>
      <c r="K667" s="356"/>
    </row>
    <row r="668" spans="5:11" ht="16.5" x14ac:dyDescent="0.15">
      <c r="E668" s="356"/>
      <c r="F668" s="356"/>
      <c r="G668" s="357"/>
      <c r="H668" s="357"/>
      <c r="I668" s="357"/>
      <c r="K668" s="356"/>
    </row>
    <row r="669" spans="5:11" ht="16.5" x14ac:dyDescent="0.15">
      <c r="E669" s="356"/>
      <c r="F669" s="356"/>
      <c r="G669" s="357"/>
      <c r="H669" s="357"/>
      <c r="I669" s="357"/>
      <c r="K669" s="356"/>
    </row>
    <row r="670" spans="5:11" ht="16.5" x14ac:dyDescent="0.15">
      <c r="E670" s="356"/>
      <c r="F670" s="356"/>
      <c r="G670" s="357"/>
      <c r="H670" s="357"/>
      <c r="I670" s="357"/>
      <c r="K670" s="356"/>
    </row>
    <row r="671" spans="5:11" ht="16.5" x14ac:dyDescent="0.15">
      <c r="E671" s="356"/>
      <c r="F671" s="356"/>
      <c r="G671" s="357"/>
      <c r="H671" s="357"/>
      <c r="I671" s="357"/>
      <c r="K671" s="356"/>
    </row>
    <row r="672" spans="5:11" ht="16.5" x14ac:dyDescent="0.15">
      <c r="E672" s="356"/>
      <c r="F672" s="356"/>
      <c r="G672" s="357"/>
      <c r="H672" s="357"/>
      <c r="I672" s="357"/>
      <c r="K672" s="356"/>
    </row>
    <row r="673" spans="5:11" ht="16.5" x14ac:dyDescent="0.15">
      <c r="E673" s="356"/>
      <c r="F673" s="356"/>
      <c r="G673" s="357"/>
      <c r="H673" s="357"/>
      <c r="I673" s="357"/>
      <c r="K673" s="356"/>
    </row>
    <row r="674" spans="5:11" ht="16.5" x14ac:dyDescent="0.15">
      <c r="E674" s="356"/>
      <c r="F674" s="356"/>
      <c r="G674" s="357"/>
      <c r="H674" s="357"/>
      <c r="I674" s="357"/>
      <c r="K674" s="356"/>
    </row>
    <row r="675" spans="5:11" ht="16.5" x14ac:dyDescent="0.15">
      <c r="E675" s="356"/>
      <c r="F675" s="356"/>
      <c r="G675" s="357"/>
      <c r="H675" s="357"/>
      <c r="I675" s="357"/>
      <c r="K675" s="356"/>
    </row>
    <row r="676" spans="5:11" ht="16.5" x14ac:dyDescent="0.15">
      <c r="E676" s="356"/>
      <c r="F676" s="356"/>
      <c r="G676" s="357"/>
      <c r="H676" s="357"/>
      <c r="I676" s="357"/>
      <c r="K676" s="356"/>
    </row>
    <row r="677" spans="5:11" ht="16.5" x14ac:dyDescent="0.15">
      <c r="E677" s="356"/>
      <c r="F677" s="356"/>
      <c r="G677" s="357"/>
      <c r="H677" s="357"/>
      <c r="I677" s="357"/>
      <c r="K677" s="356"/>
    </row>
    <row r="678" spans="5:11" ht="16.5" x14ac:dyDescent="0.15">
      <c r="E678" s="356"/>
      <c r="F678" s="356"/>
      <c r="G678" s="357"/>
      <c r="H678" s="357"/>
      <c r="I678" s="357"/>
      <c r="K678" s="356"/>
    </row>
    <row r="679" spans="5:11" ht="16.5" x14ac:dyDescent="0.15">
      <c r="E679" s="356"/>
      <c r="F679" s="356"/>
      <c r="G679" s="357"/>
      <c r="H679" s="357"/>
      <c r="I679" s="357"/>
      <c r="K679" s="356"/>
    </row>
    <row r="680" spans="5:11" ht="16.5" x14ac:dyDescent="0.15">
      <c r="E680" s="356"/>
      <c r="F680" s="356"/>
      <c r="G680" s="357"/>
      <c r="H680" s="357"/>
      <c r="I680" s="357"/>
      <c r="K680" s="356"/>
    </row>
    <row r="681" spans="5:11" ht="16.5" x14ac:dyDescent="0.15">
      <c r="E681" s="356"/>
      <c r="F681" s="356"/>
      <c r="G681" s="357"/>
      <c r="H681" s="357"/>
      <c r="I681" s="357"/>
      <c r="K681" s="356"/>
    </row>
    <row r="682" spans="5:11" ht="16.5" x14ac:dyDescent="0.15">
      <c r="E682" s="356"/>
      <c r="F682" s="356"/>
      <c r="G682" s="357"/>
      <c r="H682" s="357"/>
      <c r="I682" s="357"/>
      <c r="K682" s="356"/>
    </row>
    <row r="683" spans="5:11" ht="16.5" x14ac:dyDescent="0.15">
      <c r="E683" s="356"/>
      <c r="F683" s="356"/>
      <c r="G683" s="357"/>
      <c r="H683" s="357"/>
      <c r="I683" s="357"/>
      <c r="K683" s="356"/>
    </row>
    <row r="684" spans="5:11" ht="16.5" x14ac:dyDescent="0.15">
      <c r="E684" s="356"/>
      <c r="F684" s="356"/>
      <c r="G684" s="357"/>
      <c r="H684" s="357"/>
      <c r="I684" s="357"/>
      <c r="K684" s="356"/>
    </row>
    <row r="685" spans="5:11" ht="16.5" x14ac:dyDescent="0.15">
      <c r="E685" s="356"/>
      <c r="F685" s="356"/>
      <c r="G685" s="357"/>
      <c r="H685" s="357"/>
      <c r="I685" s="357"/>
      <c r="K685" s="356"/>
    </row>
    <row r="686" spans="5:11" ht="16.5" x14ac:dyDescent="0.15">
      <c r="E686" s="356"/>
      <c r="F686" s="356"/>
      <c r="G686" s="357"/>
      <c r="H686" s="357"/>
      <c r="I686" s="357"/>
      <c r="K686" s="356"/>
    </row>
    <row r="687" spans="5:11" ht="16.5" x14ac:dyDescent="0.15">
      <c r="E687" s="356"/>
      <c r="F687" s="356"/>
      <c r="G687" s="357"/>
      <c r="H687" s="357"/>
      <c r="I687" s="357"/>
      <c r="K687" s="356"/>
    </row>
    <row r="688" spans="5:11" ht="16.5" x14ac:dyDescent="0.15">
      <c r="E688" s="356"/>
      <c r="F688" s="356"/>
      <c r="G688" s="357"/>
      <c r="H688" s="357"/>
      <c r="I688" s="357"/>
      <c r="K688" s="356"/>
    </row>
    <row r="689" spans="5:11" ht="16.5" x14ac:dyDescent="0.15">
      <c r="E689" s="356"/>
      <c r="F689" s="356"/>
      <c r="G689" s="357"/>
      <c r="H689" s="357"/>
      <c r="I689" s="357"/>
      <c r="K689" s="356"/>
    </row>
    <row r="690" spans="5:11" ht="16.5" x14ac:dyDescent="0.15">
      <c r="E690" s="356"/>
      <c r="F690" s="356"/>
      <c r="G690" s="357"/>
      <c r="H690" s="357"/>
      <c r="I690" s="357"/>
      <c r="K690" s="356"/>
    </row>
    <row r="691" spans="5:11" ht="16.5" x14ac:dyDescent="0.15">
      <c r="E691" s="356"/>
      <c r="F691" s="356"/>
      <c r="G691" s="357"/>
      <c r="H691" s="357"/>
      <c r="I691" s="357"/>
      <c r="K691" s="356"/>
    </row>
    <row r="692" spans="5:11" ht="16.5" x14ac:dyDescent="0.15">
      <c r="E692" s="356"/>
      <c r="F692" s="356"/>
      <c r="G692" s="357"/>
      <c r="H692" s="357"/>
      <c r="I692" s="357"/>
      <c r="K692" s="356"/>
    </row>
    <row r="693" spans="5:11" ht="16.5" x14ac:dyDescent="0.15">
      <c r="E693" s="356"/>
      <c r="F693" s="356"/>
      <c r="G693" s="357"/>
      <c r="H693" s="357"/>
      <c r="I693" s="357"/>
      <c r="K693" s="356"/>
    </row>
    <row r="694" spans="5:11" ht="16.5" x14ac:dyDescent="0.15">
      <c r="E694" s="356"/>
      <c r="F694" s="356"/>
      <c r="G694" s="357"/>
      <c r="H694" s="357"/>
      <c r="I694" s="357"/>
      <c r="K694" s="356"/>
    </row>
    <row r="695" spans="5:11" ht="16.5" x14ac:dyDescent="0.15">
      <c r="E695" s="356"/>
      <c r="F695" s="356"/>
      <c r="G695" s="357"/>
      <c r="H695" s="357"/>
      <c r="I695" s="357"/>
      <c r="K695" s="356"/>
    </row>
    <row r="696" spans="5:11" ht="16.5" x14ac:dyDescent="0.15">
      <c r="E696" s="356"/>
      <c r="F696" s="356"/>
      <c r="G696" s="357"/>
      <c r="H696" s="357"/>
      <c r="I696" s="357"/>
      <c r="K696" s="356"/>
    </row>
    <row r="697" spans="5:11" ht="16.5" x14ac:dyDescent="0.15">
      <c r="E697" s="356"/>
      <c r="F697" s="356"/>
      <c r="G697" s="357"/>
      <c r="H697" s="357"/>
      <c r="I697" s="357"/>
      <c r="K697" s="356"/>
    </row>
    <row r="698" spans="5:11" ht="16.5" x14ac:dyDescent="0.15">
      <c r="E698" s="356"/>
      <c r="F698" s="356"/>
      <c r="G698" s="357"/>
      <c r="H698" s="357"/>
      <c r="I698" s="357"/>
      <c r="K698" s="356"/>
    </row>
    <row r="699" spans="5:11" ht="16.5" x14ac:dyDescent="0.15">
      <c r="E699" s="356"/>
      <c r="F699" s="356"/>
      <c r="G699" s="357"/>
      <c r="H699" s="357"/>
      <c r="I699" s="357"/>
      <c r="K699" s="356"/>
    </row>
    <row r="700" spans="5:11" ht="16.5" x14ac:dyDescent="0.15">
      <c r="E700" s="356"/>
      <c r="F700" s="356"/>
      <c r="G700" s="357"/>
      <c r="H700" s="357"/>
      <c r="I700" s="357"/>
      <c r="K700" s="356"/>
    </row>
    <row r="701" spans="5:11" ht="16.5" x14ac:dyDescent="0.15">
      <c r="E701" s="356"/>
      <c r="F701" s="356"/>
      <c r="G701" s="357"/>
      <c r="H701" s="357"/>
      <c r="I701" s="357"/>
      <c r="K701" s="356"/>
    </row>
    <row r="702" spans="5:11" ht="16.5" x14ac:dyDescent="0.15">
      <c r="E702" s="356"/>
      <c r="F702" s="356"/>
      <c r="G702" s="357"/>
      <c r="H702" s="357"/>
      <c r="I702" s="357"/>
      <c r="K702" s="356"/>
    </row>
    <row r="703" spans="5:11" ht="16.5" x14ac:dyDescent="0.15">
      <c r="E703" s="356"/>
      <c r="F703" s="356"/>
      <c r="G703" s="357"/>
      <c r="H703" s="357"/>
      <c r="I703" s="357"/>
      <c r="K703" s="356"/>
    </row>
    <row r="704" spans="5:11" ht="16.5" x14ac:dyDescent="0.15">
      <c r="E704" s="356"/>
      <c r="F704" s="356"/>
      <c r="G704" s="357"/>
      <c r="H704" s="357"/>
      <c r="I704" s="357"/>
      <c r="K704" s="356"/>
    </row>
    <row r="705" spans="5:11" ht="16.5" x14ac:dyDescent="0.15">
      <c r="E705" s="356"/>
      <c r="F705" s="356"/>
      <c r="G705" s="357"/>
      <c r="H705" s="357"/>
      <c r="I705" s="357"/>
      <c r="K705" s="356"/>
    </row>
    <row r="706" spans="5:11" ht="16.5" x14ac:dyDescent="0.15">
      <c r="E706" s="356"/>
      <c r="F706" s="356"/>
      <c r="G706" s="357"/>
      <c r="H706" s="357"/>
      <c r="I706" s="357"/>
      <c r="K706" s="356"/>
    </row>
    <row r="707" spans="5:11" ht="16.5" x14ac:dyDescent="0.15">
      <c r="E707" s="356"/>
      <c r="F707" s="356"/>
      <c r="G707" s="357"/>
      <c r="H707" s="357"/>
      <c r="I707" s="357"/>
      <c r="K707" s="356"/>
    </row>
    <row r="708" spans="5:11" ht="16.5" x14ac:dyDescent="0.15">
      <c r="E708" s="356"/>
      <c r="F708" s="356"/>
      <c r="G708" s="357"/>
      <c r="H708" s="357"/>
      <c r="I708" s="357"/>
      <c r="K708" s="356"/>
    </row>
    <row r="709" spans="5:11" ht="16.5" x14ac:dyDescent="0.15">
      <c r="E709" s="356"/>
      <c r="F709" s="356"/>
      <c r="G709" s="357"/>
      <c r="H709" s="357"/>
      <c r="I709" s="357"/>
      <c r="K709" s="356"/>
    </row>
    <row r="710" spans="5:11" ht="16.5" x14ac:dyDescent="0.15">
      <c r="E710" s="356"/>
      <c r="F710" s="356"/>
      <c r="G710" s="357"/>
      <c r="H710" s="357"/>
      <c r="I710" s="357"/>
      <c r="K710" s="356"/>
    </row>
    <row r="711" spans="5:11" ht="16.5" x14ac:dyDescent="0.15">
      <c r="E711" s="356"/>
      <c r="F711" s="356"/>
      <c r="G711" s="357"/>
      <c r="H711" s="357"/>
      <c r="I711" s="357"/>
      <c r="K711" s="356"/>
    </row>
    <row r="712" spans="5:11" ht="16.5" x14ac:dyDescent="0.15">
      <c r="E712" s="356"/>
      <c r="F712" s="356"/>
      <c r="G712" s="357"/>
      <c r="H712" s="357"/>
      <c r="I712" s="357"/>
      <c r="K712" s="356"/>
    </row>
    <row r="713" spans="5:11" ht="16.5" x14ac:dyDescent="0.15">
      <c r="E713" s="356"/>
      <c r="F713" s="356"/>
      <c r="G713" s="357"/>
      <c r="H713" s="357"/>
      <c r="I713" s="357"/>
      <c r="K713" s="356"/>
    </row>
    <row r="714" spans="5:11" ht="16.5" x14ac:dyDescent="0.15">
      <c r="E714" s="356"/>
      <c r="F714" s="356"/>
      <c r="G714" s="357"/>
      <c r="H714" s="357"/>
      <c r="I714" s="357"/>
      <c r="K714" s="356"/>
    </row>
    <row r="715" spans="5:11" ht="16.5" x14ac:dyDescent="0.15">
      <c r="E715" s="356"/>
      <c r="F715" s="356"/>
      <c r="G715" s="357"/>
      <c r="H715" s="357"/>
      <c r="I715" s="357"/>
      <c r="K715" s="356"/>
    </row>
    <row r="716" spans="5:11" ht="16.5" x14ac:dyDescent="0.15">
      <c r="E716" s="356"/>
      <c r="F716" s="356"/>
      <c r="G716" s="357"/>
      <c r="H716" s="357"/>
      <c r="I716" s="357"/>
      <c r="K716" s="356"/>
    </row>
    <row r="717" spans="5:11" ht="16.5" x14ac:dyDescent="0.15">
      <c r="E717" s="356"/>
      <c r="F717" s="356"/>
      <c r="G717" s="357"/>
      <c r="H717" s="357"/>
      <c r="I717" s="357"/>
      <c r="K717" s="356"/>
    </row>
    <row r="718" spans="5:11" ht="16.5" x14ac:dyDescent="0.15">
      <c r="E718" s="356"/>
      <c r="F718" s="356"/>
      <c r="G718" s="357"/>
      <c r="H718" s="357"/>
      <c r="I718" s="357"/>
      <c r="K718" s="356"/>
    </row>
    <row r="719" spans="5:11" ht="16.5" x14ac:dyDescent="0.15">
      <c r="E719" s="356"/>
      <c r="F719" s="356"/>
      <c r="G719" s="357"/>
      <c r="H719" s="357"/>
      <c r="I719" s="357"/>
      <c r="K719" s="356"/>
    </row>
    <row r="720" spans="5:11" ht="16.5" x14ac:dyDescent="0.15">
      <c r="E720" s="356"/>
      <c r="F720" s="356"/>
      <c r="G720" s="357"/>
      <c r="H720" s="357"/>
      <c r="I720" s="357"/>
      <c r="K720" s="356"/>
    </row>
    <row r="721" spans="5:11" ht="16.5" x14ac:dyDescent="0.15">
      <c r="E721" s="356"/>
      <c r="F721" s="356"/>
      <c r="G721" s="357"/>
      <c r="H721" s="357"/>
      <c r="I721" s="357"/>
      <c r="K721" s="356"/>
    </row>
    <row r="722" spans="5:11" ht="16.5" x14ac:dyDescent="0.15">
      <c r="E722" s="356"/>
      <c r="F722" s="356"/>
      <c r="G722" s="357"/>
      <c r="H722" s="357"/>
      <c r="I722" s="357"/>
      <c r="K722" s="356"/>
    </row>
    <row r="723" spans="5:11" ht="16.5" x14ac:dyDescent="0.15">
      <c r="E723" s="356"/>
      <c r="F723" s="356"/>
      <c r="G723" s="357"/>
      <c r="H723" s="357"/>
      <c r="I723" s="357"/>
      <c r="K723" s="356"/>
    </row>
    <row r="724" spans="5:11" ht="16.5" x14ac:dyDescent="0.15">
      <c r="E724" s="356"/>
      <c r="F724" s="356"/>
      <c r="G724" s="357"/>
      <c r="H724" s="357"/>
      <c r="I724" s="357"/>
      <c r="K724" s="356"/>
    </row>
    <row r="725" spans="5:11" ht="16.5" x14ac:dyDescent="0.15">
      <c r="E725" s="356"/>
      <c r="F725" s="356"/>
      <c r="G725" s="357"/>
      <c r="H725" s="357"/>
      <c r="I725" s="357"/>
      <c r="K725" s="356"/>
    </row>
    <row r="726" spans="5:11" ht="16.5" x14ac:dyDescent="0.15">
      <c r="E726" s="356"/>
      <c r="F726" s="356"/>
      <c r="G726" s="357"/>
      <c r="H726" s="357"/>
      <c r="I726" s="357"/>
      <c r="K726" s="356"/>
    </row>
    <row r="727" spans="5:11" ht="16.5" x14ac:dyDescent="0.15">
      <c r="E727" s="356"/>
      <c r="F727" s="356"/>
      <c r="G727" s="357"/>
      <c r="H727" s="357"/>
      <c r="I727" s="357"/>
      <c r="K727" s="356"/>
    </row>
    <row r="728" spans="5:11" ht="16.5" x14ac:dyDescent="0.15">
      <c r="E728" s="356"/>
      <c r="F728" s="356"/>
      <c r="G728" s="357"/>
      <c r="H728" s="357"/>
      <c r="I728" s="357"/>
      <c r="K728" s="356"/>
    </row>
    <row r="729" spans="5:11" ht="16.5" x14ac:dyDescent="0.15">
      <c r="E729" s="356"/>
      <c r="F729" s="356"/>
      <c r="G729" s="357"/>
      <c r="H729" s="357"/>
      <c r="I729" s="357"/>
      <c r="K729" s="356"/>
    </row>
    <row r="730" spans="5:11" ht="16.5" x14ac:dyDescent="0.15">
      <c r="E730" s="356"/>
      <c r="F730" s="356"/>
      <c r="G730" s="357"/>
      <c r="H730" s="357"/>
      <c r="I730" s="357"/>
      <c r="K730" s="356"/>
    </row>
    <row r="731" spans="5:11" ht="16.5" x14ac:dyDescent="0.15">
      <c r="E731" s="356"/>
      <c r="F731" s="356"/>
      <c r="G731" s="357"/>
      <c r="H731" s="357"/>
      <c r="I731" s="357"/>
      <c r="K731" s="356"/>
    </row>
    <row r="732" spans="5:11" ht="16.5" x14ac:dyDescent="0.15">
      <c r="E732" s="356"/>
      <c r="F732" s="356"/>
      <c r="G732" s="357"/>
      <c r="H732" s="357"/>
      <c r="I732" s="357"/>
      <c r="K732" s="356"/>
    </row>
    <row r="733" spans="5:11" ht="16.5" x14ac:dyDescent="0.15">
      <c r="E733" s="356"/>
      <c r="F733" s="356"/>
      <c r="G733" s="357"/>
      <c r="H733" s="357"/>
      <c r="I733" s="357"/>
      <c r="K733" s="356"/>
    </row>
    <row r="734" spans="5:11" ht="16.5" x14ac:dyDescent="0.15">
      <c r="E734" s="356"/>
      <c r="F734" s="356"/>
      <c r="G734" s="357"/>
      <c r="H734" s="357"/>
      <c r="I734" s="357"/>
      <c r="K734" s="356"/>
    </row>
    <row r="735" spans="5:11" ht="16.5" x14ac:dyDescent="0.15">
      <c r="E735" s="356"/>
      <c r="F735" s="356"/>
      <c r="G735" s="357"/>
      <c r="H735" s="357"/>
      <c r="I735" s="357"/>
      <c r="K735" s="356"/>
    </row>
    <row r="736" spans="5:11" ht="16.5" x14ac:dyDescent="0.15">
      <c r="E736" s="356"/>
      <c r="F736" s="356"/>
      <c r="G736" s="357"/>
      <c r="H736" s="357"/>
      <c r="I736" s="357"/>
      <c r="K736" s="356"/>
    </row>
    <row r="737" spans="5:11" ht="16.5" x14ac:dyDescent="0.15">
      <c r="E737" s="356"/>
      <c r="F737" s="356"/>
      <c r="G737" s="357"/>
      <c r="H737" s="357"/>
      <c r="I737" s="357"/>
      <c r="K737" s="356"/>
    </row>
    <row r="738" spans="5:11" ht="16.5" x14ac:dyDescent="0.15">
      <c r="E738" s="356"/>
      <c r="F738" s="356"/>
      <c r="G738" s="357"/>
      <c r="H738" s="357"/>
      <c r="I738" s="357"/>
      <c r="K738" s="356"/>
    </row>
    <row r="739" spans="5:11" ht="16.5" x14ac:dyDescent="0.15">
      <c r="E739" s="356"/>
      <c r="F739" s="356"/>
      <c r="G739" s="357"/>
      <c r="H739" s="357"/>
      <c r="I739" s="357"/>
      <c r="K739" s="356"/>
    </row>
    <row r="740" spans="5:11" ht="16.5" x14ac:dyDescent="0.15">
      <c r="E740" s="356"/>
      <c r="F740" s="356"/>
      <c r="G740" s="357"/>
      <c r="H740" s="357"/>
      <c r="I740" s="357"/>
      <c r="K740" s="356"/>
    </row>
    <row r="741" spans="5:11" ht="16.5" x14ac:dyDescent="0.15">
      <c r="E741" s="356"/>
      <c r="F741" s="356"/>
      <c r="G741" s="357"/>
      <c r="H741" s="357"/>
      <c r="I741" s="357"/>
      <c r="K741" s="356"/>
    </row>
    <row r="742" spans="5:11" ht="16.5" x14ac:dyDescent="0.15">
      <c r="E742" s="356"/>
      <c r="F742" s="356"/>
      <c r="G742" s="357"/>
      <c r="H742" s="357"/>
      <c r="I742" s="357"/>
      <c r="K742" s="356"/>
    </row>
    <row r="743" spans="5:11" ht="16.5" x14ac:dyDescent="0.15">
      <c r="E743" s="356"/>
      <c r="F743" s="356"/>
      <c r="G743" s="357"/>
      <c r="H743" s="357"/>
      <c r="I743" s="357"/>
      <c r="K743" s="356"/>
    </row>
    <row r="744" spans="5:11" ht="16.5" x14ac:dyDescent="0.15">
      <c r="E744" s="356"/>
      <c r="F744" s="356"/>
      <c r="G744" s="357"/>
      <c r="H744" s="357"/>
      <c r="I744" s="357"/>
      <c r="K744" s="356"/>
    </row>
    <row r="745" spans="5:11" ht="16.5" x14ac:dyDescent="0.15">
      <c r="E745" s="356"/>
      <c r="F745" s="356"/>
      <c r="G745" s="357"/>
      <c r="H745" s="357"/>
      <c r="I745" s="357"/>
      <c r="K745" s="356"/>
    </row>
    <row r="746" spans="5:11" ht="16.5" x14ac:dyDescent="0.15">
      <c r="E746" s="356"/>
      <c r="F746" s="356"/>
      <c r="G746" s="357"/>
      <c r="H746" s="357"/>
      <c r="I746" s="357"/>
      <c r="K746" s="356"/>
    </row>
    <row r="747" spans="5:11" ht="16.5" x14ac:dyDescent="0.15">
      <c r="E747" s="356"/>
      <c r="F747" s="356"/>
      <c r="G747" s="357"/>
      <c r="H747" s="357"/>
      <c r="I747" s="357"/>
      <c r="K747" s="356"/>
    </row>
    <row r="748" spans="5:11" ht="16.5" x14ac:dyDescent="0.15">
      <c r="E748" s="356"/>
      <c r="F748" s="356"/>
      <c r="G748" s="357"/>
      <c r="H748" s="357"/>
      <c r="I748" s="357"/>
      <c r="K748" s="356"/>
    </row>
    <row r="749" spans="5:11" ht="16.5" x14ac:dyDescent="0.15">
      <c r="E749" s="356"/>
      <c r="F749" s="356"/>
      <c r="G749" s="357"/>
      <c r="H749" s="357"/>
      <c r="I749" s="357"/>
      <c r="K749" s="356"/>
    </row>
    <row r="750" spans="5:11" ht="16.5" x14ac:dyDescent="0.15">
      <c r="E750" s="356"/>
      <c r="F750" s="356"/>
      <c r="G750" s="357"/>
      <c r="H750" s="357"/>
      <c r="I750" s="357"/>
      <c r="K750" s="356"/>
    </row>
    <row r="751" spans="5:11" ht="16.5" x14ac:dyDescent="0.15">
      <c r="E751" s="356"/>
      <c r="F751" s="356"/>
      <c r="G751" s="357"/>
      <c r="H751" s="357"/>
      <c r="I751" s="357"/>
      <c r="K751" s="356"/>
    </row>
    <row r="752" spans="5:11" ht="16.5" x14ac:dyDescent="0.15">
      <c r="E752" s="356"/>
      <c r="F752" s="356"/>
      <c r="G752" s="357"/>
      <c r="H752" s="357"/>
      <c r="I752" s="357"/>
      <c r="K752" s="356"/>
    </row>
    <row r="753" spans="5:11" ht="16.5" x14ac:dyDescent="0.15">
      <c r="E753" s="356"/>
      <c r="F753" s="356"/>
      <c r="G753" s="357"/>
      <c r="H753" s="357"/>
      <c r="I753" s="357"/>
      <c r="K753" s="356"/>
    </row>
    <row r="754" spans="5:11" ht="16.5" x14ac:dyDescent="0.15">
      <c r="E754" s="356"/>
      <c r="F754" s="356"/>
      <c r="G754" s="357"/>
      <c r="H754" s="357"/>
      <c r="I754" s="357"/>
      <c r="K754" s="356"/>
    </row>
    <row r="755" spans="5:11" ht="16.5" x14ac:dyDescent="0.15">
      <c r="E755" s="356"/>
      <c r="F755" s="356"/>
      <c r="G755" s="357"/>
      <c r="H755" s="357"/>
      <c r="I755" s="357"/>
      <c r="K755" s="356"/>
    </row>
    <row r="756" spans="5:11" ht="16.5" x14ac:dyDescent="0.15">
      <c r="E756" s="356"/>
      <c r="F756" s="356"/>
      <c r="G756" s="357"/>
      <c r="H756" s="357"/>
      <c r="I756" s="357"/>
      <c r="K756" s="356"/>
    </row>
    <row r="757" spans="5:11" ht="16.5" x14ac:dyDescent="0.15">
      <c r="E757" s="356"/>
      <c r="F757" s="356"/>
      <c r="G757" s="357"/>
      <c r="H757" s="357"/>
      <c r="I757" s="357"/>
      <c r="K757" s="356"/>
    </row>
    <row r="758" spans="5:11" ht="16.5" x14ac:dyDescent="0.15">
      <c r="E758" s="356"/>
      <c r="F758" s="356"/>
      <c r="G758" s="357"/>
      <c r="H758" s="357"/>
      <c r="I758" s="357"/>
      <c r="K758" s="356"/>
    </row>
    <row r="759" spans="5:11" ht="16.5" x14ac:dyDescent="0.15">
      <c r="E759" s="356"/>
      <c r="F759" s="356"/>
      <c r="G759" s="357"/>
      <c r="H759" s="357"/>
      <c r="I759" s="357"/>
      <c r="K759" s="356"/>
    </row>
    <row r="760" spans="5:11" ht="16.5" x14ac:dyDescent="0.15">
      <c r="E760" s="356"/>
      <c r="F760" s="356"/>
      <c r="G760" s="357"/>
      <c r="H760" s="357"/>
      <c r="I760" s="357"/>
      <c r="K760" s="356"/>
    </row>
    <row r="761" spans="5:11" ht="16.5" x14ac:dyDescent="0.15">
      <c r="E761" s="356"/>
      <c r="F761" s="356"/>
      <c r="G761" s="357"/>
      <c r="H761" s="357"/>
      <c r="I761" s="357"/>
      <c r="K761" s="356"/>
    </row>
    <row r="762" spans="5:11" ht="16.5" x14ac:dyDescent="0.15">
      <c r="E762" s="356"/>
      <c r="F762" s="356"/>
      <c r="G762" s="357"/>
      <c r="H762" s="357"/>
      <c r="I762" s="357"/>
      <c r="K762" s="356"/>
    </row>
    <row r="763" spans="5:11" ht="16.5" x14ac:dyDescent="0.15">
      <c r="E763" s="356"/>
      <c r="F763" s="356"/>
      <c r="G763" s="357"/>
      <c r="H763" s="357"/>
      <c r="I763" s="357"/>
      <c r="K763" s="356"/>
    </row>
    <row r="764" spans="5:11" ht="16.5" x14ac:dyDescent="0.15">
      <c r="E764" s="356"/>
      <c r="F764" s="356"/>
      <c r="G764" s="357"/>
      <c r="H764" s="357"/>
      <c r="I764" s="357"/>
      <c r="K764" s="356"/>
    </row>
    <row r="765" spans="5:11" ht="16.5" x14ac:dyDescent="0.15">
      <c r="E765" s="356"/>
      <c r="F765" s="356"/>
      <c r="G765" s="357"/>
      <c r="H765" s="357"/>
      <c r="I765" s="357"/>
      <c r="K765" s="356"/>
    </row>
    <row r="766" spans="5:11" ht="16.5" x14ac:dyDescent="0.15">
      <c r="E766" s="356"/>
      <c r="F766" s="356"/>
      <c r="G766" s="357"/>
      <c r="H766" s="357"/>
      <c r="I766" s="357"/>
      <c r="K766" s="356"/>
    </row>
    <row r="767" spans="5:11" ht="16.5" x14ac:dyDescent="0.15">
      <c r="E767" s="356"/>
      <c r="F767" s="356"/>
      <c r="G767" s="357"/>
      <c r="H767" s="357"/>
      <c r="I767" s="357"/>
      <c r="K767" s="356"/>
    </row>
    <row r="768" spans="5:11" ht="16.5" x14ac:dyDescent="0.15">
      <c r="E768" s="356"/>
      <c r="F768" s="356"/>
      <c r="G768" s="357"/>
      <c r="H768" s="357"/>
      <c r="I768" s="357"/>
      <c r="K768" s="356"/>
    </row>
    <row r="769" spans="5:11" ht="16.5" x14ac:dyDescent="0.15">
      <c r="E769" s="356"/>
      <c r="F769" s="356"/>
      <c r="G769" s="357"/>
      <c r="H769" s="357"/>
      <c r="I769" s="357"/>
      <c r="K769" s="356"/>
    </row>
    <row r="770" spans="5:11" ht="16.5" x14ac:dyDescent="0.15">
      <c r="E770" s="356"/>
      <c r="F770" s="356"/>
      <c r="G770" s="357"/>
      <c r="H770" s="357"/>
      <c r="I770" s="357"/>
      <c r="K770" s="356"/>
    </row>
    <row r="771" spans="5:11" ht="16.5" x14ac:dyDescent="0.15">
      <c r="E771" s="356"/>
      <c r="F771" s="356"/>
      <c r="G771" s="357"/>
      <c r="H771" s="357"/>
      <c r="I771" s="357"/>
      <c r="K771" s="356"/>
    </row>
    <row r="772" spans="5:11" ht="16.5" x14ac:dyDescent="0.15">
      <c r="E772" s="356"/>
      <c r="F772" s="356"/>
      <c r="G772" s="357"/>
      <c r="H772" s="357"/>
      <c r="I772" s="357"/>
      <c r="K772" s="356"/>
    </row>
    <row r="773" spans="5:11" ht="16.5" x14ac:dyDescent="0.15">
      <c r="E773" s="356"/>
      <c r="F773" s="356"/>
      <c r="G773" s="357"/>
      <c r="H773" s="357"/>
      <c r="I773" s="357"/>
      <c r="K773" s="356"/>
    </row>
    <row r="774" spans="5:11" ht="16.5" x14ac:dyDescent="0.15">
      <c r="E774" s="356"/>
      <c r="F774" s="356"/>
      <c r="G774" s="357"/>
      <c r="H774" s="357"/>
      <c r="I774" s="357"/>
      <c r="K774" s="356"/>
    </row>
    <row r="775" spans="5:11" ht="16.5" x14ac:dyDescent="0.15">
      <c r="E775" s="356"/>
      <c r="F775" s="356"/>
      <c r="G775" s="357"/>
      <c r="H775" s="357"/>
      <c r="I775" s="357"/>
      <c r="K775" s="356"/>
    </row>
    <row r="776" spans="5:11" ht="16.5" x14ac:dyDescent="0.15">
      <c r="E776" s="356"/>
      <c r="F776" s="356"/>
      <c r="G776" s="357"/>
      <c r="H776" s="357"/>
      <c r="I776" s="357"/>
      <c r="K776" s="356"/>
    </row>
    <row r="777" spans="5:11" ht="16.5" x14ac:dyDescent="0.15">
      <c r="E777" s="356"/>
      <c r="F777" s="356"/>
      <c r="G777" s="357"/>
      <c r="H777" s="357"/>
      <c r="I777" s="357"/>
      <c r="K777" s="356"/>
    </row>
    <row r="778" spans="5:11" ht="16.5" x14ac:dyDescent="0.15">
      <c r="E778" s="356"/>
      <c r="F778" s="356"/>
      <c r="G778" s="357"/>
      <c r="H778" s="357"/>
      <c r="I778" s="357"/>
      <c r="K778" s="356"/>
    </row>
    <row r="779" spans="5:11" ht="16.5" x14ac:dyDescent="0.15">
      <c r="E779" s="356"/>
      <c r="F779" s="356"/>
      <c r="G779" s="357"/>
      <c r="H779" s="357"/>
      <c r="I779" s="357"/>
      <c r="K779" s="356"/>
    </row>
    <row r="780" spans="5:11" ht="16.5" x14ac:dyDescent="0.15">
      <c r="E780" s="356"/>
      <c r="F780" s="356"/>
      <c r="G780" s="357"/>
      <c r="H780" s="357"/>
      <c r="I780" s="357"/>
      <c r="K780" s="356"/>
    </row>
    <row r="781" spans="5:11" ht="16.5" x14ac:dyDescent="0.15">
      <c r="E781" s="356"/>
      <c r="F781" s="356"/>
      <c r="G781" s="357"/>
      <c r="H781" s="357"/>
      <c r="I781" s="357"/>
      <c r="K781" s="356"/>
    </row>
    <row r="782" spans="5:11" ht="16.5" x14ac:dyDescent="0.15">
      <c r="E782" s="356"/>
      <c r="F782" s="356"/>
      <c r="G782" s="357"/>
      <c r="H782" s="357"/>
      <c r="I782" s="357"/>
      <c r="K782" s="356"/>
    </row>
    <row r="783" spans="5:11" ht="16.5" x14ac:dyDescent="0.15">
      <c r="E783" s="356"/>
      <c r="F783" s="356"/>
      <c r="G783" s="357"/>
      <c r="H783" s="357"/>
      <c r="I783" s="357"/>
      <c r="K783" s="356"/>
    </row>
    <row r="784" spans="5:11" ht="16.5" x14ac:dyDescent="0.15">
      <c r="E784" s="356"/>
      <c r="F784" s="356"/>
      <c r="G784" s="357"/>
      <c r="H784" s="357"/>
      <c r="I784" s="357"/>
      <c r="K784" s="356"/>
    </row>
    <row r="785" spans="5:11" ht="16.5" x14ac:dyDescent="0.15">
      <c r="E785" s="356"/>
      <c r="F785" s="356"/>
      <c r="G785" s="357"/>
      <c r="H785" s="357"/>
      <c r="I785" s="357"/>
      <c r="K785" s="356"/>
    </row>
    <row r="786" spans="5:11" ht="16.5" x14ac:dyDescent="0.15">
      <c r="E786" s="356"/>
      <c r="F786" s="356"/>
      <c r="G786" s="357"/>
      <c r="H786" s="357"/>
      <c r="I786" s="357"/>
      <c r="K786" s="356"/>
    </row>
    <row r="787" spans="5:11" ht="16.5" x14ac:dyDescent="0.15">
      <c r="E787" s="356"/>
      <c r="F787" s="356"/>
      <c r="G787" s="357"/>
      <c r="H787" s="357"/>
      <c r="I787" s="357"/>
      <c r="K787" s="356"/>
    </row>
    <row r="788" spans="5:11" ht="16.5" x14ac:dyDescent="0.15">
      <c r="E788" s="356"/>
      <c r="F788" s="356"/>
      <c r="G788" s="357"/>
      <c r="H788" s="357"/>
      <c r="I788" s="357"/>
      <c r="K788" s="356"/>
    </row>
    <row r="789" spans="5:11" ht="16.5" x14ac:dyDescent="0.15">
      <c r="E789" s="356"/>
      <c r="F789" s="356"/>
      <c r="G789" s="357"/>
      <c r="H789" s="357"/>
      <c r="I789" s="357"/>
      <c r="K789" s="356"/>
    </row>
    <row r="790" spans="5:11" ht="16.5" x14ac:dyDescent="0.15">
      <c r="E790" s="356"/>
      <c r="F790" s="356"/>
      <c r="G790" s="357"/>
      <c r="H790" s="357"/>
      <c r="I790" s="357"/>
      <c r="K790" s="356"/>
    </row>
    <row r="791" spans="5:11" ht="16.5" x14ac:dyDescent="0.15">
      <c r="E791" s="356"/>
      <c r="F791" s="356"/>
      <c r="G791" s="357"/>
      <c r="H791" s="357"/>
      <c r="I791" s="357"/>
      <c r="K791" s="356"/>
    </row>
    <row r="792" spans="5:11" ht="16.5" x14ac:dyDescent="0.15">
      <c r="E792" s="356"/>
      <c r="F792" s="356"/>
      <c r="G792" s="357"/>
      <c r="H792" s="357"/>
      <c r="I792" s="357"/>
      <c r="K792" s="356"/>
    </row>
    <row r="793" spans="5:11" ht="16.5" x14ac:dyDescent="0.15">
      <c r="E793" s="356"/>
      <c r="F793" s="356"/>
      <c r="G793" s="357"/>
      <c r="H793" s="357"/>
      <c r="I793" s="357"/>
      <c r="K793" s="356"/>
    </row>
    <row r="794" spans="5:11" ht="16.5" x14ac:dyDescent="0.15">
      <c r="E794" s="356"/>
      <c r="F794" s="356"/>
      <c r="G794" s="357"/>
      <c r="H794" s="357"/>
      <c r="I794" s="357"/>
      <c r="K794" s="356"/>
    </row>
    <row r="795" spans="5:11" ht="16.5" x14ac:dyDescent="0.15">
      <c r="E795" s="356"/>
      <c r="F795" s="356"/>
      <c r="G795" s="357"/>
      <c r="H795" s="357"/>
      <c r="I795" s="357"/>
      <c r="K795" s="356"/>
    </row>
    <row r="796" spans="5:11" ht="16.5" x14ac:dyDescent="0.15">
      <c r="E796" s="356"/>
      <c r="F796" s="356"/>
      <c r="G796" s="357"/>
      <c r="H796" s="357"/>
      <c r="I796" s="357"/>
      <c r="K796" s="356"/>
    </row>
    <row r="797" spans="5:11" ht="16.5" x14ac:dyDescent="0.15">
      <c r="E797" s="356"/>
      <c r="F797" s="356"/>
      <c r="G797" s="357"/>
      <c r="H797" s="357"/>
      <c r="I797" s="357"/>
      <c r="K797" s="356"/>
    </row>
    <row r="798" spans="5:11" ht="16.5" x14ac:dyDescent="0.15">
      <c r="E798" s="356"/>
      <c r="F798" s="356"/>
      <c r="G798" s="357"/>
      <c r="H798" s="357"/>
      <c r="I798" s="357"/>
      <c r="K798" s="356"/>
    </row>
    <row r="799" spans="5:11" ht="16.5" x14ac:dyDescent="0.15">
      <c r="E799" s="356"/>
      <c r="F799" s="356"/>
      <c r="G799" s="357"/>
      <c r="H799" s="357"/>
      <c r="I799" s="357"/>
      <c r="K799" s="356"/>
    </row>
    <row r="800" spans="5:11" ht="16.5" x14ac:dyDescent="0.15">
      <c r="E800" s="356"/>
      <c r="F800" s="356"/>
      <c r="G800" s="357"/>
      <c r="H800" s="357"/>
      <c r="I800" s="357"/>
      <c r="K800" s="356"/>
    </row>
    <row r="801" spans="5:11" ht="16.5" x14ac:dyDescent="0.15">
      <c r="E801" s="356"/>
      <c r="F801" s="356"/>
      <c r="G801" s="357"/>
      <c r="H801" s="357"/>
      <c r="I801" s="357"/>
      <c r="K801" s="356"/>
    </row>
    <row r="802" spans="5:11" ht="16.5" x14ac:dyDescent="0.15">
      <c r="E802" s="356"/>
      <c r="F802" s="356"/>
      <c r="G802" s="357"/>
      <c r="H802" s="357"/>
      <c r="I802" s="357"/>
      <c r="K802" s="356"/>
    </row>
    <row r="803" spans="5:11" ht="16.5" x14ac:dyDescent="0.15">
      <c r="E803" s="356"/>
      <c r="F803" s="356"/>
      <c r="G803" s="357"/>
      <c r="H803" s="357"/>
      <c r="I803" s="357"/>
      <c r="K803" s="356"/>
    </row>
    <row r="804" spans="5:11" ht="16.5" x14ac:dyDescent="0.15">
      <c r="E804" s="356"/>
      <c r="F804" s="356"/>
      <c r="G804" s="357"/>
      <c r="H804" s="357"/>
      <c r="I804" s="357"/>
      <c r="K804" s="356"/>
    </row>
    <row r="805" spans="5:11" ht="16.5" x14ac:dyDescent="0.15">
      <c r="E805" s="356"/>
      <c r="F805" s="356"/>
      <c r="G805" s="357"/>
      <c r="H805" s="357"/>
      <c r="I805" s="357"/>
      <c r="K805" s="356"/>
    </row>
    <row r="806" spans="5:11" ht="16.5" x14ac:dyDescent="0.15">
      <c r="E806" s="356"/>
      <c r="F806" s="356"/>
      <c r="G806" s="357"/>
      <c r="H806" s="357"/>
      <c r="I806" s="357"/>
      <c r="K806" s="356"/>
    </row>
    <row r="807" spans="5:11" ht="16.5" x14ac:dyDescent="0.15">
      <c r="E807" s="356"/>
      <c r="F807" s="356"/>
      <c r="G807" s="357"/>
      <c r="H807" s="357"/>
      <c r="I807" s="357"/>
      <c r="K807" s="356"/>
    </row>
    <row r="808" spans="5:11" ht="16.5" x14ac:dyDescent="0.15">
      <c r="E808" s="356"/>
      <c r="F808" s="356"/>
      <c r="G808" s="357"/>
      <c r="H808" s="357"/>
      <c r="I808" s="357"/>
      <c r="K808" s="356"/>
    </row>
    <row r="809" spans="5:11" ht="16.5" x14ac:dyDescent="0.15">
      <c r="E809" s="356"/>
      <c r="F809" s="356"/>
      <c r="G809" s="357"/>
      <c r="H809" s="357"/>
      <c r="I809" s="357"/>
      <c r="K809" s="356"/>
    </row>
    <row r="810" spans="5:11" ht="16.5" x14ac:dyDescent="0.15">
      <c r="E810" s="356"/>
      <c r="F810" s="356"/>
      <c r="G810" s="357"/>
      <c r="H810" s="357"/>
      <c r="I810" s="357"/>
      <c r="K810" s="356"/>
    </row>
    <row r="811" spans="5:11" ht="16.5" x14ac:dyDescent="0.15">
      <c r="E811" s="356"/>
      <c r="F811" s="356"/>
      <c r="G811" s="357"/>
      <c r="H811" s="357"/>
      <c r="I811" s="357"/>
      <c r="K811" s="356"/>
    </row>
    <row r="812" spans="5:11" ht="16.5" x14ac:dyDescent="0.15">
      <c r="E812" s="356"/>
      <c r="F812" s="356"/>
      <c r="G812" s="357"/>
      <c r="H812" s="357"/>
      <c r="I812" s="357"/>
      <c r="K812" s="356"/>
    </row>
    <row r="813" spans="5:11" ht="16.5" x14ac:dyDescent="0.15">
      <c r="E813" s="356"/>
      <c r="F813" s="356"/>
      <c r="G813" s="357"/>
      <c r="H813" s="357"/>
      <c r="I813" s="357"/>
      <c r="K813" s="356"/>
    </row>
    <row r="814" spans="5:11" ht="16.5" x14ac:dyDescent="0.15">
      <c r="E814" s="356"/>
      <c r="F814" s="356"/>
      <c r="G814" s="357"/>
      <c r="H814" s="357"/>
      <c r="I814" s="357"/>
      <c r="K814" s="356"/>
    </row>
    <row r="815" spans="5:11" ht="16.5" x14ac:dyDescent="0.15">
      <c r="E815" s="356"/>
      <c r="F815" s="356"/>
      <c r="G815" s="357"/>
      <c r="H815" s="357"/>
      <c r="I815" s="357"/>
      <c r="K815" s="356"/>
    </row>
    <row r="816" spans="5:11" ht="16.5" x14ac:dyDescent="0.15">
      <c r="E816" s="356"/>
      <c r="F816" s="356"/>
      <c r="G816" s="357"/>
      <c r="H816" s="357"/>
      <c r="I816" s="357"/>
      <c r="K816" s="356"/>
    </row>
    <row r="817" spans="5:11" ht="16.5" x14ac:dyDescent="0.15">
      <c r="E817" s="356"/>
      <c r="F817" s="356"/>
      <c r="G817" s="357"/>
      <c r="H817" s="357"/>
      <c r="I817" s="357"/>
      <c r="K817" s="356"/>
    </row>
    <row r="818" spans="5:11" ht="16.5" x14ac:dyDescent="0.15">
      <c r="E818" s="356"/>
      <c r="F818" s="356"/>
      <c r="G818" s="357"/>
      <c r="H818" s="357"/>
      <c r="I818" s="357"/>
      <c r="K818" s="356"/>
    </row>
    <row r="819" spans="5:11" ht="16.5" x14ac:dyDescent="0.15">
      <c r="E819" s="356"/>
      <c r="F819" s="356"/>
      <c r="G819" s="357"/>
      <c r="H819" s="357"/>
      <c r="I819" s="357"/>
      <c r="K819" s="356"/>
    </row>
    <row r="820" spans="5:11" ht="16.5" x14ac:dyDescent="0.15">
      <c r="E820" s="356"/>
      <c r="F820" s="356"/>
      <c r="G820" s="357"/>
      <c r="H820" s="357"/>
      <c r="I820" s="357"/>
      <c r="K820" s="356"/>
    </row>
    <row r="821" spans="5:11" ht="16.5" x14ac:dyDescent="0.15">
      <c r="E821" s="356"/>
      <c r="F821" s="356"/>
      <c r="G821" s="357"/>
      <c r="H821" s="357"/>
      <c r="I821" s="357"/>
      <c r="K821" s="356"/>
    </row>
    <row r="822" spans="5:11" ht="16.5" x14ac:dyDescent="0.15">
      <c r="E822" s="356"/>
      <c r="F822" s="356"/>
      <c r="G822" s="357"/>
      <c r="H822" s="357"/>
      <c r="I822" s="357"/>
      <c r="K822" s="356"/>
    </row>
    <row r="823" spans="5:11" ht="16.5" x14ac:dyDescent="0.15">
      <c r="E823" s="356"/>
      <c r="F823" s="356"/>
      <c r="G823" s="357"/>
      <c r="H823" s="357"/>
      <c r="I823" s="357"/>
      <c r="K823" s="356"/>
    </row>
    <row r="824" spans="5:11" ht="16.5" x14ac:dyDescent="0.15">
      <c r="E824" s="356"/>
      <c r="F824" s="356"/>
      <c r="G824" s="357"/>
      <c r="H824" s="357"/>
      <c r="I824" s="357"/>
      <c r="K824" s="356"/>
    </row>
    <row r="825" spans="5:11" ht="16.5" x14ac:dyDescent="0.15">
      <c r="E825" s="356"/>
      <c r="F825" s="356"/>
      <c r="G825" s="357"/>
      <c r="H825" s="357"/>
      <c r="I825" s="357"/>
      <c r="K825" s="356"/>
    </row>
    <row r="826" spans="5:11" ht="16.5" x14ac:dyDescent="0.15">
      <c r="E826" s="356"/>
      <c r="F826" s="356"/>
      <c r="G826" s="357"/>
      <c r="H826" s="357"/>
      <c r="I826" s="357"/>
      <c r="K826" s="356"/>
    </row>
    <row r="827" spans="5:11" ht="16.5" x14ac:dyDescent="0.15">
      <c r="E827" s="356"/>
      <c r="F827" s="356"/>
      <c r="G827" s="357"/>
      <c r="H827" s="357"/>
      <c r="I827" s="357"/>
      <c r="K827" s="356"/>
    </row>
    <row r="828" spans="5:11" ht="16.5" x14ac:dyDescent="0.15">
      <c r="E828" s="356"/>
      <c r="F828" s="356"/>
      <c r="G828" s="357"/>
      <c r="H828" s="357"/>
      <c r="I828" s="357"/>
      <c r="K828" s="356"/>
    </row>
    <row r="829" spans="5:11" ht="16.5" x14ac:dyDescent="0.15">
      <c r="E829" s="356"/>
      <c r="F829" s="356"/>
      <c r="G829" s="357"/>
      <c r="H829" s="357"/>
      <c r="I829" s="357"/>
      <c r="K829" s="356"/>
    </row>
    <row r="830" spans="5:11" ht="16.5" x14ac:dyDescent="0.15">
      <c r="E830" s="356"/>
      <c r="F830" s="356"/>
      <c r="G830" s="357"/>
      <c r="H830" s="357"/>
      <c r="I830" s="357"/>
      <c r="K830" s="356"/>
    </row>
    <row r="831" spans="5:11" ht="16.5" x14ac:dyDescent="0.15">
      <c r="E831" s="356"/>
      <c r="F831" s="356"/>
      <c r="G831" s="357"/>
      <c r="H831" s="357"/>
      <c r="I831" s="357"/>
      <c r="K831" s="356"/>
    </row>
    <row r="832" spans="5:11" ht="16.5" x14ac:dyDescent="0.15">
      <c r="E832" s="356"/>
      <c r="F832" s="356"/>
      <c r="G832" s="357"/>
      <c r="H832" s="357"/>
      <c r="I832" s="357"/>
      <c r="K832" s="356"/>
    </row>
    <row r="833" spans="5:11" ht="16.5" x14ac:dyDescent="0.15">
      <c r="E833" s="356"/>
      <c r="F833" s="356"/>
      <c r="G833" s="357"/>
      <c r="H833" s="357"/>
      <c r="I833" s="357"/>
      <c r="K833" s="356"/>
    </row>
    <row r="834" spans="5:11" ht="16.5" x14ac:dyDescent="0.15">
      <c r="E834" s="356"/>
      <c r="F834" s="356"/>
      <c r="G834" s="357"/>
      <c r="H834" s="357"/>
      <c r="I834" s="357"/>
      <c r="K834" s="356"/>
    </row>
    <row r="835" spans="5:11" ht="16.5" x14ac:dyDescent="0.15">
      <c r="E835" s="356"/>
      <c r="F835" s="356"/>
      <c r="G835" s="357"/>
      <c r="H835" s="357"/>
      <c r="I835" s="357"/>
      <c r="K835" s="356"/>
    </row>
    <row r="836" spans="5:11" ht="16.5" x14ac:dyDescent="0.15">
      <c r="E836" s="356"/>
      <c r="F836" s="356"/>
      <c r="G836" s="357"/>
      <c r="H836" s="357"/>
      <c r="I836" s="357"/>
      <c r="K836" s="356"/>
    </row>
    <row r="837" spans="5:11" ht="16.5" x14ac:dyDescent="0.15">
      <c r="E837" s="356"/>
      <c r="F837" s="356"/>
      <c r="G837" s="357"/>
      <c r="H837" s="357"/>
      <c r="I837" s="357"/>
      <c r="K837" s="356"/>
    </row>
    <row r="838" spans="5:11" ht="16.5" x14ac:dyDescent="0.15">
      <c r="E838" s="356"/>
      <c r="F838" s="356"/>
      <c r="G838" s="357"/>
      <c r="H838" s="357"/>
      <c r="I838" s="357"/>
      <c r="K838" s="356"/>
    </row>
    <row r="839" spans="5:11" ht="16.5" x14ac:dyDescent="0.15">
      <c r="E839" s="356"/>
      <c r="F839" s="356"/>
      <c r="G839" s="357"/>
      <c r="H839" s="357"/>
      <c r="I839" s="357"/>
      <c r="K839" s="356"/>
    </row>
    <row r="840" spans="5:11" ht="16.5" x14ac:dyDescent="0.15">
      <c r="E840" s="356"/>
      <c r="F840" s="356"/>
      <c r="G840" s="357"/>
      <c r="H840" s="357"/>
      <c r="I840" s="357"/>
      <c r="K840" s="356"/>
    </row>
    <row r="841" spans="5:11" ht="16.5" x14ac:dyDescent="0.15">
      <c r="E841" s="356"/>
      <c r="F841" s="356"/>
      <c r="G841" s="357"/>
      <c r="H841" s="357"/>
      <c r="I841" s="357"/>
      <c r="K841" s="356"/>
    </row>
    <row r="842" spans="5:11" ht="16.5" x14ac:dyDescent="0.15">
      <c r="E842" s="356"/>
      <c r="F842" s="356"/>
      <c r="G842" s="357"/>
      <c r="H842" s="357"/>
      <c r="I842" s="357"/>
      <c r="K842" s="356"/>
    </row>
    <row r="843" spans="5:11" ht="16.5" x14ac:dyDescent="0.15">
      <c r="E843" s="356"/>
      <c r="F843" s="356"/>
      <c r="G843" s="357"/>
      <c r="H843" s="357"/>
      <c r="I843" s="357"/>
      <c r="K843" s="356"/>
    </row>
    <row r="844" spans="5:11" ht="16.5" x14ac:dyDescent="0.15">
      <c r="E844" s="356"/>
      <c r="F844" s="356"/>
      <c r="G844" s="357"/>
      <c r="H844" s="357"/>
      <c r="I844" s="357"/>
      <c r="K844" s="356"/>
    </row>
    <row r="845" spans="5:11" ht="16.5" x14ac:dyDescent="0.15">
      <c r="E845" s="356"/>
      <c r="F845" s="356"/>
      <c r="G845" s="357"/>
      <c r="H845" s="357"/>
      <c r="I845" s="357"/>
      <c r="K845" s="356"/>
    </row>
    <row r="846" spans="5:11" ht="16.5" x14ac:dyDescent="0.15">
      <c r="E846" s="356"/>
      <c r="F846" s="356"/>
      <c r="G846" s="357"/>
      <c r="H846" s="357"/>
      <c r="I846" s="357"/>
      <c r="K846" s="356"/>
    </row>
    <row r="847" spans="5:11" ht="16.5" x14ac:dyDescent="0.15">
      <c r="E847" s="356"/>
      <c r="F847" s="356"/>
      <c r="G847" s="357"/>
      <c r="H847" s="357"/>
      <c r="I847" s="357"/>
      <c r="K847" s="356"/>
    </row>
    <row r="848" spans="5:11" ht="16.5" x14ac:dyDescent="0.15">
      <c r="E848" s="356"/>
      <c r="F848" s="356"/>
      <c r="G848" s="357"/>
      <c r="H848" s="357"/>
      <c r="I848" s="357"/>
      <c r="K848" s="356"/>
    </row>
    <row r="849" spans="5:11" ht="16.5" x14ac:dyDescent="0.15">
      <c r="E849" s="356"/>
      <c r="F849" s="356"/>
      <c r="G849" s="357"/>
      <c r="H849" s="357"/>
      <c r="I849" s="357"/>
      <c r="K849" s="356"/>
    </row>
    <row r="850" spans="5:11" ht="16.5" x14ac:dyDescent="0.15">
      <c r="E850" s="356"/>
      <c r="F850" s="356"/>
      <c r="G850" s="357"/>
      <c r="H850" s="357"/>
      <c r="I850" s="357"/>
      <c r="K850" s="356"/>
    </row>
    <row r="851" spans="5:11" ht="16.5" x14ac:dyDescent="0.15">
      <c r="E851" s="356"/>
      <c r="F851" s="356"/>
      <c r="G851" s="357"/>
      <c r="H851" s="357"/>
      <c r="I851" s="357"/>
      <c r="K851" s="356"/>
    </row>
    <row r="852" spans="5:11" ht="16.5" x14ac:dyDescent="0.15">
      <c r="E852" s="356"/>
      <c r="F852" s="356"/>
      <c r="G852" s="357"/>
      <c r="H852" s="357"/>
      <c r="I852" s="357"/>
      <c r="K852" s="356"/>
    </row>
    <row r="853" spans="5:11" ht="16.5" x14ac:dyDescent="0.15">
      <c r="E853" s="356"/>
      <c r="F853" s="356"/>
      <c r="G853" s="357"/>
      <c r="H853" s="357"/>
      <c r="I853" s="357"/>
      <c r="K853" s="356"/>
    </row>
    <row r="854" spans="5:11" ht="16.5" x14ac:dyDescent="0.15">
      <c r="E854" s="356"/>
      <c r="F854" s="356"/>
      <c r="G854" s="357"/>
      <c r="H854" s="357"/>
      <c r="I854" s="357"/>
      <c r="K854" s="356"/>
    </row>
    <row r="855" spans="5:11" ht="16.5" x14ac:dyDescent="0.15">
      <c r="E855" s="356"/>
      <c r="F855" s="356"/>
      <c r="G855" s="357"/>
      <c r="H855" s="357"/>
      <c r="I855" s="357"/>
      <c r="K855" s="356"/>
    </row>
    <row r="856" spans="5:11" ht="16.5" x14ac:dyDescent="0.15">
      <c r="E856" s="356"/>
      <c r="F856" s="356"/>
      <c r="G856" s="357"/>
      <c r="H856" s="357"/>
      <c r="I856" s="357"/>
      <c r="K856" s="356"/>
    </row>
    <row r="857" spans="5:11" ht="16.5" x14ac:dyDescent="0.15">
      <c r="E857" s="356"/>
      <c r="F857" s="356"/>
      <c r="G857" s="357"/>
      <c r="H857" s="357"/>
      <c r="I857" s="357"/>
      <c r="K857" s="356"/>
    </row>
    <row r="858" spans="5:11" ht="16.5" x14ac:dyDescent="0.15">
      <c r="E858" s="356"/>
      <c r="F858" s="356"/>
      <c r="G858" s="357"/>
      <c r="H858" s="357"/>
      <c r="I858" s="357"/>
      <c r="K858" s="356"/>
    </row>
    <row r="859" spans="5:11" ht="16.5" x14ac:dyDescent="0.15">
      <c r="E859" s="356"/>
      <c r="F859" s="356"/>
      <c r="G859" s="357"/>
      <c r="H859" s="357"/>
      <c r="I859" s="357"/>
      <c r="K859" s="356"/>
    </row>
    <row r="860" spans="5:11" ht="16.5" x14ac:dyDescent="0.15">
      <c r="E860" s="356"/>
      <c r="F860" s="356"/>
      <c r="G860" s="357"/>
      <c r="H860" s="357"/>
      <c r="I860" s="357"/>
      <c r="K860" s="356"/>
    </row>
    <row r="861" spans="5:11" ht="16.5" x14ac:dyDescent="0.15">
      <c r="E861" s="356"/>
      <c r="F861" s="356"/>
      <c r="G861" s="357"/>
      <c r="H861" s="357"/>
      <c r="I861" s="357"/>
      <c r="K861" s="356"/>
    </row>
    <row r="862" spans="5:11" ht="16.5" x14ac:dyDescent="0.15">
      <c r="E862" s="356"/>
      <c r="F862" s="356"/>
      <c r="G862" s="357"/>
      <c r="H862" s="357"/>
      <c r="I862" s="357"/>
      <c r="K862" s="356"/>
    </row>
    <row r="863" spans="5:11" ht="16.5" x14ac:dyDescent="0.15">
      <c r="E863" s="356"/>
      <c r="F863" s="356"/>
      <c r="G863" s="357"/>
      <c r="H863" s="357"/>
      <c r="I863" s="357"/>
      <c r="K863" s="356"/>
    </row>
    <row r="864" spans="5:11" ht="16.5" x14ac:dyDescent="0.15">
      <c r="E864" s="356"/>
      <c r="F864" s="356"/>
      <c r="G864" s="357"/>
      <c r="H864" s="357"/>
      <c r="I864" s="357"/>
      <c r="K864" s="356"/>
    </row>
    <row r="865" spans="5:11" ht="16.5" x14ac:dyDescent="0.15">
      <c r="E865" s="356"/>
      <c r="F865" s="356"/>
      <c r="G865" s="357"/>
      <c r="H865" s="357"/>
      <c r="I865" s="357"/>
      <c r="K865" s="356"/>
    </row>
    <row r="866" spans="5:11" ht="16.5" x14ac:dyDescent="0.15">
      <c r="E866" s="356"/>
      <c r="F866" s="356"/>
      <c r="G866" s="357"/>
      <c r="H866" s="357"/>
      <c r="I866" s="357"/>
      <c r="K866" s="356"/>
    </row>
    <row r="867" spans="5:11" ht="16.5" x14ac:dyDescent="0.15">
      <c r="E867" s="356"/>
      <c r="F867" s="356"/>
      <c r="G867" s="357"/>
      <c r="H867" s="357"/>
      <c r="I867" s="357"/>
      <c r="K867" s="356"/>
    </row>
    <row r="868" spans="5:11" ht="16.5" x14ac:dyDescent="0.15">
      <c r="E868" s="356"/>
      <c r="F868" s="356"/>
      <c r="G868" s="357"/>
      <c r="H868" s="357"/>
      <c r="I868" s="357"/>
      <c r="K868" s="356"/>
    </row>
    <row r="869" spans="5:11" ht="16.5" x14ac:dyDescent="0.15">
      <c r="E869" s="356"/>
      <c r="F869" s="356"/>
      <c r="G869" s="357"/>
      <c r="H869" s="357"/>
      <c r="I869" s="357"/>
      <c r="K869" s="356"/>
    </row>
    <row r="870" spans="5:11" ht="16.5" x14ac:dyDescent="0.15">
      <c r="E870" s="356"/>
      <c r="F870" s="356"/>
      <c r="G870" s="357"/>
      <c r="H870" s="357"/>
      <c r="I870" s="357"/>
      <c r="K870" s="356"/>
    </row>
    <row r="871" spans="5:11" ht="16.5" x14ac:dyDescent="0.15">
      <c r="E871" s="356"/>
      <c r="F871" s="356"/>
      <c r="G871" s="357"/>
      <c r="H871" s="357"/>
      <c r="I871" s="357"/>
      <c r="K871" s="356"/>
    </row>
    <row r="872" spans="5:11" ht="16.5" x14ac:dyDescent="0.15">
      <c r="E872" s="356"/>
      <c r="F872" s="356"/>
      <c r="G872" s="357"/>
      <c r="H872" s="357"/>
      <c r="I872" s="357"/>
      <c r="K872" s="356"/>
    </row>
    <row r="873" spans="5:11" ht="16.5" x14ac:dyDescent="0.15">
      <c r="E873" s="356"/>
      <c r="F873" s="356"/>
      <c r="G873" s="357"/>
      <c r="H873" s="357"/>
      <c r="I873" s="357"/>
      <c r="K873" s="356"/>
    </row>
    <row r="874" spans="5:11" ht="16.5" x14ac:dyDescent="0.15">
      <c r="E874" s="356"/>
      <c r="F874" s="356"/>
      <c r="G874" s="357"/>
      <c r="H874" s="357"/>
      <c r="I874" s="357"/>
      <c r="K874" s="356"/>
    </row>
    <row r="875" spans="5:11" ht="16.5" x14ac:dyDescent="0.15">
      <c r="E875" s="356"/>
      <c r="F875" s="356"/>
      <c r="G875" s="357"/>
      <c r="H875" s="357"/>
      <c r="I875" s="357"/>
      <c r="K875" s="356"/>
    </row>
    <row r="876" spans="5:11" ht="16.5" x14ac:dyDescent="0.15">
      <c r="E876" s="356"/>
      <c r="F876" s="356"/>
      <c r="G876" s="357"/>
      <c r="H876" s="357"/>
      <c r="I876" s="357"/>
      <c r="K876" s="356"/>
    </row>
    <row r="877" spans="5:11" ht="16.5" x14ac:dyDescent="0.15">
      <c r="E877" s="356"/>
      <c r="F877" s="356"/>
      <c r="G877" s="357"/>
      <c r="H877" s="357"/>
      <c r="I877" s="357"/>
      <c r="K877" s="356"/>
    </row>
    <row r="878" spans="5:11" ht="16.5" x14ac:dyDescent="0.15">
      <c r="E878" s="356"/>
      <c r="F878" s="356"/>
      <c r="G878" s="357"/>
      <c r="H878" s="357"/>
      <c r="I878" s="357"/>
      <c r="K878" s="356"/>
    </row>
    <row r="879" spans="5:11" ht="16.5" x14ac:dyDescent="0.15">
      <c r="E879" s="356"/>
      <c r="F879" s="356"/>
      <c r="G879" s="357"/>
      <c r="H879" s="357"/>
      <c r="I879" s="357"/>
      <c r="K879" s="356"/>
    </row>
    <row r="880" spans="5:11" ht="16.5" x14ac:dyDescent="0.15">
      <c r="E880" s="356"/>
      <c r="F880" s="356"/>
      <c r="G880" s="357"/>
      <c r="H880" s="357"/>
      <c r="I880" s="357"/>
      <c r="K880" s="356"/>
    </row>
    <row r="881" spans="5:11" ht="16.5" x14ac:dyDescent="0.15">
      <c r="E881" s="356"/>
      <c r="F881" s="356"/>
      <c r="G881" s="357"/>
      <c r="H881" s="357"/>
      <c r="I881" s="357"/>
      <c r="K881" s="356"/>
    </row>
    <row r="882" spans="5:11" ht="16.5" x14ac:dyDescent="0.15">
      <c r="E882" s="356"/>
      <c r="F882" s="356"/>
      <c r="G882" s="357"/>
      <c r="H882" s="357"/>
      <c r="I882" s="357"/>
      <c r="K882" s="356"/>
    </row>
    <row r="883" spans="5:11" ht="16.5" x14ac:dyDescent="0.15">
      <c r="E883" s="356"/>
      <c r="F883" s="356"/>
      <c r="G883" s="357"/>
      <c r="H883" s="357"/>
      <c r="I883" s="357"/>
      <c r="K883" s="356"/>
    </row>
    <row r="884" spans="5:11" ht="16.5" x14ac:dyDescent="0.15">
      <c r="E884" s="356"/>
      <c r="F884" s="356"/>
      <c r="G884" s="357"/>
      <c r="H884" s="357"/>
      <c r="I884" s="357"/>
      <c r="K884" s="356"/>
    </row>
    <row r="885" spans="5:11" ht="16.5" x14ac:dyDescent="0.15">
      <c r="E885" s="356"/>
      <c r="F885" s="356"/>
      <c r="G885" s="357"/>
      <c r="H885" s="357"/>
      <c r="I885" s="357"/>
      <c r="K885" s="356"/>
    </row>
    <row r="886" spans="5:11" ht="16.5" x14ac:dyDescent="0.15">
      <c r="E886" s="356"/>
      <c r="F886" s="356"/>
      <c r="G886" s="357"/>
      <c r="H886" s="357"/>
      <c r="I886" s="357"/>
      <c r="K886" s="356"/>
    </row>
    <row r="887" spans="5:11" ht="16.5" x14ac:dyDescent="0.15">
      <c r="E887" s="356"/>
      <c r="F887" s="356"/>
      <c r="G887" s="357"/>
      <c r="H887" s="357"/>
      <c r="I887" s="357"/>
      <c r="K887" s="356"/>
    </row>
    <row r="888" spans="5:11" ht="16.5" x14ac:dyDescent="0.15">
      <c r="E888" s="356"/>
      <c r="F888" s="356"/>
      <c r="G888" s="357"/>
      <c r="H888" s="357"/>
      <c r="I888" s="357"/>
      <c r="K888" s="356"/>
    </row>
    <row r="889" spans="5:11" ht="16.5" x14ac:dyDescent="0.15">
      <c r="E889" s="356"/>
      <c r="F889" s="356"/>
      <c r="G889" s="357"/>
      <c r="H889" s="357"/>
      <c r="I889" s="357"/>
      <c r="K889" s="356"/>
    </row>
    <row r="890" spans="5:11" ht="16.5" x14ac:dyDescent="0.15">
      <c r="E890" s="356"/>
      <c r="F890" s="356"/>
      <c r="G890" s="357"/>
      <c r="H890" s="357"/>
      <c r="I890" s="357"/>
      <c r="K890" s="356"/>
    </row>
    <row r="891" spans="5:11" ht="16.5" x14ac:dyDescent="0.15">
      <c r="E891" s="356"/>
      <c r="F891" s="356"/>
      <c r="G891" s="357"/>
      <c r="H891" s="357"/>
      <c r="I891" s="357"/>
      <c r="K891" s="356"/>
    </row>
    <row r="892" spans="5:11" ht="16.5" x14ac:dyDescent="0.15">
      <c r="E892" s="356"/>
      <c r="F892" s="356"/>
      <c r="G892" s="357"/>
      <c r="H892" s="357"/>
      <c r="I892" s="357"/>
      <c r="K892" s="356"/>
    </row>
    <row r="893" spans="5:11" ht="16.5" x14ac:dyDescent="0.15">
      <c r="E893" s="356"/>
      <c r="F893" s="356"/>
      <c r="G893" s="357"/>
      <c r="H893" s="357"/>
      <c r="I893" s="357"/>
      <c r="K893" s="356"/>
    </row>
    <row r="894" spans="5:11" ht="16.5" x14ac:dyDescent="0.15">
      <c r="E894" s="356"/>
      <c r="F894" s="356"/>
      <c r="G894" s="357"/>
      <c r="H894" s="357"/>
      <c r="I894" s="357"/>
      <c r="K894" s="356"/>
    </row>
    <row r="895" spans="5:11" ht="16.5" x14ac:dyDescent="0.15">
      <c r="E895" s="356"/>
      <c r="F895" s="356"/>
      <c r="G895" s="357"/>
      <c r="H895" s="357"/>
      <c r="I895" s="357"/>
      <c r="K895" s="356"/>
    </row>
    <row r="896" spans="5:11" ht="16.5" x14ac:dyDescent="0.15">
      <c r="E896" s="356"/>
      <c r="F896" s="356"/>
      <c r="G896" s="357"/>
      <c r="H896" s="357"/>
      <c r="I896" s="357"/>
      <c r="K896" s="356"/>
    </row>
    <row r="897" spans="5:11" ht="16.5" x14ac:dyDescent="0.15">
      <c r="E897" s="356"/>
      <c r="F897" s="356"/>
      <c r="G897" s="357"/>
      <c r="H897" s="357"/>
      <c r="I897" s="357"/>
      <c r="K897" s="356"/>
    </row>
    <row r="898" spans="5:11" ht="16.5" x14ac:dyDescent="0.15">
      <c r="E898" s="356"/>
      <c r="F898" s="356"/>
      <c r="G898" s="357"/>
      <c r="H898" s="357"/>
      <c r="I898" s="357"/>
      <c r="K898" s="356"/>
    </row>
    <row r="899" spans="5:11" ht="16.5" x14ac:dyDescent="0.15">
      <c r="E899" s="356"/>
      <c r="F899" s="356"/>
      <c r="G899" s="357"/>
      <c r="H899" s="357"/>
      <c r="I899" s="357"/>
      <c r="K899" s="356"/>
    </row>
    <row r="900" spans="5:11" ht="16.5" x14ac:dyDescent="0.15">
      <c r="E900" s="356"/>
      <c r="F900" s="356"/>
      <c r="G900" s="357"/>
      <c r="H900" s="357"/>
      <c r="I900" s="357"/>
      <c r="K900" s="356"/>
    </row>
    <row r="901" spans="5:11" ht="16.5" x14ac:dyDescent="0.15">
      <c r="E901" s="356"/>
      <c r="F901" s="356"/>
      <c r="G901" s="357"/>
      <c r="H901" s="357"/>
      <c r="I901" s="357"/>
      <c r="K901" s="356"/>
    </row>
    <row r="902" spans="5:11" ht="16.5" x14ac:dyDescent="0.15">
      <c r="E902" s="356"/>
      <c r="F902" s="356"/>
      <c r="G902" s="357"/>
      <c r="H902" s="357"/>
      <c r="I902" s="357"/>
      <c r="K902" s="356"/>
    </row>
    <row r="903" spans="5:11" ht="16.5" x14ac:dyDescent="0.15">
      <c r="E903" s="356"/>
      <c r="F903" s="356"/>
      <c r="G903" s="357"/>
      <c r="H903" s="357"/>
      <c r="I903" s="357"/>
      <c r="K903" s="356"/>
    </row>
    <row r="904" spans="5:11" ht="16.5" x14ac:dyDescent="0.15">
      <c r="E904" s="356"/>
      <c r="F904" s="356"/>
      <c r="G904" s="357"/>
      <c r="H904" s="357"/>
      <c r="I904" s="357"/>
      <c r="K904" s="356"/>
    </row>
    <row r="905" spans="5:11" ht="16.5" x14ac:dyDescent="0.15">
      <c r="E905" s="356"/>
      <c r="F905" s="356"/>
      <c r="G905" s="357"/>
      <c r="H905" s="357"/>
      <c r="I905" s="357"/>
      <c r="K905" s="356"/>
    </row>
    <row r="906" spans="5:11" ht="16.5" x14ac:dyDescent="0.15">
      <c r="E906" s="356"/>
      <c r="F906" s="356"/>
      <c r="G906" s="357"/>
      <c r="H906" s="357"/>
      <c r="I906" s="357"/>
      <c r="K906" s="356"/>
    </row>
    <row r="907" spans="5:11" ht="16.5" x14ac:dyDescent="0.15">
      <c r="E907" s="356"/>
      <c r="F907" s="356"/>
      <c r="G907" s="357"/>
      <c r="H907" s="357"/>
      <c r="I907" s="357"/>
      <c r="K907" s="356"/>
    </row>
    <row r="908" spans="5:11" ht="16.5" x14ac:dyDescent="0.15">
      <c r="E908" s="356"/>
      <c r="F908" s="356"/>
      <c r="G908" s="357"/>
      <c r="H908" s="357"/>
      <c r="I908" s="357"/>
      <c r="K908" s="356"/>
    </row>
    <row r="909" spans="5:11" ht="16.5" x14ac:dyDescent="0.15">
      <c r="E909" s="356"/>
      <c r="F909" s="356"/>
      <c r="G909" s="357"/>
      <c r="H909" s="357"/>
      <c r="I909" s="357"/>
      <c r="K909" s="356"/>
    </row>
    <row r="910" spans="5:11" ht="16.5" x14ac:dyDescent="0.15">
      <c r="E910" s="356"/>
      <c r="F910" s="356"/>
      <c r="G910" s="357"/>
      <c r="H910" s="357"/>
      <c r="I910" s="357"/>
      <c r="K910" s="356"/>
    </row>
    <row r="911" spans="5:11" ht="16.5" x14ac:dyDescent="0.15">
      <c r="E911" s="356"/>
      <c r="F911" s="356"/>
      <c r="G911" s="357"/>
      <c r="H911" s="357"/>
      <c r="I911" s="357"/>
      <c r="K911" s="356"/>
    </row>
    <row r="912" spans="5:11" ht="16.5" x14ac:dyDescent="0.15">
      <c r="E912" s="356"/>
      <c r="F912" s="356"/>
      <c r="G912" s="357"/>
      <c r="H912" s="357"/>
      <c r="I912" s="357"/>
      <c r="K912" s="356"/>
    </row>
    <row r="913" spans="5:11" ht="16.5" x14ac:dyDescent="0.15">
      <c r="E913" s="356"/>
      <c r="F913" s="356"/>
      <c r="G913" s="357"/>
      <c r="H913" s="357"/>
      <c r="I913" s="357"/>
      <c r="K913" s="356"/>
    </row>
    <row r="914" spans="5:11" ht="16.5" x14ac:dyDescent="0.15">
      <c r="E914" s="356"/>
      <c r="F914" s="356"/>
      <c r="G914" s="357"/>
      <c r="H914" s="357"/>
      <c r="I914" s="357"/>
      <c r="K914" s="356"/>
    </row>
    <row r="915" spans="5:11" ht="16.5" x14ac:dyDescent="0.15">
      <c r="E915" s="356"/>
      <c r="F915" s="356"/>
      <c r="G915" s="357"/>
      <c r="H915" s="357"/>
      <c r="I915" s="357"/>
      <c r="K915" s="356"/>
    </row>
    <row r="916" spans="5:11" ht="16.5" x14ac:dyDescent="0.15">
      <c r="E916" s="356"/>
      <c r="F916" s="356"/>
      <c r="G916" s="357"/>
      <c r="H916" s="357"/>
      <c r="I916" s="357"/>
      <c r="K916" s="356"/>
    </row>
    <row r="917" spans="5:11" ht="16.5" x14ac:dyDescent="0.15">
      <c r="E917" s="356"/>
      <c r="F917" s="356"/>
      <c r="G917" s="357"/>
      <c r="H917" s="357"/>
      <c r="I917" s="357"/>
      <c r="K917" s="356"/>
    </row>
    <row r="918" spans="5:11" ht="16.5" x14ac:dyDescent="0.15">
      <c r="E918" s="356"/>
      <c r="F918" s="356"/>
      <c r="G918" s="357"/>
      <c r="H918" s="357"/>
      <c r="I918" s="357"/>
      <c r="K918" s="356"/>
    </row>
    <row r="919" spans="5:11" ht="16.5" x14ac:dyDescent="0.15">
      <c r="E919" s="356"/>
      <c r="F919" s="356"/>
      <c r="G919" s="357"/>
      <c r="H919" s="357"/>
      <c r="I919" s="357"/>
      <c r="K919" s="356"/>
    </row>
    <row r="920" spans="5:11" ht="16.5" x14ac:dyDescent="0.15">
      <c r="E920" s="356"/>
      <c r="F920" s="356"/>
      <c r="G920" s="357"/>
      <c r="H920" s="357"/>
      <c r="I920" s="357"/>
      <c r="K920" s="356"/>
    </row>
    <row r="921" spans="5:11" ht="16.5" x14ac:dyDescent="0.15">
      <c r="E921" s="356"/>
      <c r="F921" s="356"/>
      <c r="G921" s="357"/>
      <c r="H921" s="357"/>
      <c r="I921" s="357"/>
      <c r="K921" s="356"/>
    </row>
    <row r="922" spans="5:11" ht="16.5" x14ac:dyDescent="0.15">
      <c r="E922" s="356"/>
      <c r="F922" s="356"/>
      <c r="G922" s="357"/>
      <c r="H922" s="357"/>
      <c r="I922" s="357"/>
      <c r="K922" s="356"/>
    </row>
    <row r="923" spans="5:11" ht="16.5" x14ac:dyDescent="0.15">
      <c r="E923" s="356"/>
      <c r="F923" s="356"/>
      <c r="G923" s="357"/>
      <c r="H923" s="357"/>
      <c r="I923" s="357"/>
      <c r="K923" s="356"/>
    </row>
    <row r="924" spans="5:11" x14ac:dyDescent="0.15">
      <c r="E924" s="356"/>
      <c r="F924" s="356"/>
      <c r="G924" s="358"/>
      <c r="H924" s="358"/>
      <c r="I924" s="358"/>
      <c r="K924" s="356"/>
    </row>
    <row r="925" spans="5:11" x14ac:dyDescent="0.15">
      <c r="E925" s="356"/>
      <c r="F925" s="356"/>
      <c r="G925" s="358"/>
      <c r="H925" s="358"/>
      <c r="I925" s="358"/>
      <c r="K925" s="356"/>
    </row>
    <row r="926" spans="5:11" x14ac:dyDescent="0.15">
      <c r="E926" s="356"/>
      <c r="F926" s="356"/>
      <c r="G926" s="358"/>
      <c r="H926" s="358"/>
      <c r="I926" s="358"/>
      <c r="K926" s="356"/>
    </row>
    <row r="927" spans="5:11" x14ac:dyDescent="0.15">
      <c r="E927" s="356"/>
      <c r="F927" s="356"/>
      <c r="G927" s="358"/>
      <c r="H927" s="358"/>
      <c r="I927" s="358"/>
      <c r="K927" s="356"/>
    </row>
    <row r="928" spans="5:11" x14ac:dyDescent="0.15">
      <c r="E928" s="356"/>
      <c r="F928" s="356"/>
      <c r="G928" s="358"/>
      <c r="H928" s="358"/>
      <c r="I928" s="358"/>
      <c r="K928" s="356"/>
    </row>
    <row r="929" spans="5:11" x14ac:dyDescent="0.15">
      <c r="E929" s="356"/>
      <c r="F929" s="356"/>
      <c r="G929" s="358"/>
      <c r="H929" s="358"/>
      <c r="I929" s="358"/>
      <c r="K929" s="356"/>
    </row>
    <row r="930" spans="5:11" x14ac:dyDescent="0.15">
      <c r="E930" s="356"/>
      <c r="F930" s="356"/>
      <c r="G930" s="358"/>
      <c r="H930" s="358"/>
      <c r="I930" s="358"/>
      <c r="K930" s="356"/>
    </row>
    <row r="931" spans="5:11" x14ac:dyDescent="0.15">
      <c r="E931" s="356"/>
      <c r="F931" s="356"/>
      <c r="G931" s="358"/>
      <c r="H931" s="358"/>
      <c r="I931" s="358"/>
      <c r="K931" s="356"/>
    </row>
    <row r="932" spans="5:11" x14ac:dyDescent="0.15">
      <c r="E932" s="356"/>
      <c r="F932" s="356"/>
      <c r="G932" s="358"/>
      <c r="H932" s="358"/>
      <c r="I932" s="358"/>
      <c r="K932" s="356"/>
    </row>
    <row r="933" spans="5:11" x14ac:dyDescent="0.15">
      <c r="E933" s="356"/>
      <c r="F933" s="356"/>
      <c r="G933" s="358"/>
      <c r="H933" s="358"/>
      <c r="I933" s="358"/>
      <c r="K933" s="356"/>
    </row>
    <row r="934" spans="5:11" x14ac:dyDescent="0.15">
      <c r="E934" s="356"/>
      <c r="F934" s="356"/>
      <c r="G934" s="358"/>
      <c r="H934" s="358"/>
      <c r="I934" s="358"/>
      <c r="K934" s="356"/>
    </row>
    <row r="935" spans="5:11" x14ac:dyDescent="0.15">
      <c r="E935" s="356"/>
      <c r="F935" s="356"/>
      <c r="G935" s="358"/>
      <c r="H935" s="358"/>
      <c r="I935" s="358"/>
      <c r="K935" s="356"/>
    </row>
    <row r="936" spans="5:11" x14ac:dyDescent="0.15">
      <c r="E936" s="356"/>
      <c r="F936" s="356"/>
      <c r="G936" s="358"/>
      <c r="H936" s="358"/>
      <c r="I936" s="358"/>
      <c r="K936" s="356"/>
    </row>
    <row r="937" spans="5:11" x14ac:dyDescent="0.15">
      <c r="E937" s="356"/>
      <c r="F937" s="356"/>
      <c r="G937" s="358"/>
      <c r="H937" s="358"/>
      <c r="I937" s="358"/>
      <c r="K937" s="356"/>
    </row>
    <row r="938" spans="5:11" x14ac:dyDescent="0.15">
      <c r="E938" s="356"/>
      <c r="F938" s="356"/>
      <c r="G938" s="358"/>
      <c r="H938" s="358"/>
      <c r="I938" s="358"/>
      <c r="K938" s="356"/>
    </row>
    <row r="939" spans="5:11" x14ac:dyDescent="0.15">
      <c r="E939" s="356"/>
      <c r="F939" s="356"/>
      <c r="G939" s="358"/>
      <c r="H939" s="358"/>
      <c r="I939" s="358"/>
      <c r="K939" s="356"/>
    </row>
    <row r="940" spans="5:11" x14ac:dyDescent="0.15">
      <c r="E940" s="356"/>
      <c r="F940" s="356"/>
      <c r="G940" s="358"/>
      <c r="H940" s="358"/>
      <c r="I940" s="358"/>
      <c r="K940" s="356"/>
    </row>
    <row r="941" spans="5:11" x14ac:dyDescent="0.15">
      <c r="E941" s="356"/>
      <c r="F941" s="356"/>
      <c r="G941" s="358"/>
      <c r="H941" s="358"/>
      <c r="I941" s="358"/>
      <c r="K941" s="356"/>
    </row>
    <row r="942" spans="5:11" x14ac:dyDescent="0.15">
      <c r="E942" s="356"/>
      <c r="F942" s="356"/>
      <c r="G942" s="358"/>
      <c r="H942" s="358"/>
      <c r="I942" s="358"/>
      <c r="K942" s="356"/>
    </row>
    <row r="943" spans="5:11" x14ac:dyDescent="0.15">
      <c r="E943" s="356"/>
      <c r="F943" s="356"/>
      <c r="G943" s="358"/>
      <c r="H943" s="358"/>
      <c r="I943" s="358"/>
      <c r="K943" s="356"/>
    </row>
    <row r="944" spans="5:11" x14ac:dyDescent="0.15">
      <c r="E944" s="356"/>
      <c r="F944" s="356"/>
      <c r="G944" s="358"/>
      <c r="H944" s="358"/>
      <c r="I944" s="358"/>
      <c r="K944" s="356"/>
    </row>
    <row r="945" spans="5:11" x14ac:dyDescent="0.15">
      <c r="E945" s="356"/>
      <c r="F945" s="356"/>
      <c r="G945" s="358"/>
      <c r="H945" s="358"/>
      <c r="I945" s="358"/>
      <c r="K945" s="356"/>
    </row>
    <row r="946" spans="5:11" x14ac:dyDescent="0.15">
      <c r="E946" s="356"/>
      <c r="F946" s="356"/>
      <c r="G946" s="358"/>
      <c r="H946" s="358"/>
      <c r="I946" s="358"/>
      <c r="K946" s="356"/>
    </row>
    <row r="947" spans="5:11" x14ac:dyDescent="0.15">
      <c r="E947" s="356"/>
      <c r="F947" s="356"/>
      <c r="G947" s="358"/>
      <c r="H947" s="358"/>
      <c r="I947" s="358"/>
      <c r="K947" s="356"/>
    </row>
    <row r="948" spans="5:11" x14ac:dyDescent="0.15">
      <c r="E948" s="356"/>
      <c r="F948" s="356"/>
      <c r="G948" s="358"/>
      <c r="H948" s="358"/>
      <c r="I948" s="358"/>
      <c r="K948" s="356"/>
    </row>
    <row r="949" spans="5:11" x14ac:dyDescent="0.15">
      <c r="E949" s="356"/>
      <c r="F949" s="356"/>
      <c r="G949" s="358"/>
      <c r="H949" s="358"/>
      <c r="I949" s="358"/>
      <c r="K949" s="356"/>
    </row>
    <row r="950" spans="5:11" x14ac:dyDescent="0.15">
      <c r="E950" s="356"/>
      <c r="F950" s="356"/>
      <c r="G950" s="358"/>
      <c r="H950" s="358"/>
      <c r="I950" s="358"/>
      <c r="K950" s="356"/>
    </row>
    <row r="951" spans="5:11" x14ac:dyDescent="0.15">
      <c r="E951" s="356"/>
      <c r="F951" s="356"/>
      <c r="G951" s="358"/>
      <c r="H951" s="358"/>
      <c r="I951" s="358"/>
      <c r="K951" s="356"/>
    </row>
    <row r="952" spans="5:11" x14ac:dyDescent="0.15">
      <c r="E952" s="356"/>
      <c r="F952" s="356"/>
      <c r="G952" s="358"/>
      <c r="H952" s="358"/>
      <c r="I952" s="358"/>
      <c r="K952" s="356"/>
    </row>
    <row r="953" spans="5:11" x14ac:dyDescent="0.15">
      <c r="E953" s="356"/>
      <c r="F953" s="356"/>
      <c r="G953" s="358"/>
      <c r="H953" s="358"/>
      <c r="I953" s="358"/>
      <c r="K953" s="356"/>
    </row>
    <row r="954" spans="5:11" x14ac:dyDescent="0.15">
      <c r="E954" s="356"/>
      <c r="F954" s="356"/>
      <c r="G954" s="358"/>
      <c r="H954" s="358"/>
      <c r="I954" s="358"/>
      <c r="K954" s="356"/>
    </row>
    <row r="955" spans="5:11" x14ac:dyDescent="0.15">
      <c r="E955" s="356"/>
      <c r="F955" s="356"/>
      <c r="G955" s="358"/>
      <c r="H955" s="358"/>
      <c r="I955" s="358"/>
      <c r="K955" s="356"/>
    </row>
    <row r="956" spans="5:11" x14ac:dyDescent="0.15">
      <c r="E956" s="356"/>
      <c r="F956" s="356"/>
      <c r="G956" s="358"/>
      <c r="H956" s="358"/>
      <c r="I956" s="358"/>
      <c r="K956" s="356"/>
    </row>
    <row r="957" spans="5:11" x14ac:dyDescent="0.15">
      <c r="E957" s="356"/>
      <c r="F957" s="356"/>
      <c r="G957" s="358"/>
      <c r="H957" s="358"/>
      <c r="I957" s="358"/>
      <c r="K957" s="356"/>
    </row>
    <row r="958" spans="5:11" x14ac:dyDescent="0.15">
      <c r="E958" s="356"/>
      <c r="F958" s="356"/>
      <c r="G958" s="358"/>
      <c r="H958" s="358"/>
      <c r="I958" s="358"/>
      <c r="K958" s="356"/>
    </row>
    <row r="959" spans="5:11" x14ac:dyDescent="0.15">
      <c r="E959" s="356"/>
      <c r="F959" s="356"/>
      <c r="G959" s="358"/>
      <c r="H959" s="358"/>
      <c r="I959" s="358"/>
      <c r="K959" s="356"/>
    </row>
    <row r="960" spans="5:11" x14ac:dyDescent="0.15">
      <c r="E960" s="356"/>
      <c r="F960" s="356"/>
      <c r="G960" s="358"/>
      <c r="H960" s="358"/>
      <c r="I960" s="358"/>
      <c r="K960" s="356"/>
    </row>
    <row r="961" spans="5:11" x14ac:dyDescent="0.15">
      <c r="E961" s="356"/>
      <c r="F961" s="356"/>
      <c r="G961" s="358"/>
      <c r="H961" s="358"/>
      <c r="I961" s="358"/>
      <c r="K961" s="356"/>
    </row>
    <row r="962" spans="5:11" x14ac:dyDescent="0.15">
      <c r="E962" s="356"/>
      <c r="F962" s="356"/>
      <c r="G962" s="358"/>
      <c r="H962" s="358"/>
      <c r="I962" s="358"/>
      <c r="K962" s="356"/>
    </row>
    <row r="963" spans="5:11" x14ac:dyDescent="0.15">
      <c r="E963" s="356"/>
      <c r="F963" s="356"/>
      <c r="G963" s="358"/>
      <c r="H963" s="358"/>
      <c r="I963" s="358"/>
      <c r="K963" s="356"/>
    </row>
    <row r="964" spans="5:11" x14ac:dyDescent="0.15">
      <c r="E964" s="356"/>
      <c r="F964" s="356"/>
      <c r="G964" s="358"/>
      <c r="H964" s="358"/>
      <c r="I964" s="358"/>
      <c r="K964" s="356"/>
    </row>
    <row r="965" spans="5:11" x14ac:dyDescent="0.15">
      <c r="E965" s="356"/>
      <c r="F965" s="356"/>
      <c r="G965" s="358"/>
      <c r="H965" s="358"/>
      <c r="I965" s="358"/>
      <c r="K965" s="356"/>
    </row>
    <row r="966" spans="5:11" x14ac:dyDescent="0.15">
      <c r="E966" s="356"/>
      <c r="F966" s="356"/>
      <c r="G966" s="358"/>
      <c r="H966" s="358"/>
      <c r="I966" s="358"/>
      <c r="K966" s="356"/>
    </row>
    <row r="967" spans="5:11" x14ac:dyDescent="0.15">
      <c r="E967" s="356"/>
      <c r="F967" s="356"/>
      <c r="G967" s="358"/>
      <c r="H967" s="358"/>
      <c r="I967" s="358"/>
      <c r="K967" s="356"/>
    </row>
    <row r="968" spans="5:11" x14ac:dyDescent="0.15">
      <c r="E968" s="356"/>
      <c r="F968" s="356"/>
      <c r="G968" s="358"/>
      <c r="H968" s="358"/>
      <c r="I968" s="358"/>
      <c r="K968" s="356"/>
    </row>
    <row r="969" spans="5:11" x14ac:dyDescent="0.15">
      <c r="E969" s="356"/>
      <c r="F969" s="356"/>
      <c r="G969" s="358"/>
      <c r="H969" s="358"/>
      <c r="I969" s="358"/>
      <c r="K969" s="356"/>
    </row>
    <row r="970" spans="5:11" x14ac:dyDescent="0.15">
      <c r="E970" s="356"/>
      <c r="F970" s="356"/>
      <c r="G970" s="358"/>
      <c r="H970" s="358"/>
      <c r="I970" s="358"/>
      <c r="K970" s="356"/>
    </row>
    <row r="971" spans="5:11" x14ac:dyDescent="0.15">
      <c r="E971" s="356"/>
      <c r="F971" s="356"/>
      <c r="G971" s="358"/>
      <c r="H971" s="358"/>
      <c r="I971" s="358"/>
      <c r="K971" s="356"/>
    </row>
    <row r="972" spans="5:11" x14ac:dyDescent="0.15">
      <c r="E972" s="356"/>
      <c r="F972" s="356"/>
      <c r="G972" s="358"/>
      <c r="H972" s="358"/>
      <c r="I972" s="358"/>
      <c r="K972" s="356"/>
    </row>
    <row r="973" spans="5:11" x14ac:dyDescent="0.15">
      <c r="E973" s="356"/>
      <c r="F973" s="356"/>
      <c r="G973" s="358"/>
      <c r="H973" s="358"/>
      <c r="I973" s="358"/>
      <c r="K973" s="356"/>
    </row>
    <row r="974" spans="5:11" x14ac:dyDescent="0.15">
      <c r="E974" s="356"/>
      <c r="F974" s="356"/>
      <c r="G974" s="358"/>
      <c r="H974" s="358"/>
      <c r="I974" s="358"/>
      <c r="K974" s="356"/>
    </row>
    <row r="975" spans="5:11" x14ac:dyDescent="0.15">
      <c r="E975" s="356"/>
      <c r="F975" s="356"/>
      <c r="G975" s="358"/>
      <c r="H975" s="358"/>
      <c r="I975" s="358"/>
      <c r="K975" s="356"/>
    </row>
    <row r="976" spans="5:11" x14ac:dyDescent="0.15">
      <c r="E976" s="356"/>
      <c r="F976" s="356"/>
      <c r="G976" s="358"/>
      <c r="H976" s="358"/>
      <c r="I976" s="358"/>
      <c r="K976" s="356"/>
    </row>
    <row r="977" spans="5:11" x14ac:dyDescent="0.15">
      <c r="E977" s="356"/>
      <c r="F977" s="356"/>
      <c r="G977" s="358"/>
      <c r="H977" s="358"/>
      <c r="I977" s="358"/>
      <c r="K977" s="356"/>
    </row>
    <row r="978" spans="5:11" x14ac:dyDescent="0.15">
      <c r="E978" s="356"/>
      <c r="F978" s="356"/>
      <c r="G978" s="358"/>
      <c r="H978" s="358"/>
      <c r="I978" s="358"/>
      <c r="K978" s="356"/>
    </row>
    <row r="979" spans="5:11" x14ac:dyDescent="0.15">
      <c r="E979" s="356"/>
      <c r="F979" s="356"/>
      <c r="G979" s="358"/>
      <c r="H979" s="358"/>
      <c r="I979" s="358"/>
      <c r="K979" s="356"/>
    </row>
    <row r="980" spans="5:11" x14ac:dyDescent="0.15">
      <c r="E980" s="356"/>
      <c r="F980" s="356"/>
      <c r="G980" s="358"/>
      <c r="H980" s="358"/>
      <c r="I980" s="358"/>
      <c r="K980" s="356"/>
    </row>
    <row r="981" spans="5:11" x14ac:dyDescent="0.15">
      <c r="E981" s="356"/>
      <c r="F981" s="356"/>
      <c r="G981" s="358"/>
      <c r="H981" s="358"/>
      <c r="I981" s="358"/>
      <c r="K981" s="356"/>
    </row>
    <row r="982" spans="5:11" x14ac:dyDescent="0.15">
      <c r="E982" s="356"/>
      <c r="F982" s="356"/>
      <c r="G982" s="358"/>
      <c r="H982" s="358"/>
      <c r="I982" s="358"/>
      <c r="K982" s="356"/>
    </row>
    <row r="983" spans="5:11" x14ac:dyDescent="0.15">
      <c r="E983" s="356"/>
      <c r="F983" s="356"/>
      <c r="G983" s="358"/>
      <c r="H983" s="358"/>
      <c r="I983" s="358"/>
      <c r="K983" s="356"/>
    </row>
    <row r="984" spans="5:11" x14ac:dyDescent="0.15">
      <c r="E984" s="356"/>
      <c r="F984" s="356"/>
      <c r="G984" s="358"/>
      <c r="H984" s="358"/>
      <c r="I984" s="358"/>
      <c r="K984" s="356"/>
    </row>
    <row r="985" spans="5:11" x14ac:dyDescent="0.15">
      <c r="E985" s="356"/>
      <c r="F985" s="356"/>
      <c r="G985" s="358"/>
      <c r="H985" s="358"/>
      <c r="I985" s="358"/>
      <c r="K985" s="356"/>
    </row>
    <row r="986" spans="5:11" x14ac:dyDescent="0.15">
      <c r="E986" s="356"/>
      <c r="F986" s="356"/>
      <c r="G986" s="358"/>
      <c r="H986" s="358"/>
      <c r="I986" s="358"/>
      <c r="K986" s="356"/>
    </row>
    <row r="987" spans="5:11" x14ac:dyDescent="0.15">
      <c r="E987" s="356"/>
      <c r="F987" s="356"/>
      <c r="G987" s="358"/>
      <c r="H987" s="358"/>
      <c r="I987" s="358"/>
      <c r="K987" s="356"/>
    </row>
    <row r="988" spans="5:11" x14ac:dyDescent="0.15">
      <c r="E988" s="356"/>
      <c r="F988" s="356"/>
      <c r="G988" s="358"/>
      <c r="H988" s="358"/>
      <c r="I988" s="358"/>
      <c r="K988" s="356"/>
    </row>
    <row r="989" spans="5:11" x14ac:dyDescent="0.15">
      <c r="E989" s="356"/>
      <c r="F989" s="356"/>
      <c r="G989" s="358"/>
      <c r="H989" s="358"/>
      <c r="I989" s="358"/>
      <c r="K989" s="356"/>
    </row>
    <row r="990" spans="5:11" x14ac:dyDescent="0.15">
      <c r="E990" s="356"/>
      <c r="F990" s="356"/>
      <c r="G990" s="358"/>
      <c r="H990" s="358"/>
      <c r="I990" s="358"/>
      <c r="K990" s="356"/>
    </row>
    <row r="991" spans="5:11" x14ac:dyDescent="0.15">
      <c r="E991" s="356"/>
      <c r="F991" s="356"/>
      <c r="G991" s="358"/>
      <c r="H991" s="358"/>
      <c r="I991" s="358"/>
      <c r="K991" s="356"/>
    </row>
    <row r="992" spans="5:11" x14ac:dyDescent="0.15">
      <c r="E992" s="356"/>
      <c r="F992" s="356"/>
      <c r="G992" s="358"/>
      <c r="H992" s="358"/>
      <c r="I992" s="358"/>
      <c r="K992" s="356"/>
    </row>
    <row r="993" spans="5:11" x14ac:dyDescent="0.15">
      <c r="E993" s="356"/>
      <c r="F993" s="356"/>
      <c r="G993" s="358"/>
      <c r="H993" s="358"/>
      <c r="I993" s="358"/>
      <c r="K993" s="356"/>
    </row>
    <row r="994" spans="5:11" x14ac:dyDescent="0.15">
      <c r="E994" s="356"/>
      <c r="F994" s="356"/>
      <c r="G994" s="358"/>
      <c r="H994" s="358"/>
      <c r="I994" s="358"/>
      <c r="K994" s="356"/>
    </row>
    <row r="995" spans="5:11" x14ac:dyDescent="0.15">
      <c r="E995" s="356"/>
      <c r="F995" s="356"/>
      <c r="G995" s="358"/>
      <c r="H995" s="358"/>
      <c r="I995" s="358"/>
      <c r="K995" s="356"/>
    </row>
    <row r="996" spans="5:11" x14ac:dyDescent="0.15">
      <c r="E996" s="356"/>
      <c r="F996" s="356"/>
      <c r="G996" s="358"/>
      <c r="H996" s="358"/>
      <c r="I996" s="358"/>
      <c r="K996" s="356"/>
    </row>
    <row r="997" spans="5:11" x14ac:dyDescent="0.15">
      <c r="E997" s="356"/>
      <c r="F997" s="356"/>
      <c r="G997" s="358"/>
      <c r="H997" s="358"/>
      <c r="I997" s="358"/>
      <c r="K997" s="356"/>
    </row>
    <row r="998" spans="5:11" x14ac:dyDescent="0.15">
      <c r="E998" s="356"/>
      <c r="F998" s="356"/>
      <c r="G998" s="358"/>
      <c r="H998" s="358"/>
      <c r="I998" s="358"/>
      <c r="K998" s="356"/>
    </row>
    <row r="999" spans="5:11" x14ac:dyDescent="0.15">
      <c r="E999" s="356"/>
      <c r="F999" s="356"/>
      <c r="G999" s="358"/>
      <c r="H999" s="358"/>
      <c r="I999" s="358"/>
      <c r="K999" s="356"/>
    </row>
    <row r="1000" spans="5:11" x14ac:dyDescent="0.15">
      <c r="E1000" s="356"/>
      <c r="F1000" s="356"/>
      <c r="G1000" s="358"/>
      <c r="H1000" s="358"/>
      <c r="I1000" s="358"/>
      <c r="K1000" s="356"/>
    </row>
    <row r="1001" spans="5:11" x14ac:dyDescent="0.15">
      <c r="E1001" s="356"/>
      <c r="F1001" s="356"/>
      <c r="G1001" s="358"/>
      <c r="H1001" s="358"/>
      <c r="I1001" s="358"/>
      <c r="K1001" s="356"/>
    </row>
    <row r="1002" spans="5:11" x14ac:dyDescent="0.15">
      <c r="E1002" s="356"/>
      <c r="F1002" s="356"/>
      <c r="G1002" s="358"/>
      <c r="H1002" s="358"/>
      <c r="I1002" s="358"/>
      <c r="K1002" s="356"/>
    </row>
    <row r="1003" spans="5:11" x14ac:dyDescent="0.15">
      <c r="E1003" s="356"/>
      <c r="F1003" s="356"/>
      <c r="G1003" s="358"/>
      <c r="H1003" s="358"/>
      <c r="I1003" s="358"/>
      <c r="K1003" s="356"/>
    </row>
    <row r="1004" spans="5:11" x14ac:dyDescent="0.15">
      <c r="E1004" s="356"/>
      <c r="F1004" s="356"/>
      <c r="G1004" s="358"/>
      <c r="H1004" s="358"/>
      <c r="I1004" s="358"/>
      <c r="K1004" s="356"/>
    </row>
    <row r="1005" spans="5:11" x14ac:dyDescent="0.15">
      <c r="E1005" s="356"/>
      <c r="F1005" s="356"/>
      <c r="G1005" s="358"/>
      <c r="H1005" s="358"/>
      <c r="I1005" s="358"/>
      <c r="K1005" s="356"/>
    </row>
    <row r="1006" spans="5:11" x14ac:dyDescent="0.15">
      <c r="E1006" s="356"/>
      <c r="F1006" s="356"/>
      <c r="G1006" s="358"/>
      <c r="H1006" s="358"/>
      <c r="I1006" s="358"/>
      <c r="K1006" s="356"/>
    </row>
    <row r="1007" spans="5:11" x14ac:dyDescent="0.15">
      <c r="E1007" s="356"/>
      <c r="F1007" s="356"/>
      <c r="G1007" s="358"/>
      <c r="H1007" s="358"/>
      <c r="I1007" s="358"/>
      <c r="K1007" s="356"/>
    </row>
    <row r="1008" spans="5:11" x14ac:dyDescent="0.15">
      <c r="E1008" s="356"/>
      <c r="F1008" s="356"/>
      <c r="G1008" s="358"/>
      <c r="H1008" s="358"/>
      <c r="I1008" s="358"/>
      <c r="K1008" s="356"/>
    </row>
    <row r="1009" spans="5:11" x14ac:dyDescent="0.15">
      <c r="E1009" s="356"/>
      <c r="F1009" s="356"/>
      <c r="G1009" s="358"/>
      <c r="H1009" s="358"/>
      <c r="I1009" s="358"/>
      <c r="K1009" s="356"/>
    </row>
    <row r="1010" spans="5:11" x14ac:dyDescent="0.15">
      <c r="E1010" s="356"/>
      <c r="F1010" s="356"/>
      <c r="G1010" s="358"/>
      <c r="H1010" s="358"/>
      <c r="I1010" s="358"/>
      <c r="K1010" s="356"/>
    </row>
    <row r="1011" spans="5:11" x14ac:dyDescent="0.15">
      <c r="E1011" s="356"/>
      <c r="F1011" s="356"/>
      <c r="G1011" s="358"/>
      <c r="H1011" s="358"/>
      <c r="I1011" s="358"/>
      <c r="K1011" s="356"/>
    </row>
    <row r="1012" spans="5:11" x14ac:dyDescent="0.15">
      <c r="E1012" s="356"/>
      <c r="F1012" s="356"/>
      <c r="G1012" s="358"/>
      <c r="H1012" s="358"/>
      <c r="I1012" s="358"/>
      <c r="K1012" s="356"/>
    </row>
    <row r="1013" spans="5:11" x14ac:dyDescent="0.15">
      <c r="E1013" s="356"/>
      <c r="F1013" s="356"/>
      <c r="G1013" s="358"/>
      <c r="H1013" s="358"/>
      <c r="I1013" s="358"/>
      <c r="K1013" s="356"/>
    </row>
    <row r="1014" spans="5:11" x14ac:dyDescent="0.15">
      <c r="E1014" s="356"/>
      <c r="F1014" s="356"/>
      <c r="G1014" s="358"/>
      <c r="H1014" s="358"/>
      <c r="I1014" s="358"/>
      <c r="K1014" s="356"/>
    </row>
    <row r="1015" spans="5:11" x14ac:dyDescent="0.15">
      <c r="E1015" s="356"/>
      <c r="F1015" s="356"/>
      <c r="G1015" s="358"/>
      <c r="H1015" s="358"/>
      <c r="I1015" s="358"/>
      <c r="K1015" s="356"/>
    </row>
    <row r="1016" spans="5:11" x14ac:dyDescent="0.15">
      <c r="E1016" s="356"/>
      <c r="F1016" s="356"/>
      <c r="G1016" s="358"/>
      <c r="H1016" s="358"/>
      <c r="I1016" s="358"/>
      <c r="K1016" s="356"/>
    </row>
    <row r="1017" spans="5:11" x14ac:dyDescent="0.15">
      <c r="E1017" s="356"/>
      <c r="F1017" s="356"/>
      <c r="G1017" s="358"/>
      <c r="H1017" s="358"/>
      <c r="I1017" s="358"/>
      <c r="K1017" s="356"/>
    </row>
    <row r="1018" spans="5:11" x14ac:dyDescent="0.15">
      <c r="E1018" s="356"/>
      <c r="F1018" s="356"/>
      <c r="G1018" s="358"/>
      <c r="H1018" s="358"/>
      <c r="I1018" s="358"/>
      <c r="K1018" s="356"/>
    </row>
    <row r="1019" spans="5:11" x14ac:dyDescent="0.15">
      <c r="E1019" s="356"/>
      <c r="F1019" s="356"/>
      <c r="G1019" s="358"/>
      <c r="H1019" s="358"/>
      <c r="I1019" s="358"/>
      <c r="K1019" s="356"/>
    </row>
    <row r="1020" spans="5:11" x14ac:dyDescent="0.15">
      <c r="E1020" s="356"/>
      <c r="F1020" s="356"/>
      <c r="G1020" s="358"/>
      <c r="H1020" s="358"/>
      <c r="I1020" s="358"/>
      <c r="K1020" s="356"/>
    </row>
    <row r="1021" spans="5:11" x14ac:dyDescent="0.15">
      <c r="E1021" s="356"/>
      <c r="F1021" s="356"/>
      <c r="G1021" s="358"/>
      <c r="H1021" s="358"/>
      <c r="I1021" s="358"/>
      <c r="K1021" s="356"/>
    </row>
    <row r="1022" spans="5:11" x14ac:dyDescent="0.15">
      <c r="E1022" s="356"/>
      <c r="F1022" s="356"/>
      <c r="G1022" s="358"/>
      <c r="H1022" s="358"/>
      <c r="I1022" s="358"/>
      <c r="K1022" s="356"/>
    </row>
    <row r="1023" spans="5:11" x14ac:dyDescent="0.15">
      <c r="E1023" s="356"/>
      <c r="F1023" s="356"/>
      <c r="G1023" s="358"/>
      <c r="H1023" s="358"/>
      <c r="I1023" s="358"/>
      <c r="K1023" s="356"/>
    </row>
    <row r="1024" spans="5:11" x14ac:dyDescent="0.15">
      <c r="E1024" s="356"/>
      <c r="F1024" s="356"/>
      <c r="G1024" s="358"/>
      <c r="H1024" s="358"/>
      <c r="I1024" s="358"/>
      <c r="K1024" s="356"/>
    </row>
    <row r="1025" spans="5:11" x14ac:dyDescent="0.15">
      <c r="E1025" s="356"/>
      <c r="F1025" s="356"/>
      <c r="G1025" s="358"/>
      <c r="H1025" s="358"/>
      <c r="I1025" s="358"/>
      <c r="K1025" s="356"/>
    </row>
    <row r="1026" spans="5:11" x14ac:dyDescent="0.15">
      <c r="E1026" s="356"/>
      <c r="F1026" s="356"/>
      <c r="G1026" s="358"/>
      <c r="H1026" s="358"/>
      <c r="I1026" s="358"/>
      <c r="K1026" s="356"/>
    </row>
    <row r="1027" spans="5:11" x14ac:dyDescent="0.15">
      <c r="E1027" s="356"/>
      <c r="F1027" s="356"/>
      <c r="G1027" s="358"/>
      <c r="H1027" s="358"/>
      <c r="I1027" s="358"/>
      <c r="K1027" s="356"/>
    </row>
    <row r="1028" spans="5:11" x14ac:dyDescent="0.15">
      <c r="E1028" s="356"/>
      <c r="F1028" s="356"/>
      <c r="G1028" s="358"/>
      <c r="H1028" s="358"/>
      <c r="I1028" s="358"/>
      <c r="K1028" s="356"/>
    </row>
    <row r="1029" spans="5:11" x14ac:dyDescent="0.15">
      <c r="E1029" s="356"/>
      <c r="F1029" s="356"/>
      <c r="G1029" s="358"/>
      <c r="H1029" s="358"/>
      <c r="I1029" s="358"/>
      <c r="K1029" s="356"/>
    </row>
    <row r="1030" spans="5:11" x14ac:dyDescent="0.15">
      <c r="E1030" s="356"/>
      <c r="F1030" s="356"/>
      <c r="G1030" s="358"/>
      <c r="H1030" s="358"/>
      <c r="I1030" s="358"/>
      <c r="K1030" s="356"/>
    </row>
    <row r="1031" spans="5:11" x14ac:dyDescent="0.15">
      <c r="E1031" s="356"/>
      <c r="F1031" s="356"/>
      <c r="G1031" s="358"/>
      <c r="H1031" s="358"/>
      <c r="I1031" s="358"/>
      <c r="K1031" s="356"/>
    </row>
    <row r="1032" spans="5:11" x14ac:dyDescent="0.15">
      <c r="E1032" s="356"/>
      <c r="F1032" s="356"/>
      <c r="G1032" s="358"/>
      <c r="H1032" s="358"/>
      <c r="I1032" s="358"/>
      <c r="K1032" s="356"/>
    </row>
    <row r="1033" spans="5:11" x14ac:dyDescent="0.15">
      <c r="E1033" s="356"/>
      <c r="F1033" s="356"/>
      <c r="G1033" s="358"/>
      <c r="H1033" s="358"/>
      <c r="I1033" s="358"/>
      <c r="K1033" s="356"/>
    </row>
    <row r="1034" spans="5:11" x14ac:dyDescent="0.15">
      <c r="E1034" s="356"/>
      <c r="F1034" s="356"/>
      <c r="G1034" s="358"/>
      <c r="H1034" s="358"/>
      <c r="I1034" s="358"/>
      <c r="K1034" s="356"/>
    </row>
    <row r="1035" spans="5:11" x14ac:dyDescent="0.15">
      <c r="E1035" s="356"/>
      <c r="F1035" s="356"/>
      <c r="G1035" s="358"/>
      <c r="H1035" s="358"/>
      <c r="I1035" s="358"/>
      <c r="K1035" s="356"/>
    </row>
    <row r="1036" spans="5:11" x14ac:dyDescent="0.15">
      <c r="E1036" s="356"/>
      <c r="F1036" s="356"/>
      <c r="G1036" s="358"/>
      <c r="H1036" s="358"/>
      <c r="I1036" s="358"/>
      <c r="K1036" s="356"/>
    </row>
    <row r="1037" spans="5:11" x14ac:dyDescent="0.15">
      <c r="E1037" s="356"/>
      <c r="F1037" s="356"/>
      <c r="G1037" s="358"/>
      <c r="H1037" s="358"/>
      <c r="I1037" s="358"/>
      <c r="K1037" s="356"/>
    </row>
    <row r="1038" spans="5:11" x14ac:dyDescent="0.15">
      <c r="E1038" s="356"/>
      <c r="F1038" s="356"/>
      <c r="G1038" s="358"/>
      <c r="H1038" s="358"/>
      <c r="I1038" s="358"/>
      <c r="K1038" s="356"/>
    </row>
    <row r="1039" spans="5:11" x14ac:dyDescent="0.15">
      <c r="E1039" s="356"/>
      <c r="F1039" s="356"/>
      <c r="G1039" s="358"/>
      <c r="H1039" s="358"/>
      <c r="I1039" s="358"/>
      <c r="K1039" s="356"/>
    </row>
    <row r="1040" spans="5:11" x14ac:dyDescent="0.15">
      <c r="E1040" s="356"/>
      <c r="F1040" s="356"/>
      <c r="G1040" s="358"/>
      <c r="H1040" s="358"/>
      <c r="I1040" s="358"/>
      <c r="K1040" s="356"/>
    </row>
    <row r="1041" spans="5:11" x14ac:dyDescent="0.15">
      <c r="E1041" s="356"/>
      <c r="F1041" s="356"/>
      <c r="G1041" s="358"/>
      <c r="H1041" s="358"/>
      <c r="I1041" s="358"/>
      <c r="K1041" s="356"/>
    </row>
    <row r="1042" spans="5:11" x14ac:dyDescent="0.15">
      <c r="E1042" s="356"/>
      <c r="F1042" s="356"/>
      <c r="G1042" s="358"/>
      <c r="H1042" s="358"/>
      <c r="I1042" s="358"/>
      <c r="K1042" s="356"/>
    </row>
    <row r="1043" spans="5:11" x14ac:dyDescent="0.15">
      <c r="E1043" s="356"/>
      <c r="F1043" s="356"/>
      <c r="G1043" s="358"/>
      <c r="H1043" s="358"/>
      <c r="I1043" s="358"/>
      <c r="K1043" s="356"/>
    </row>
    <row r="1044" spans="5:11" x14ac:dyDescent="0.15">
      <c r="E1044" s="356"/>
      <c r="F1044" s="356"/>
      <c r="G1044" s="358"/>
      <c r="H1044" s="358"/>
      <c r="I1044" s="358"/>
      <c r="K1044" s="356"/>
    </row>
    <row r="1045" spans="5:11" x14ac:dyDescent="0.15">
      <c r="E1045" s="356"/>
      <c r="F1045" s="356"/>
      <c r="G1045" s="358"/>
      <c r="H1045" s="358"/>
      <c r="I1045" s="358"/>
      <c r="K1045" s="356"/>
    </row>
    <row r="1046" spans="5:11" x14ac:dyDescent="0.15">
      <c r="E1046" s="356"/>
      <c r="F1046" s="356"/>
      <c r="G1046" s="358"/>
      <c r="H1046" s="358"/>
      <c r="I1046" s="358"/>
      <c r="K1046" s="356"/>
    </row>
    <row r="1047" spans="5:11" x14ac:dyDescent="0.15">
      <c r="E1047" s="356"/>
      <c r="F1047" s="356"/>
      <c r="G1047" s="358"/>
      <c r="H1047" s="358"/>
      <c r="I1047" s="358"/>
      <c r="K1047" s="356"/>
    </row>
    <row r="1048" spans="5:11" x14ac:dyDescent="0.15">
      <c r="E1048" s="356"/>
      <c r="F1048" s="356"/>
      <c r="G1048" s="358"/>
      <c r="H1048" s="358"/>
      <c r="I1048" s="358"/>
      <c r="K1048" s="356"/>
    </row>
    <row r="1049" spans="5:11" x14ac:dyDescent="0.15">
      <c r="E1049" s="356"/>
      <c r="F1049" s="356"/>
      <c r="G1049" s="358"/>
      <c r="H1049" s="358"/>
      <c r="I1049" s="358"/>
      <c r="K1049" s="356"/>
    </row>
    <row r="1050" spans="5:11" x14ac:dyDescent="0.15">
      <c r="E1050" s="356"/>
      <c r="F1050" s="356"/>
      <c r="G1050" s="358"/>
      <c r="H1050" s="358"/>
      <c r="I1050" s="358"/>
      <c r="K1050" s="356"/>
    </row>
    <row r="1051" spans="5:11" x14ac:dyDescent="0.15">
      <c r="E1051" s="356"/>
      <c r="F1051" s="356"/>
      <c r="G1051" s="358"/>
      <c r="H1051" s="358"/>
      <c r="I1051" s="358"/>
      <c r="K1051" s="356"/>
    </row>
    <row r="1052" spans="5:11" x14ac:dyDescent="0.15">
      <c r="E1052" s="356"/>
      <c r="F1052" s="356"/>
      <c r="G1052" s="358"/>
      <c r="H1052" s="358"/>
      <c r="I1052" s="358"/>
      <c r="K1052" s="356"/>
    </row>
    <row r="1053" spans="5:11" x14ac:dyDescent="0.15">
      <c r="E1053" s="356"/>
      <c r="F1053" s="356"/>
      <c r="G1053" s="358"/>
      <c r="H1053" s="358"/>
      <c r="I1053" s="358"/>
      <c r="K1053" s="356"/>
    </row>
    <row r="1054" spans="5:11" x14ac:dyDescent="0.15">
      <c r="E1054" s="356"/>
      <c r="F1054" s="356"/>
      <c r="G1054" s="358"/>
      <c r="H1054" s="358"/>
      <c r="I1054" s="358"/>
      <c r="K1054" s="356"/>
    </row>
    <row r="1055" spans="5:11" x14ac:dyDescent="0.15">
      <c r="E1055" s="356"/>
      <c r="F1055" s="356"/>
      <c r="G1055" s="358"/>
      <c r="H1055" s="358"/>
      <c r="I1055" s="358"/>
      <c r="K1055" s="356"/>
    </row>
    <row r="1056" spans="5:11" x14ac:dyDescent="0.15">
      <c r="E1056" s="356"/>
      <c r="F1056" s="356"/>
      <c r="G1056" s="358"/>
      <c r="H1056" s="358"/>
      <c r="I1056" s="358"/>
      <c r="K1056" s="356"/>
    </row>
    <row r="1057" spans="5:11" x14ac:dyDescent="0.15">
      <c r="E1057" s="356"/>
      <c r="F1057" s="356"/>
      <c r="G1057" s="358"/>
      <c r="H1057" s="358"/>
      <c r="I1057" s="358"/>
      <c r="K1057" s="356"/>
    </row>
    <row r="1058" spans="5:11" x14ac:dyDescent="0.15">
      <c r="E1058" s="356"/>
      <c r="F1058" s="356"/>
      <c r="G1058" s="358"/>
      <c r="H1058" s="358"/>
      <c r="I1058" s="358"/>
      <c r="K1058" s="356"/>
    </row>
    <row r="1059" spans="5:11" x14ac:dyDescent="0.15">
      <c r="E1059" s="356"/>
      <c r="F1059" s="356"/>
      <c r="G1059" s="358"/>
      <c r="H1059" s="358"/>
      <c r="I1059" s="358"/>
      <c r="K1059" s="356"/>
    </row>
    <row r="1060" spans="5:11" x14ac:dyDescent="0.15">
      <c r="E1060" s="356"/>
      <c r="F1060" s="356"/>
      <c r="G1060" s="358"/>
      <c r="H1060" s="358"/>
      <c r="I1060" s="358"/>
      <c r="K1060" s="356"/>
    </row>
    <row r="1061" spans="5:11" x14ac:dyDescent="0.15">
      <c r="E1061" s="356"/>
      <c r="F1061" s="356"/>
      <c r="G1061" s="358"/>
      <c r="H1061" s="358"/>
      <c r="I1061" s="358"/>
      <c r="K1061" s="356"/>
    </row>
    <row r="1062" spans="5:11" x14ac:dyDescent="0.15">
      <c r="E1062" s="356"/>
      <c r="F1062" s="356"/>
      <c r="G1062" s="358"/>
      <c r="H1062" s="358"/>
      <c r="I1062" s="358"/>
      <c r="K1062" s="356"/>
    </row>
    <row r="1063" spans="5:11" x14ac:dyDescent="0.15">
      <c r="E1063" s="356"/>
      <c r="F1063" s="356"/>
      <c r="G1063" s="358"/>
      <c r="H1063" s="358"/>
      <c r="I1063" s="358"/>
      <c r="K1063" s="356"/>
    </row>
    <row r="1064" spans="5:11" x14ac:dyDescent="0.15">
      <c r="E1064" s="356"/>
      <c r="F1064" s="356"/>
      <c r="G1064" s="358"/>
      <c r="H1064" s="358"/>
      <c r="I1064" s="358"/>
      <c r="K1064" s="356"/>
    </row>
    <row r="1065" spans="5:11" x14ac:dyDescent="0.15">
      <c r="E1065" s="356"/>
      <c r="F1065" s="356"/>
      <c r="G1065" s="358"/>
      <c r="H1065" s="358"/>
      <c r="I1065" s="358"/>
      <c r="K1065" s="356"/>
    </row>
    <row r="1066" spans="5:11" x14ac:dyDescent="0.15">
      <c r="E1066" s="356"/>
      <c r="F1066" s="356"/>
      <c r="G1066" s="358"/>
      <c r="H1066" s="358"/>
      <c r="I1066" s="358"/>
      <c r="K1066" s="356"/>
    </row>
    <row r="1067" spans="5:11" x14ac:dyDescent="0.15">
      <c r="E1067" s="356"/>
      <c r="F1067" s="356"/>
      <c r="G1067" s="358"/>
      <c r="H1067" s="358"/>
      <c r="I1067" s="358"/>
      <c r="K1067" s="356"/>
    </row>
    <row r="1068" spans="5:11" x14ac:dyDescent="0.15">
      <c r="E1068" s="356"/>
      <c r="F1068" s="356"/>
      <c r="G1068" s="358"/>
      <c r="H1068" s="358"/>
      <c r="I1068" s="358"/>
      <c r="K1068" s="356"/>
    </row>
    <row r="1069" spans="5:11" x14ac:dyDescent="0.15">
      <c r="E1069" s="356"/>
      <c r="F1069" s="356"/>
      <c r="G1069" s="358"/>
      <c r="H1069" s="358"/>
      <c r="I1069" s="358"/>
      <c r="K1069" s="356"/>
    </row>
    <row r="1070" spans="5:11" x14ac:dyDescent="0.15">
      <c r="E1070" s="356"/>
      <c r="F1070" s="356"/>
      <c r="G1070" s="358"/>
      <c r="H1070" s="358"/>
      <c r="I1070" s="358"/>
      <c r="K1070" s="356"/>
    </row>
    <row r="1071" spans="5:11" x14ac:dyDescent="0.15">
      <c r="E1071" s="356"/>
      <c r="F1071" s="356"/>
      <c r="G1071" s="358"/>
      <c r="H1071" s="358"/>
      <c r="I1071" s="358"/>
      <c r="K1071" s="356"/>
    </row>
    <row r="1072" spans="5:11" x14ac:dyDescent="0.15">
      <c r="E1072" s="356"/>
      <c r="F1072" s="356"/>
      <c r="G1072" s="358"/>
      <c r="H1072" s="358"/>
      <c r="I1072" s="358"/>
      <c r="K1072" s="356"/>
    </row>
    <row r="1073" spans="5:11" x14ac:dyDescent="0.15">
      <c r="E1073" s="356"/>
      <c r="F1073" s="356"/>
      <c r="G1073" s="358"/>
      <c r="H1073" s="358"/>
      <c r="I1073" s="358"/>
      <c r="K1073" s="356"/>
    </row>
    <row r="1074" spans="5:11" x14ac:dyDescent="0.15">
      <c r="E1074" s="356"/>
      <c r="F1074" s="356"/>
      <c r="G1074" s="358"/>
      <c r="H1074" s="358"/>
      <c r="I1074" s="358"/>
      <c r="K1074" s="356"/>
    </row>
    <row r="1075" spans="5:11" x14ac:dyDescent="0.15">
      <c r="E1075" s="356"/>
      <c r="F1075" s="356"/>
      <c r="G1075" s="358"/>
      <c r="H1075" s="358"/>
      <c r="I1075" s="358"/>
      <c r="K1075" s="356"/>
    </row>
    <row r="1076" spans="5:11" x14ac:dyDescent="0.15">
      <c r="E1076" s="356"/>
      <c r="F1076" s="356"/>
      <c r="G1076" s="358"/>
      <c r="H1076" s="358"/>
      <c r="I1076" s="358"/>
      <c r="K1076" s="356"/>
    </row>
    <row r="1077" spans="5:11" x14ac:dyDescent="0.15">
      <c r="E1077" s="356"/>
      <c r="F1077" s="356"/>
      <c r="G1077" s="358"/>
      <c r="H1077" s="358"/>
      <c r="I1077" s="358"/>
      <c r="K1077" s="356"/>
    </row>
    <row r="1078" spans="5:11" x14ac:dyDescent="0.15">
      <c r="E1078" s="356"/>
      <c r="F1078" s="356"/>
      <c r="G1078" s="358"/>
      <c r="H1078" s="358"/>
      <c r="I1078" s="358"/>
      <c r="K1078" s="356"/>
    </row>
    <row r="1079" spans="5:11" x14ac:dyDescent="0.15">
      <c r="E1079" s="356"/>
      <c r="F1079" s="356"/>
      <c r="G1079" s="358"/>
      <c r="H1079" s="358"/>
      <c r="I1079" s="358"/>
      <c r="K1079" s="356"/>
    </row>
    <row r="1080" spans="5:11" x14ac:dyDescent="0.15">
      <c r="E1080" s="356"/>
      <c r="F1080" s="356"/>
      <c r="G1080" s="358"/>
      <c r="H1080" s="358"/>
      <c r="I1080" s="358"/>
      <c r="K1080" s="356"/>
    </row>
    <row r="1081" spans="5:11" x14ac:dyDescent="0.15">
      <c r="E1081" s="356"/>
      <c r="F1081" s="356"/>
      <c r="G1081" s="358"/>
      <c r="H1081" s="358"/>
      <c r="I1081" s="358"/>
      <c r="K1081" s="356"/>
    </row>
    <row r="1082" spans="5:11" x14ac:dyDescent="0.15">
      <c r="E1082" s="356"/>
      <c r="F1082" s="356"/>
      <c r="G1082" s="358"/>
      <c r="H1082" s="358"/>
      <c r="I1082" s="358"/>
      <c r="K1082" s="356"/>
    </row>
    <row r="1083" spans="5:11" x14ac:dyDescent="0.15">
      <c r="E1083" s="356"/>
      <c r="F1083" s="356"/>
      <c r="G1083" s="358"/>
      <c r="H1083" s="358"/>
      <c r="I1083" s="358"/>
      <c r="K1083" s="356"/>
    </row>
    <row r="1084" spans="5:11" x14ac:dyDescent="0.15">
      <c r="E1084" s="356"/>
      <c r="F1084" s="356"/>
      <c r="G1084" s="358"/>
      <c r="H1084" s="358"/>
      <c r="I1084" s="358"/>
      <c r="K1084" s="356"/>
    </row>
    <row r="1085" spans="5:11" x14ac:dyDescent="0.15">
      <c r="E1085" s="356"/>
      <c r="F1085" s="356"/>
      <c r="G1085" s="358"/>
      <c r="H1085" s="358"/>
      <c r="I1085" s="358"/>
      <c r="K1085" s="356"/>
    </row>
    <row r="1086" spans="5:11" x14ac:dyDescent="0.15">
      <c r="E1086" s="356"/>
      <c r="F1086" s="356"/>
      <c r="G1086" s="358"/>
      <c r="H1086" s="358"/>
      <c r="I1086" s="358"/>
      <c r="K1086" s="356"/>
    </row>
    <row r="1087" spans="5:11" x14ac:dyDescent="0.15">
      <c r="E1087" s="356"/>
      <c r="F1087" s="356"/>
      <c r="G1087" s="358"/>
      <c r="H1087" s="358"/>
      <c r="I1087" s="358"/>
      <c r="K1087" s="356"/>
    </row>
    <row r="1088" spans="5:11" x14ac:dyDescent="0.15">
      <c r="E1088" s="356"/>
      <c r="F1088" s="356"/>
      <c r="G1088" s="358"/>
      <c r="H1088" s="358"/>
      <c r="I1088" s="358"/>
      <c r="K1088" s="356"/>
    </row>
    <row r="1089" spans="5:11" x14ac:dyDescent="0.15">
      <c r="E1089" s="356"/>
      <c r="F1089" s="356"/>
      <c r="G1089" s="358"/>
      <c r="H1089" s="358"/>
      <c r="I1089" s="358"/>
      <c r="K1089" s="356"/>
    </row>
    <row r="1090" spans="5:11" x14ac:dyDescent="0.15">
      <c r="E1090" s="356"/>
      <c r="F1090" s="356"/>
      <c r="G1090" s="358"/>
      <c r="H1090" s="358"/>
      <c r="I1090" s="358"/>
      <c r="K1090" s="356"/>
    </row>
    <row r="1091" spans="5:11" x14ac:dyDescent="0.15">
      <c r="E1091" s="356"/>
      <c r="F1091" s="356"/>
      <c r="G1091" s="358"/>
      <c r="H1091" s="358"/>
      <c r="I1091" s="358"/>
      <c r="K1091" s="356"/>
    </row>
    <row r="1092" spans="5:11" x14ac:dyDescent="0.15">
      <c r="E1092" s="356"/>
      <c r="F1092" s="356"/>
      <c r="G1092" s="358"/>
      <c r="H1092" s="358"/>
      <c r="I1092" s="358"/>
      <c r="K1092" s="356"/>
    </row>
    <row r="1093" spans="5:11" x14ac:dyDescent="0.15">
      <c r="E1093" s="356"/>
      <c r="F1093" s="356"/>
      <c r="G1093" s="358"/>
      <c r="H1093" s="358"/>
      <c r="I1093" s="358"/>
      <c r="K1093" s="356"/>
    </row>
    <row r="1094" spans="5:11" x14ac:dyDescent="0.15">
      <c r="E1094" s="356"/>
      <c r="F1094" s="356"/>
      <c r="G1094" s="358"/>
      <c r="H1094" s="358"/>
      <c r="I1094" s="358"/>
      <c r="K1094" s="356"/>
    </row>
    <row r="1095" spans="5:11" x14ac:dyDescent="0.15">
      <c r="E1095" s="356"/>
      <c r="F1095" s="356"/>
      <c r="G1095" s="358"/>
      <c r="H1095" s="358"/>
      <c r="I1095" s="358"/>
      <c r="K1095" s="356"/>
    </row>
    <row r="1096" spans="5:11" x14ac:dyDescent="0.15">
      <c r="E1096" s="356"/>
      <c r="F1096" s="356"/>
      <c r="G1096" s="358"/>
      <c r="H1096" s="358"/>
      <c r="I1096" s="358"/>
      <c r="K1096" s="356"/>
    </row>
    <row r="1097" spans="5:11" x14ac:dyDescent="0.15">
      <c r="E1097" s="356"/>
      <c r="F1097" s="356"/>
      <c r="G1097" s="358"/>
      <c r="H1097" s="358"/>
      <c r="I1097" s="358"/>
      <c r="K1097" s="356"/>
    </row>
    <row r="1098" spans="5:11" x14ac:dyDescent="0.15">
      <c r="E1098" s="356"/>
      <c r="F1098" s="356"/>
      <c r="G1098" s="358"/>
      <c r="H1098" s="358"/>
      <c r="I1098" s="358"/>
      <c r="K1098" s="356"/>
    </row>
    <row r="1099" spans="5:11" x14ac:dyDescent="0.15">
      <c r="E1099" s="356"/>
      <c r="F1099" s="356"/>
      <c r="G1099" s="358"/>
      <c r="H1099" s="358"/>
      <c r="I1099" s="358"/>
      <c r="K1099" s="356"/>
    </row>
    <row r="1100" spans="5:11" x14ac:dyDescent="0.15">
      <c r="E1100" s="356"/>
      <c r="F1100" s="356"/>
      <c r="G1100" s="358"/>
      <c r="H1100" s="358"/>
      <c r="I1100" s="358"/>
      <c r="K1100" s="356"/>
    </row>
    <row r="1101" spans="5:11" x14ac:dyDescent="0.15">
      <c r="E1101" s="356"/>
      <c r="F1101" s="356"/>
      <c r="G1101" s="358"/>
      <c r="H1101" s="358"/>
      <c r="I1101" s="358"/>
      <c r="K1101" s="356"/>
    </row>
    <row r="1102" spans="5:11" x14ac:dyDescent="0.15">
      <c r="E1102" s="356"/>
      <c r="F1102" s="356"/>
      <c r="G1102" s="358"/>
      <c r="H1102" s="358"/>
      <c r="I1102" s="358"/>
      <c r="K1102" s="356"/>
    </row>
    <row r="1103" spans="5:11" x14ac:dyDescent="0.15">
      <c r="E1103" s="356"/>
      <c r="F1103" s="356"/>
      <c r="G1103" s="358"/>
      <c r="H1103" s="358"/>
      <c r="I1103" s="358"/>
      <c r="K1103" s="356"/>
    </row>
    <row r="1104" spans="5:11" x14ac:dyDescent="0.15">
      <c r="E1104" s="356"/>
      <c r="F1104" s="356"/>
      <c r="G1104" s="358"/>
      <c r="H1104" s="358"/>
      <c r="I1104" s="358"/>
      <c r="K1104" s="356"/>
    </row>
    <row r="1105" spans="5:11" x14ac:dyDescent="0.15">
      <c r="E1105" s="356"/>
      <c r="F1105" s="356"/>
      <c r="G1105" s="358"/>
      <c r="H1105" s="358"/>
      <c r="I1105" s="358"/>
      <c r="K1105" s="356"/>
    </row>
    <row r="1106" spans="5:11" x14ac:dyDescent="0.15">
      <c r="E1106" s="356"/>
      <c r="F1106" s="356"/>
      <c r="G1106" s="358"/>
      <c r="H1106" s="358"/>
      <c r="I1106" s="358"/>
      <c r="K1106" s="356"/>
    </row>
    <row r="1107" spans="5:11" x14ac:dyDescent="0.15">
      <c r="E1107" s="356"/>
      <c r="F1107" s="356"/>
      <c r="G1107" s="358"/>
      <c r="H1107" s="358"/>
      <c r="I1107" s="358"/>
      <c r="K1107" s="356"/>
    </row>
    <row r="1108" spans="5:11" x14ac:dyDescent="0.15">
      <c r="E1108" s="356"/>
      <c r="F1108" s="356"/>
      <c r="G1108" s="358"/>
      <c r="H1108" s="358"/>
      <c r="I1108" s="358"/>
      <c r="K1108" s="356"/>
    </row>
    <row r="1109" spans="5:11" x14ac:dyDescent="0.15">
      <c r="E1109" s="356"/>
      <c r="F1109" s="356"/>
      <c r="G1109" s="358"/>
      <c r="H1109" s="358"/>
      <c r="I1109" s="358"/>
      <c r="K1109" s="356"/>
    </row>
    <row r="1110" spans="5:11" x14ac:dyDescent="0.15">
      <c r="E1110" s="356"/>
      <c r="F1110" s="356"/>
      <c r="G1110" s="358"/>
      <c r="H1110" s="358"/>
      <c r="I1110" s="358"/>
      <c r="K1110" s="356"/>
    </row>
    <row r="1111" spans="5:11" x14ac:dyDescent="0.15">
      <c r="E1111" s="356"/>
      <c r="F1111" s="356"/>
      <c r="G1111" s="358"/>
      <c r="H1111" s="358"/>
      <c r="I1111" s="358"/>
      <c r="K1111" s="356"/>
    </row>
    <row r="1112" spans="5:11" x14ac:dyDescent="0.15">
      <c r="E1112" s="356"/>
      <c r="F1112" s="356"/>
      <c r="G1112" s="358"/>
      <c r="H1112" s="358"/>
      <c r="I1112" s="358"/>
      <c r="K1112" s="356"/>
    </row>
    <row r="1113" spans="5:11" x14ac:dyDescent="0.15">
      <c r="E1113" s="356"/>
      <c r="F1113" s="356"/>
      <c r="G1113" s="358"/>
      <c r="H1113" s="358"/>
      <c r="I1113" s="358"/>
      <c r="K1113" s="356"/>
    </row>
    <row r="1114" spans="5:11" x14ac:dyDescent="0.15">
      <c r="E1114" s="356"/>
      <c r="F1114" s="356"/>
      <c r="G1114" s="358"/>
      <c r="H1114" s="358"/>
      <c r="I1114" s="358"/>
      <c r="K1114" s="356"/>
    </row>
    <row r="1115" spans="5:11" x14ac:dyDescent="0.15">
      <c r="E1115" s="356"/>
      <c r="F1115" s="356"/>
      <c r="G1115" s="358"/>
      <c r="H1115" s="358"/>
      <c r="I1115" s="358"/>
      <c r="K1115" s="356"/>
    </row>
    <row r="1116" spans="5:11" x14ac:dyDescent="0.15">
      <c r="E1116" s="356"/>
      <c r="F1116" s="356"/>
      <c r="G1116" s="358"/>
      <c r="H1116" s="358"/>
      <c r="I1116" s="358"/>
      <c r="K1116" s="356"/>
    </row>
    <row r="1117" spans="5:11" x14ac:dyDescent="0.15">
      <c r="E1117" s="356"/>
      <c r="F1117" s="356"/>
      <c r="G1117" s="358"/>
      <c r="H1117" s="358"/>
      <c r="I1117" s="358"/>
      <c r="K1117" s="356"/>
    </row>
    <row r="1118" spans="5:11" x14ac:dyDescent="0.15">
      <c r="E1118" s="356"/>
      <c r="F1118" s="356"/>
      <c r="G1118" s="358"/>
      <c r="H1118" s="358"/>
      <c r="I1118" s="358"/>
      <c r="K1118" s="356"/>
    </row>
    <row r="1119" spans="5:11" x14ac:dyDescent="0.15">
      <c r="E1119" s="356"/>
      <c r="F1119" s="356"/>
      <c r="G1119" s="358"/>
      <c r="H1119" s="358"/>
      <c r="I1119" s="358"/>
      <c r="K1119" s="356"/>
    </row>
    <row r="1120" spans="5:11" x14ac:dyDescent="0.15">
      <c r="E1120" s="356"/>
      <c r="F1120" s="356"/>
      <c r="G1120" s="358"/>
      <c r="H1120" s="358"/>
      <c r="I1120" s="358"/>
      <c r="K1120" s="356"/>
    </row>
    <row r="1121" spans="5:11" x14ac:dyDescent="0.15">
      <c r="E1121" s="356"/>
      <c r="F1121" s="356"/>
      <c r="G1121" s="358"/>
      <c r="H1121" s="358"/>
      <c r="I1121" s="358"/>
      <c r="K1121" s="356"/>
    </row>
    <row r="1122" spans="5:11" x14ac:dyDescent="0.15">
      <c r="E1122" s="356"/>
      <c r="F1122" s="356"/>
      <c r="G1122" s="358"/>
      <c r="H1122" s="358"/>
      <c r="I1122" s="358"/>
      <c r="K1122" s="356"/>
    </row>
    <row r="1123" spans="5:11" x14ac:dyDescent="0.15">
      <c r="E1123" s="356"/>
      <c r="F1123" s="356"/>
      <c r="G1123" s="358"/>
      <c r="H1123" s="358"/>
      <c r="I1123" s="358"/>
      <c r="K1123" s="356"/>
    </row>
    <row r="1124" spans="5:11" x14ac:dyDescent="0.15">
      <c r="E1124" s="356"/>
      <c r="F1124" s="356"/>
      <c r="G1124" s="358"/>
      <c r="H1124" s="358"/>
      <c r="I1124" s="358"/>
      <c r="K1124" s="356"/>
    </row>
    <row r="1125" spans="5:11" x14ac:dyDescent="0.15">
      <c r="E1125" s="356"/>
      <c r="F1125" s="356"/>
      <c r="G1125" s="358"/>
      <c r="H1125" s="358"/>
      <c r="I1125" s="358"/>
      <c r="K1125" s="356"/>
    </row>
    <row r="1126" spans="5:11" x14ac:dyDescent="0.15">
      <c r="E1126" s="356"/>
      <c r="F1126" s="356"/>
      <c r="G1126" s="358"/>
      <c r="H1126" s="358"/>
      <c r="I1126" s="358"/>
      <c r="K1126" s="356"/>
    </row>
    <row r="1127" spans="5:11" x14ac:dyDescent="0.15">
      <c r="E1127" s="356"/>
      <c r="F1127" s="356"/>
      <c r="G1127" s="358"/>
      <c r="H1127" s="358"/>
      <c r="I1127" s="358"/>
      <c r="K1127" s="356"/>
    </row>
    <row r="1128" spans="5:11" x14ac:dyDescent="0.15">
      <c r="E1128" s="356"/>
      <c r="F1128" s="356"/>
      <c r="G1128" s="358"/>
      <c r="H1128" s="358"/>
      <c r="I1128" s="358"/>
      <c r="K1128" s="356"/>
    </row>
    <row r="1129" spans="5:11" x14ac:dyDescent="0.15">
      <c r="E1129" s="356"/>
      <c r="F1129" s="356"/>
      <c r="G1129" s="358"/>
      <c r="H1129" s="358"/>
      <c r="I1129" s="358"/>
      <c r="K1129" s="356"/>
    </row>
    <row r="1130" spans="5:11" x14ac:dyDescent="0.15">
      <c r="E1130" s="356"/>
      <c r="F1130" s="356"/>
      <c r="G1130" s="358"/>
      <c r="H1130" s="358"/>
      <c r="I1130" s="358"/>
      <c r="K1130" s="356"/>
    </row>
    <row r="1131" spans="5:11" x14ac:dyDescent="0.15">
      <c r="E1131" s="356"/>
      <c r="F1131" s="356"/>
      <c r="G1131" s="358"/>
      <c r="H1131" s="358"/>
      <c r="I1131" s="358"/>
      <c r="K1131" s="356"/>
    </row>
    <row r="1132" spans="5:11" x14ac:dyDescent="0.15">
      <c r="E1132" s="356"/>
      <c r="F1132" s="356"/>
      <c r="G1132" s="358"/>
      <c r="H1132" s="358"/>
      <c r="I1132" s="358"/>
      <c r="K1132" s="356"/>
    </row>
    <row r="1133" spans="5:11" x14ac:dyDescent="0.15">
      <c r="E1133" s="356"/>
      <c r="F1133" s="356"/>
      <c r="G1133" s="358"/>
      <c r="H1133" s="358"/>
      <c r="I1133" s="358"/>
      <c r="K1133" s="356"/>
    </row>
    <row r="1134" spans="5:11" x14ac:dyDescent="0.15">
      <c r="E1134" s="356"/>
      <c r="F1134" s="356"/>
      <c r="G1134" s="358"/>
      <c r="H1134" s="358"/>
      <c r="I1134" s="358"/>
      <c r="K1134" s="356"/>
    </row>
    <row r="1135" spans="5:11" x14ac:dyDescent="0.15">
      <c r="E1135" s="356"/>
      <c r="F1135" s="356"/>
      <c r="G1135" s="358"/>
      <c r="H1135" s="358"/>
      <c r="I1135" s="358"/>
      <c r="K1135" s="356"/>
    </row>
    <row r="1136" spans="5:11" x14ac:dyDescent="0.15">
      <c r="E1136" s="356"/>
      <c r="F1136" s="356"/>
      <c r="G1136" s="358"/>
      <c r="H1136" s="358"/>
      <c r="I1136" s="358"/>
      <c r="K1136" s="356"/>
    </row>
    <row r="1137" spans="5:11" x14ac:dyDescent="0.15">
      <c r="E1137" s="356"/>
      <c r="F1137" s="356"/>
      <c r="G1137" s="358"/>
      <c r="H1137" s="358"/>
      <c r="I1137" s="358"/>
      <c r="K1137" s="356"/>
    </row>
    <row r="1138" spans="5:11" x14ac:dyDescent="0.15">
      <c r="E1138" s="356"/>
      <c r="F1138" s="356"/>
      <c r="G1138" s="358"/>
      <c r="H1138" s="358"/>
      <c r="I1138" s="358"/>
      <c r="K1138" s="356"/>
    </row>
    <row r="1139" spans="5:11" x14ac:dyDescent="0.15">
      <c r="E1139" s="356"/>
      <c r="F1139" s="356"/>
      <c r="G1139" s="358"/>
      <c r="H1139" s="358"/>
      <c r="I1139" s="358"/>
      <c r="K1139" s="356"/>
    </row>
    <row r="1140" spans="5:11" x14ac:dyDescent="0.15">
      <c r="E1140" s="356"/>
      <c r="F1140" s="356"/>
      <c r="G1140" s="358"/>
      <c r="H1140" s="358"/>
      <c r="I1140" s="358"/>
      <c r="K1140" s="356"/>
    </row>
    <row r="1141" spans="5:11" x14ac:dyDescent="0.15">
      <c r="E1141" s="356"/>
      <c r="F1141" s="356"/>
      <c r="G1141" s="358"/>
      <c r="H1141" s="358"/>
      <c r="I1141" s="358"/>
      <c r="K1141" s="356"/>
    </row>
    <row r="1142" spans="5:11" x14ac:dyDescent="0.15">
      <c r="E1142" s="356"/>
      <c r="F1142" s="356"/>
      <c r="G1142" s="358"/>
      <c r="H1142" s="358"/>
      <c r="I1142" s="358"/>
      <c r="K1142" s="356"/>
    </row>
    <row r="1143" spans="5:11" x14ac:dyDescent="0.15">
      <c r="E1143" s="356"/>
      <c r="F1143" s="356"/>
      <c r="G1143" s="358"/>
      <c r="H1143" s="358"/>
      <c r="I1143" s="358"/>
      <c r="K1143" s="356"/>
    </row>
    <row r="1144" spans="5:11" x14ac:dyDescent="0.15">
      <c r="E1144" s="356"/>
      <c r="F1144" s="356"/>
      <c r="G1144" s="358"/>
      <c r="H1144" s="358"/>
      <c r="I1144" s="358"/>
      <c r="K1144" s="356"/>
    </row>
    <row r="1145" spans="5:11" x14ac:dyDescent="0.15">
      <c r="E1145" s="356"/>
      <c r="F1145" s="356"/>
      <c r="G1145" s="358"/>
      <c r="H1145" s="358"/>
      <c r="I1145" s="358"/>
      <c r="K1145" s="356"/>
    </row>
    <row r="1146" spans="5:11" x14ac:dyDescent="0.15">
      <c r="E1146" s="356"/>
      <c r="F1146" s="356"/>
      <c r="G1146" s="358"/>
      <c r="H1146" s="358"/>
      <c r="I1146" s="358"/>
      <c r="K1146" s="356"/>
    </row>
    <row r="1147" spans="5:11" x14ac:dyDescent="0.15">
      <c r="G1147" s="358"/>
      <c r="H1147" s="358"/>
      <c r="I1147" s="358"/>
    </row>
    <row r="1148" spans="5:11" x14ac:dyDescent="0.15">
      <c r="G1148" s="358"/>
      <c r="H1148" s="358"/>
      <c r="I1148" s="358"/>
    </row>
    <row r="1149" spans="5:11" x14ac:dyDescent="0.15">
      <c r="G1149" s="358"/>
      <c r="H1149" s="358"/>
      <c r="I1149" s="358"/>
    </row>
    <row r="1150" spans="5:11" x14ac:dyDescent="0.15">
      <c r="G1150" s="358"/>
      <c r="H1150" s="358"/>
      <c r="I1150" s="358"/>
    </row>
    <row r="1151" spans="5:11" x14ac:dyDescent="0.15">
      <c r="G1151" s="358"/>
      <c r="H1151" s="358"/>
      <c r="I1151" s="358"/>
    </row>
    <row r="1152" spans="5:11" x14ac:dyDescent="0.15">
      <c r="G1152" s="358"/>
      <c r="H1152" s="358"/>
      <c r="I1152" s="358"/>
    </row>
    <row r="1153" spans="7:9" x14ac:dyDescent="0.15">
      <c r="G1153" s="358"/>
      <c r="H1153" s="358"/>
      <c r="I1153" s="358"/>
    </row>
    <row r="1154" spans="7:9" x14ac:dyDescent="0.15">
      <c r="G1154" s="358"/>
      <c r="H1154" s="358"/>
      <c r="I1154" s="358"/>
    </row>
    <row r="1155" spans="7:9" x14ac:dyDescent="0.15">
      <c r="G1155" s="358"/>
      <c r="H1155" s="358"/>
      <c r="I1155" s="358"/>
    </row>
    <row r="1156" spans="7:9" x14ac:dyDescent="0.15">
      <c r="G1156" s="358"/>
      <c r="H1156" s="358"/>
      <c r="I1156" s="358"/>
    </row>
    <row r="1157" spans="7:9" x14ac:dyDescent="0.15">
      <c r="G1157" s="359"/>
      <c r="H1157" s="359"/>
      <c r="I1157" s="359"/>
    </row>
    <row r="1158" spans="7:9" x14ac:dyDescent="0.15">
      <c r="G1158" s="359"/>
      <c r="H1158" s="359"/>
      <c r="I1158" s="359"/>
    </row>
    <row r="1159" spans="7:9" x14ac:dyDescent="0.15">
      <c r="G1159" s="359"/>
      <c r="H1159" s="359"/>
      <c r="I1159" s="359"/>
    </row>
    <row r="1160" spans="7:9" x14ac:dyDescent="0.15">
      <c r="G1160" s="359"/>
      <c r="H1160" s="359"/>
      <c r="I1160" s="359"/>
    </row>
    <row r="1161" spans="7:9" x14ac:dyDescent="0.15">
      <c r="G1161" s="359"/>
      <c r="H1161" s="359"/>
      <c r="I1161" s="359"/>
    </row>
    <row r="1162" spans="7:9" x14ac:dyDescent="0.15">
      <c r="G1162" s="359"/>
      <c r="H1162" s="359"/>
      <c r="I1162" s="359"/>
    </row>
    <row r="1163" spans="7:9" x14ac:dyDescent="0.15">
      <c r="G1163" s="359"/>
      <c r="H1163" s="359"/>
      <c r="I1163" s="359"/>
    </row>
    <row r="1164" spans="7:9" x14ac:dyDescent="0.15">
      <c r="G1164" s="359"/>
      <c r="H1164" s="359"/>
      <c r="I1164" s="359"/>
    </row>
    <row r="1165" spans="7:9" x14ac:dyDescent="0.15">
      <c r="G1165" s="359"/>
      <c r="H1165" s="359"/>
      <c r="I1165" s="359"/>
    </row>
    <row r="1166" spans="7:9" x14ac:dyDescent="0.15">
      <c r="G1166" s="359"/>
      <c r="H1166" s="359"/>
      <c r="I1166" s="359"/>
    </row>
    <row r="1167" spans="7:9" x14ac:dyDescent="0.15">
      <c r="G1167" s="359"/>
      <c r="H1167" s="359"/>
      <c r="I1167" s="359"/>
    </row>
    <row r="1168" spans="7:9" x14ac:dyDescent="0.15">
      <c r="G1168" s="359"/>
      <c r="H1168" s="359"/>
      <c r="I1168" s="359"/>
    </row>
    <row r="1169" spans="7:9" x14ac:dyDescent="0.15">
      <c r="G1169" s="359"/>
      <c r="H1169" s="359"/>
      <c r="I1169" s="359"/>
    </row>
    <row r="1170" spans="7:9" x14ac:dyDescent="0.15">
      <c r="G1170" s="359"/>
      <c r="H1170" s="359"/>
      <c r="I1170" s="359"/>
    </row>
    <row r="1171" spans="7:9" x14ac:dyDescent="0.15">
      <c r="G1171" s="359"/>
      <c r="H1171" s="359"/>
      <c r="I1171" s="359"/>
    </row>
    <row r="1172" spans="7:9" x14ac:dyDescent="0.15">
      <c r="G1172" s="359"/>
      <c r="H1172" s="359"/>
      <c r="I1172" s="359"/>
    </row>
    <row r="1173" spans="7:9" x14ac:dyDescent="0.15">
      <c r="G1173" s="359"/>
      <c r="H1173" s="359"/>
      <c r="I1173" s="359"/>
    </row>
    <row r="1174" spans="7:9" x14ac:dyDescent="0.15">
      <c r="G1174" s="359"/>
      <c r="H1174" s="359"/>
      <c r="I1174" s="359"/>
    </row>
    <row r="1175" spans="7:9" x14ac:dyDescent="0.15">
      <c r="G1175" s="359"/>
      <c r="H1175" s="359"/>
      <c r="I1175" s="359"/>
    </row>
    <row r="1176" spans="7:9" x14ac:dyDescent="0.15">
      <c r="G1176" s="359"/>
      <c r="H1176" s="359"/>
      <c r="I1176" s="359"/>
    </row>
    <row r="1177" spans="7:9" x14ac:dyDescent="0.15">
      <c r="G1177" s="359"/>
      <c r="H1177" s="359"/>
      <c r="I1177" s="359"/>
    </row>
    <row r="1178" spans="7:9" x14ac:dyDescent="0.15">
      <c r="G1178" s="359"/>
      <c r="H1178" s="359"/>
      <c r="I1178" s="359"/>
    </row>
    <row r="1179" spans="7:9" x14ac:dyDescent="0.15">
      <c r="G1179" s="359"/>
      <c r="H1179" s="359"/>
      <c r="I1179" s="359"/>
    </row>
    <row r="1180" spans="7:9" x14ac:dyDescent="0.15">
      <c r="G1180" s="359"/>
      <c r="H1180" s="359"/>
      <c r="I1180" s="359"/>
    </row>
    <row r="1181" spans="7:9" x14ac:dyDescent="0.15">
      <c r="G1181" s="359"/>
      <c r="H1181" s="359"/>
      <c r="I1181" s="359"/>
    </row>
    <row r="1182" spans="7:9" x14ac:dyDescent="0.15">
      <c r="G1182" s="359"/>
      <c r="H1182" s="359"/>
      <c r="I1182" s="359"/>
    </row>
    <row r="1183" spans="7:9" x14ac:dyDescent="0.15">
      <c r="G1183" s="359"/>
      <c r="H1183" s="359"/>
      <c r="I1183" s="359"/>
    </row>
    <row r="1184" spans="7:9" x14ac:dyDescent="0.15">
      <c r="G1184" s="359"/>
      <c r="H1184" s="359"/>
      <c r="I1184" s="359"/>
    </row>
    <row r="1185" spans="7:9" x14ac:dyDescent="0.15">
      <c r="G1185" s="359"/>
      <c r="H1185" s="359"/>
      <c r="I1185" s="359"/>
    </row>
    <row r="1186" spans="7:9" x14ac:dyDescent="0.15">
      <c r="G1186" s="359"/>
      <c r="H1186" s="359"/>
      <c r="I1186" s="359"/>
    </row>
    <row r="1187" spans="7:9" x14ac:dyDescent="0.15">
      <c r="G1187" s="359"/>
      <c r="H1187" s="359"/>
      <c r="I1187" s="359"/>
    </row>
    <row r="1188" spans="7:9" x14ac:dyDescent="0.15">
      <c r="G1188" s="359"/>
      <c r="H1188" s="359"/>
      <c r="I1188" s="359"/>
    </row>
    <row r="1189" spans="7:9" x14ac:dyDescent="0.15">
      <c r="G1189" s="359"/>
      <c r="H1189" s="359"/>
      <c r="I1189" s="359"/>
    </row>
    <row r="1190" spans="7:9" x14ac:dyDescent="0.15">
      <c r="G1190" s="359"/>
      <c r="H1190" s="359"/>
      <c r="I1190" s="359"/>
    </row>
    <row r="1191" spans="7:9" x14ac:dyDescent="0.15">
      <c r="G1191" s="359"/>
      <c r="H1191" s="359"/>
      <c r="I1191" s="359"/>
    </row>
    <row r="1192" spans="7:9" x14ac:dyDescent="0.15">
      <c r="G1192" s="359"/>
      <c r="H1192" s="359"/>
      <c r="I1192" s="359"/>
    </row>
    <row r="1193" spans="7:9" x14ac:dyDescent="0.15">
      <c r="G1193" s="359"/>
      <c r="H1193" s="359"/>
      <c r="I1193" s="359"/>
    </row>
    <row r="1194" spans="7:9" x14ac:dyDescent="0.15">
      <c r="G1194" s="359"/>
      <c r="H1194" s="359"/>
      <c r="I1194" s="359"/>
    </row>
    <row r="1195" spans="7:9" x14ac:dyDescent="0.15">
      <c r="G1195" s="359"/>
      <c r="H1195" s="359"/>
      <c r="I1195" s="359"/>
    </row>
    <row r="1196" spans="7:9" x14ac:dyDescent="0.15">
      <c r="G1196" s="359"/>
      <c r="H1196" s="359"/>
      <c r="I1196" s="359"/>
    </row>
    <row r="1197" spans="7:9" x14ac:dyDescent="0.15">
      <c r="G1197" s="359"/>
      <c r="H1197" s="359"/>
      <c r="I1197" s="359"/>
    </row>
    <row r="1198" spans="7:9" x14ac:dyDescent="0.15">
      <c r="G1198" s="359"/>
      <c r="H1198" s="359"/>
      <c r="I1198" s="359"/>
    </row>
    <row r="1199" spans="7:9" x14ac:dyDescent="0.15">
      <c r="G1199" s="359"/>
      <c r="H1199" s="359"/>
      <c r="I1199" s="359"/>
    </row>
    <row r="1200" spans="7:9" x14ac:dyDescent="0.15">
      <c r="G1200" s="359"/>
      <c r="H1200" s="359"/>
      <c r="I1200" s="359"/>
    </row>
    <row r="1201" spans="7:9" x14ac:dyDescent="0.15">
      <c r="G1201" s="359"/>
      <c r="H1201" s="359"/>
      <c r="I1201" s="359"/>
    </row>
    <row r="1202" spans="7:9" x14ac:dyDescent="0.15">
      <c r="G1202" s="359"/>
      <c r="H1202" s="359"/>
      <c r="I1202" s="359"/>
    </row>
    <row r="1203" spans="7:9" x14ac:dyDescent="0.15">
      <c r="G1203" s="359"/>
      <c r="H1203" s="359"/>
      <c r="I1203" s="359"/>
    </row>
    <row r="1204" spans="7:9" x14ac:dyDescent="0.15">
      <c r="G1204" s="359"/>
      <c r="H1204" s="359"/>
      <c r="I1204" s="359"/>
    </row>
    <row r="1205" spans="7:9" x14ac:dyDescent="0.15">
      <c r="G1205" s="359"/>
      <c r="H1205" s="359"/>
      <c r="I1205" s="359"/>
    </row>
    <row r="1206" spans="7:9" x14ac:dyDescent="0.15">
      <c r="G1206" s="359"/>
      <c r="H1206" s="359"/>
      <c r="I1206" s="359"/>
    </row>
    <row r="1207" spans="7:9" x14ac:dyDescent="0.15">
      <c r="G1207" s="359"/>
      <c r="H1207" s="359"/>
      <c r="I1207" s="359"/>
    </row>
    <row r="1208" spans="7:9" x14ac:dyDescent="0.15">
      <c r="G1208" s="359"/>
      <c r="H1208" s="359"/>
      <c r="I1208" s="359"/>
    </row>
    <row r="1209" spans="7:9" x14ac:dyDescent="0.15">
      <c r="G1209" s="359"/>
      <c r="H1209" s="359"/>
      <c r="I1209" s="359"/>
    </row>
    <row r="1210" spans="7:9" x14ac:dyDescent="0.15">
      <c r="G1210" s="359"/>
      <c r="H1210" s="359"/>
      <c r="I1210" s="359"/>
    </row>
    <row r="1211" spans="7:9" x14ac:dyDescent="0.15">
      <c r="G1211" s="359"/>
      <c r="H1211" s="359"/>
      <c r="I1211" s="359"/>
    </row>
    <row r="1212" spans="7:9" x14ac:dyDescent="0.15">
      <c r="G1212" s="359"/>
      <c r="H1212" s="359"/>
      <c r="I1212" s="359"/>
    </row>
    <row r="1213" spans="7:9" x14ac:dyDescent="0.15">
      <c r="G1213" s="359"/>
      <c r="H1213" s="359"/>
      <c r="I1213" s="359"/>
    </row>
    <row r="1214" spans="7:9" x14ac:dyDescent="0.15">
      <c r="G1214" s="359"/>
      <c r="H1214" s="359"/>
      <c r="I1214" s="359"/>
    </row>
    <row r="1215" spans="7:9" x14ac:dyDescent="0.15">
      <c r="G1215" s="359"/>
      <c r="H1215" s="359"/>
      <c r="I1215" s="359"/>
    </row>
    <row r="1216" spans="7:9" x14ac:dyDescent="0.15">
      <c r="G1216" s="359"/>
      <c r="H1216" s="359"/>
      <c r="I1216" s="359"/>
    </row>
    <row r="1217" spans="7:9" x14ac:dyDescent="0.15">
      <c r="G1217" s="359"/>
      <c r="H1217" s="359"/>
      <c r="I1217" s="359"/>
    </row>
    <row r="1218" spans="7:9" x14ac:dyDescent="0.15">
      <c r="G1218" s="359"/>
      <c r="H1218" s="359"/>
      <c r="I1218" s="359"/>
    </row>
    <row r="1219" spans="7:9" x14ac:dyDescent="0.15">
      <c r="G1219" s="359"/>
      <c r="H1219" s="359"/>
      <c r="I1219" s="359"/>
    </row>
    <row r="1220" spans="7:9" x14ac:dyDescent="0.15">
      <c r="G1220" s="359"/>
      <c r="H1220" s="359"/>
      <c r="I1220" s="359"/>
    </row>
    <row r="1221" spans="7:9" x14ac:dyDescent="0.15">
      <c r="G1221" s="359"/>
      <c r="H1221" s="359"/>
      <c r="I1221" s="359"/>
    </row>
    <row r="1222" spans="7:9" x14ac:dyDescent="0.15">
      <c r="G1222" s="359"/>
      <c r="H1222" s="359"/>
      <c r="I1222" s="359"/>
    </row>
    <row r="1223" spans="7:9" x14ac:dyDescent="0.15">
      <c r="G1223" s="359"/>
      <c r="H1223" s="359"/>
      <c r="I1223" s="359"/>
    </row>
    <row r="1224" spans="7:9" x14ac:dyDescent="0.15">
      <c r="G1224" s="359"/>
      <c r="H1224" s="359"/>
      <c r="I1224" s="359"/>
    </row>
    <row r="1225" spans="7:9" x14ac:dyDescent="0.15">
      <c r="G1225" s="359"/>
      <c r="H1225" s="359"/>
      <c r="I1225" s="359"/>
    </row>
    <row r="1226" spans="7:9" x14ac:dyDescent="0.15">
      <c r="G1226" s="359"/>
      <c r="H1226" s="359"/>
      <c r="I1226" s="359"/>
    </row>
    <row r="1227" spans="7:9" x14ac:dyDescent="0.15">
      <c r="G1227" s="359"/>
      <c r="H1227" s="359"/>
      <c r="I1227" s="359"/>
    </row>
    <row r="1228" spans="7:9" x14ac:dyDescent="0.15">
      <c r="G1228" s="359"/>
      <c r="H1228" s="359"/>
      <c r="I1228" s="359"/>
    </row>
    <row r="1229" spans="7:9" x14ac:dyDescent="0.15">
      <c r="G1229" s="359"/>
      <c r="H1229" s="359"/>
      <c r="I1229" s="359"/>
    </row>
    <row r="1230" spans="7:9" x14ac:dyDescent="0.15">
      <c r="G1230" s="359"/>
      <c r="H1230" s="359"/>
      <c r="I1230" s="359"/>
    </row>
    <row r="1231" spans="7:9" x14ac:dyDescent="0.15">
      <c r="G1231" s="359"/>
      <c r="H1231" s="359"/>
      <c r="I1231" s="359"/>
    </row>
    <row r="1232" spans="7:9" x14ac:dyDescent="0.15">
      <c r="G1232" s="359"/>
      <c r="H1232" s="359"/>
      <c r="I1232" s="359"/>
    </row>
    <row r="1233" spans="7:9" x14ac:dyDescent="0.15">
      <c r="G1233" s="359"/>
      <c r="H1233" s="359"/>
      <c r="I1233" s="359"/>
    </row>
    <row r="1234" spans="7:9" x14ac:dyDescent="0.15">
      <c r="G1234" s="359"/>
      <c r="H1234" s="359"/>
      <c r="I1234" s="359"/>
    </row>
    <row r="1235" spans="7:9" x14ac:dyDescent="0.15">
      <c r="G1235" s="359"/>
      <c r="H1235" s="359"/>
      <c r="I1235" s="359"/>
    </row>
    <row r="1236" spans="7:9" x14ac:dyDescent="0.15">
      <c r="G1236" s="359"/>
      <c r="H1236" s="359"/>
      <c r="I1236" s="359"/>
    </row>
    <row r="1237" spans="7:9" x14ac:dyDescent="0.15">
      <c r="G1237" s="359"/>
      <c r="H1237" s="359"/>
      <c r="I1237" s="359"/>
    </row>
    <row r="1238" spans="7:9" x14ac:dyDescent="0.15">
      <c r="G1238" s="359"/>
      <c r="H1238" s="359"/>
      <c r="I1238" s="359"/>
    </row>
    <row r="1239" spans="7:9" x14ac:dyDescent="0.15">
      <c r="G1239" s="359"/>
      <c r="H1239" s="359"/>
      <c r="I1239" s="359"/>
    </row>
    <row r="1240" spans="7:9" x14ac:dyDescent="0.15">
      <c r="G1240" s="359"/>
      <c r="H1240" s="359"/>
      <c r="I1240" s="359"/>
    </row>
    <row r="1241" spans="7:9" x14ac:dyDescent="0.15">
      <c r="G1241" s="359"/>
      <c r="H1241" s="359"/>
      <c r="I1241" s="359"/>
    </row>
    <row r="1242" spans="7:9" x14ac:dyDescent="0.15">
      <c r="G1242" s="359"/>
      <c r="H1242" s="359"/>
      <c r="I1242" s="359"/>
    </row>
    <row r="1243" spans="7:9" x14ac:dyDescent="0.15">
      <c r="G1243" s="359"/>
      <c r="H1243" s="359"/>
      <c r="I1243" s="359"/>
    </row>
    <row r="1244" spans="7:9" x14ac:dyDescent="0.15">
      <c r="G1244" s="359"/>
      <c r="H1244" s="359"/>
      <c r="I1244" s="359"/>
    </row>
    <row r="1245" spans="7:9" x14ac:dyDescent="0.15">
      <c r="G1245" s="359"/>
      <c r="H1245" s="359"/>
      <c r="I1245" s="359"/>
    </row>
    <row r="1246" spans="7:9" x14ac:dyDescent="0.15">
      <c r="G1246" s="359"/>
      <c r="H1246" s="359"/>
      <c r="I1246" s="359"/>
    </row>
    <row r="1247" spans="7:9" x14ac:dyDescent="0.15">
      <c r="G1247" s="359"/>
      <c r="H1247" s="359"/>
      <c r="I1247" s="359"/>
    </row>
    <row r="1248" spans="7:9" x14ac:dyDescent="0.15">
      <c r="G1248" s="359"/>
      <c r="H1248" s="359"/>
      <c r="I1248" s="359"/>
    </row>
    <row r="1249" spans="7:9" x14ac:dyDescent="0.15">
      <c r="G1249" s="359"/>
      <c r="H1249" s="359"/>
      <c r="I1249" s="359"/>
    </row>
    <row r="1250" spans="7:9" x14ac:dyDescent="0.15">
      <c r="G1250" s="359"/>
      <c r="H1250" s="359"/>
      <c r="I1250" s="359"/>
    </row>
    <row r="1251" spans="7:9" x14ac:dyDescent="0.15">
      <c r="G1251" s="359"/>
      <c r="H1251" s="359"/>
      <c r="I1251" s="359"/>
    </row>
    <row r="1252" spans="7:9" x14ac:dyDescent="0.15">
      <c r="G1252" s="359"/>
      <c r="H1252" s="359"/>
      <c r="I1252" s="359"/>
    </row>
    <row r="1253" spans="7:9" x14ac:dyDescent="0.15">
      <c r="G1253" s="359"/>
      <c r="H1253" s="359"/>
      <c r="I1253" s="359"/>
    </row>
    <row r="1254" spans="7:9" x14ac:dyDescent="0.15">
      <c r="G1254" s="359"/>
      <c r="H1254" s="359"/>
      <c r="I1254" s="359"/>
    </row>
    <row r="1255" spans="7:9" x14ac:dyDescent="0.15">
      <c r="G1255" s="359"/>
      <c r="H1255" s="359"/>
      <c r="I1255" s="359"/>
    </row>
    <row r="1256" spans="7:9" x14ac:dyDescent="0.15">
      <c r="G1256" s="359"/>
      <c r="H1256" s="359"/>
      <c r="I1256" s="359"/>
    </row>
    <row r="1257" spans="7:9" x14ac:dyDescent="0.15">
      <c r="G1257" s="359"/>
      <c r="H1257" s="359"/>
      <c r="I1257" s="359"/>
    </row>
    <row r="1258" spans="7:9" x14ac:dyDescent="0.15">
      <c r="G1258" s="359"/>
      <c r="H1258" s="359"/>
      <c r="I1258" s="359"/>
    </row>
    <row r="1259" spans="7:9" x14ac:dyDescent="0.15">
      <c r="G1259" s="359"/>
      <c r="H1259" s="359"/>
      <c r="I1259" s="359"/>
    </row>
    <row r="1260" spans="7:9" x14ac:dyDescent="0.15">
      <c r="G1260" s="359"/>
      <c r="H1260" s="359"/>
      <c r="I1260" s="359"/>
    </row>
    <row r="1261" spans="7:9" x14ac:dyDescent="0.15">
      <c r="G1261" s="359"/>
      <c r="H1261" s="359"/>
      <c r="I1261" s="359"/>
    </row>
    <row r="1262" spans="7:9" x14ac:dyDescent="0.15">
      <c r="G1262" s="359"/>
      <c r="H1262" s="359"/>
      <c r="I1262" s="359"/>
    </row>
    <row r="1263" spans="7:9" x14ac:dyDescent="0.15">
      <c r="G1263" s="359"/>
      <c r="H1263" s="359"/>
      <c r="I1263" s="359"/>
    </row>
    <row r="1264" spans="7:9" x14ac:dyDescent="0.15">
      <c r="G1264" s="359"/>
      <c r="H1264" s="359"/>
      <c r="I1264" s="359"/>
    </row>
    <row r="1265" spans="7:9" x14ac:dyDescent="0.15">
      <c r="G1265" s="359"/>
      <c r="H1265" s="359"/>
      <c r="I1265" s="359"/>
    </row>
    <row r="1266" spans="7:9" x14ac:dyDescent="0.15">
      <c r="G1266" s="359"/>
      <c r="H1266" s="359"/>
      <c r="I1266" s="359"/>
    </row>
    <row r="1267" spans="7:9" x14ac:dyDescent="0.15">
      <c r="G1267" s="359"/>
      <c r="H1267" s="359"/>
      <c r="I1267" s="359"/>
    </row>
    <row r="1268" spans="7:9" x14ac:dyDescent="0.15">
      <c r="G1268" s="359"/>
      <c r="H1268" s="359"/>
      <c r="I1268" s="359"/>
    </row>
    <row r="1269" spans="7:9" x14ac:dyDescent="0.15">
      <c r="G1269" s="359"/>
      <c r="H1269" s="359"/>
      <c r="I1269" s="359"/>
    </row>
    <row r="1270" spans="7:9" x14ac:dyDescent="0.15">
      <c r="G1270" s="359"/>
      <c r="H1270" s="359"/>
      <c r="I1270" s="359"/>
    </row>
    <row r="1271" spans="7:9" x14ac:dyDescent="0.15">
      <c r="G1271" s="359"/>
      <c r="H1271" s="359"/>
      <c r="I1271" s="359"/>
    </row>
    <row r="1272" spans="7:9" x14ac:dyDescent="0.15">
      <c r="G1272" s="359"/>
      <c r="H1272" s="359"/>
      <c r="I1272" s="359"/>
    </row>
    <row r="1273" spans="7:9" x14ac:dyDescent="0.15">
      <c r="G1273" s="359"/>
      <c r="H1273" s="359"/>
      <c r="I1273" s="359"/>
    </row>
    <row r="1274" spans="7:9" x14ac:dyDescent="0.15">
      <c r="G1274" s="359"/>
      <c r="H1274" s="359"/>
      <c r="I1274" s="359"/>
    </row>
    <row r="1275" spans="7:9" x14ac:dyDescent="0.15">
      <c r="G1275" s="359"/>
      <c r="H1275" s="359"/>
      <c r="I1275" s="359"/>
    </row>
    <row r="1276" spans="7:9" x14ac:dyDescent="0.15">
      <c r="G1276" s="359"/>
      <c r="H1276" s="359"/>
      <c r="I1276" s="359"/>
    </row>
    <row r="1277" spans="7:9" x14ac:dyDescent="0.15">
      <c r="G1277" s="359"/>
      <c r="H1277" s="359"/>
      <c r="I1277" s="359"/>
    </row>
    <row r="1278" spans="7:9" x14ac:dyDescent="0.15">
      <c r="G1278" s="359"/>
      <c r="H1278" s="359"/>
      <c r="I1278" s="359"/>
    </row>
    <row r="1279" spans="7:9" x14ac:dyDescent="0.15">
      <c r="G1279" s="359"/>
      <c r="H1279" s="359"/>
      <c r="I1279" s="359"/>
    </row>
    <row r="1280" spans="7:9" x14ac:dyDescent="0.15">
      <c r="G1280" s="359"/>
      <c r="H1280" s="359"/>
      <c r="I1280" s="359"/>
    </row>
    <row r="1281" spans="7:9" x14ac:dyDescent="0.15">
      <c r="G1281" s="359"/>
      <c r="H1281" s="359"/>
      <c r="I1281" s="359"/>
    </row>
    <row r="1282" spans="7:9" x14ac:dyDescent="0.15">
      <c r="G1282" s="359"/>
      <c r="H1282" s="359"/>
      <c r="I1282" s="359"/>
    </row>
    <row r="1283" spans="7:9" x14ac:dyDescent="0.15">
      <c r="G1283" s="359"/>
      <c r="H1283" s="359"/>
      <c r="I1283" s="359"/>
    </row>
    <row r="1284" spans="7:9" x14ac:dyDescent="0.15">
      <c r="G1284" s="359"/>
      <c r="H1284" s="359"/>
      <c r="I1284" s="359"/>
    </row>
    <row r="1285" spans="7:9" x14ac:dyDescent="0.15">
      <c r="G1285" s="359"/>
      <c r="H1285" s="359"/>
      <c r="I1285" s="359"/>
    </row>
    <row r="1286" spans="7:9" x14ac:dyDescent="0.15">
      <c r="G1286" s="359"/>
      <c r="H1286" s="359"/>
      <c r="I1286" s="359"/>
    </row>
    <row r="1287" spans="7:9" x14ac:dyDescent="0.15">
      <c r="G1287" s="359"/>
      <c r="H1287" s="359"/>
      <c r="I1287" s="359"/>
    </row>
    <row r="1288" spans="7:9" x14ac:dyDescent="0.15">
      <c r="G1288" s="359"/>
      <c r="H1288" s="359"/>
      <c r="I1288" s="359"/>
    </row>
    <row r="1289" spans="7:9" x14ac:dyDescent="0.15">
      <c r="G1289" s="359"/>
      <c r="H1289" s="359"/>
      <c r="I1289" s="359"/>
    </row>
    <row r="1290" spans="7:9" x14ac:dyDescent="0.15">
      <c r="G1290" s="359"/>
      <c r="H1290" s="359"/>
      <c r="I1290" s="359"/>
    </row>
    <row r="1291" spans="7:9" x14ac:dyDescent="0.15">
      <c r="G1291" s="359"/>
      <c r="H1291" s="359"/>
      <c r="I1291" s="359"/>
    </row>
    <row r="1292" spans="7:9" x14ac:dyDescent="0.15">
      <c r="G1292" s="359"/>
      <c r="H1292" s="359"/>
      <c r="I1292" s="359"/>
    </row>
    <row r="1293" spans="7:9" x14ac:dyDescent="0.15">
      <c r="G1293" s="359"/>
      <c r="H1293" s="359"/>
      <c r="I1293" s="359"/>
    </row>
    <row r="1294" spans="7:9" x14ac:dyDescent="0.15">
      <c r="G1294" s="359"/>
      <c r="H1294" s="359"/>
      <c r="I1294" s="359"/>
    </row>
    <row r="1295" spans="7:9" x14ac:dyDescent="0.15">
      <c r="G1295" s="359"/>
      <c r="H1295" s="359"/>
      <c r="I1295" s="359"/>
    </row>
    <row r="1296" spans="7:9" x14ac:dyDescent="0.15">
      <c r="G1296" s="359"/>
      <c r="H1296" s="359"/>
      <c r="I1296" s="359"/>
    </row>
    <row r="1297" spans="7:9" x14ac:dyDescent="0.15">
      <c r="G1297" s="359"/>
      <c r="H1297" s="359"/>
      <c r="I1297" s="359"/>
    </row>
    <row r="1298" spans="7:9" x14ac:dyDescent="0.15">
      <c r="G1298" s="359"/>
      <c r="H1298" s="359"/>
      <c r="I1298" s="359"/>
    </row>
    <row r="1299" spans="7:9" x14ac:dyDescent="0.15">
      <c r="G1299" s="359"/>
      <c r="H1299" s="359"/>
      <c r="I1299" s="359"/>
    </row>
    <row r="1300" spans="7:9" x14ac:dyDescent="0.15">
      <c r="G1300" s="359"/>
      <c r="H1300" s="359"/>
      <c r="I1300" s="359"/>
    </row>
    <row r="1301" spans="7:9" x14ac:dyDescent="0.15">
      <c r="G1301" s="359"/>
      <c r="H1301" s="359"/>
      <c r="I1301" s="359"/>
    </row>
    <row r="1302" spans="7:9" x14ac:dyDescent="0.15">
      <c r="G1302" s="359"/>
      <c r="H1302" s="359"/>
      <c r="I1302" s="359"/>
    </row>
    <row r="1303" spans="7:9" x14ac:dyDescent="0.15">
      <c r="G1303" s="359"/>
      <c r="H1303" s="359"/>
      <c r="I1303" s="359"/>
    </row>
    <row r="1304" spans="7:9" x14ac:dyDescent="0.15">
      <c r="G1304" s="359"/>
      <c r="H1304" s="359"/>
      <c r="I1304" s="359"/>
    </row>
    <row r="1305" spans="7:9" x14ac:dyDescent="0.15">
      <c r="G1305" s="359"/>
      <c r="H1305" s="359"/>
      <c r="I1305" s="359"/>
    </row>
    <row r="1306" spans="7:9" x14ac:dyDescent="0.15">
      <c r="G1306" s="359"/>
      <c r="H1306" s="359"/>
      <c r="I1306" s="359"/>
    </row>
    <row r="1307" spans="7:9" x14ac:dyDescent="0.15">
      <c r="G1307" s="359"/>
      <c r="H1307" s="359"/>
      <c r="I1307" s="359"/>
    </row>
    <row r="1308" spans="7:9" x14ac:dyDescent="0.15">
      <c r="G1308" s="359"/>
      <c r="H1308" s="359"/>
      <c r="I1308" s="359"/>
    </row>
    <row r="1309" spans="7:9" x14ac:dyDescent="0.15">
      <c r="G1309" s="359"/>
      <c r="H1309" s="359"/>
      <c r="I1309" s="359"/>
    </row>
    <row r="1310" spans="7:9" x14ac:dyDescent="0.15">
      <c r="G1310" s="359"/>
      <c r="H1310" s="359"/>
      <c r="I1310" s="359"/>
    </row>
    <row r="1311" spans="7:9" x14ac:dyDescent="0.15">
      <c r="G1311" s="359"/>
      <c r="H1311" s="359"/>
      <c r="I1311" s="359"/>
    </row>
    <row r="1312" spans="7:9" x14ac:dyDescent="0.15">
      <c r="G1312" s="359"/>
      <c r="H1312" s="359"/>
      <c r="I1312" s="359"/>
    </row>
    <row r="1313" spans="7:9" x14ac:dyDescent="0.15">
      <c r="G1313" s="359"/>
      <c r="H1313" s="359"/>
      <c r="I1313" s="359"/>
    </row>
    <row r="1314" spans="7:9" x14ac:dyDescent="0.15">
      <c r="G1314" s="359"/>
      <c r="H1314" s="359"/>
      <c r="I1314" s="359"/>
    </row>
    <row r="1315" spans="7:9" x14ac:dyDescent="0.15">
      <c r="G1315" s="359"/>
      <c r="H1315" s="359"/>
      <c r="I1315" s="359"/>
    </row>
    <row r="1316" spans="7:9" x14ac:dyDescent="0.15">
      <c r="G1316" s="359"/>
      <c r="H1316" s="359"/>
      <c r="I1316" s="359"/>
    </row>
    <row r="1317" spans="7:9" x14ac:dyDescent="0.15">
      <c r="G1317" s="359"/>
      <c r="H1317" s="359"/>
      <c r="I1317" s="359"/>
    </row>
    <row r="1318" spans="7:9" x14ac:dyDescent="0.15">
      <c r="G1318" s="359"/>
      <c r="H1318" s="359"/>
      <c r="I1318" s="359"/>
    </row>
    <row r="1319" spans="7:9" x14ac:dyDescent="0.15">
      <c r="G1319" s="359"/>
      <c r="H1319" s="359"/>
      <c r="I1319" s="359"/>
    </row>
    <row r="1320" spans="7:9" x14ac:dyDescent="0.15">
      <c r="G1320" s="359"/>
      <c r="H1320" s="359"/>
      <c r="I1320" s="359"/>
    </row>
    <row r="1321" spans="7:9" x14ac:dyDescent="0.15">
      <c r="G1321" s="359"/>
      <c r="H1321" s="359"/>
      <c r="I1321" s="359"/>
    </row>
    <row r="1322" spans="7:9" x14ac:dyDescent="0.15">
      <c r="G1322" s="359"/>
      <c r="H1322" s="359"/>
      <c r="I1322" s="359"/>
    </row>
    <row r="1323" spans="7:9" x14ac:dyDescent="0.15">
      <c r="G1323" s="359"/>
      <c r="H1323" s="359"/>
      <c r="I1323" s="359"/>
    </row>
    <row r="1324" spans="7:9" x14ac:dyDescent="0.15">
      <c r="G1324" s="359"/>
      <c r="H1324" s="359"/>
      <c r="I1324" s="359"/>
    </row>
    <row r="1325" spans="7:9" x14ac:dyDescent="0.15">
      <c r="G1325" s="359"/>
      <c r="H1325" s="359"/>
      <c r="I1325" s="359"/>
    </row>
    <row r="1326" spans="7:9" x14ac:dyDescent="0.15">
      <c r="G1326" s="359"/>
      <c r="H1326" s="359"/>
      <c r="I1326" s="359"/>
    </row>
    <row r="1327" spans="7:9" x14ac:dyDescent="0.15">
      <c r="G1327" s="359"/>
      <c r="H1327" s="359"/>
      <c r="I1327" s="359"/>
    </row>
    <row r="1328" spans="7:9" x14ac:dyDescent="0.15">
      <c r="G1328" s="359"/>
      <c r="H1328" s="359"/>
      <c r="I1328" s="359"/>
    </row>
    <row r="1329" spans="7:9" x14ac:dyDescent="0.15">
      <c r="G1329" s="359"/>
      <c r="H1329" s="359"/>
      <c r="I1329" s="359"/>
    </row>
    <row r="1330" spans="7:9" x14ac:dyDescent="0.15">
      <c r="G1330" s="359"/>
      <c r="H1330" s="359"/>
      <c r="I1330" s="359"/>
    </row>
    <row r="1331" spans="7:9" x14ac:dyDescent="0.15">
      <c r="G1331" s="359"/>
      <c r="H1331" s="359"/>
      <c r="I1331" s="359"/>
    </row>
    <row r="1332" spans="7:9" x14ac:dyDescent="0.15">
      <c r="G1332" s="359"/>
      <c r="H1332" s="359"/>
      <c r="I1332" s="359"/>
    </row>
    <row r="1333" spans="7:9" x14ac:dyDescent="0.15">
      <c r="G1333" s="359"/>
      <c r="H1333" s="359"/>
      <c r="I1333" s="359"/>
    </row>
    <row r="1334" spans="7:9" x14ac:dyDescent="0.15">
      <c r="G1334" s="359"/>
      <c r="H1334" s="359"/>
      <c r="I1334" s="359"/>
    </row>
    <row r="1335" spans="7:9" x14ac:dyDescent="0.15">
      <c r="G1335" s="359"/>
      <c r="H1335" s="359"/>
      <c r="I1335" s="359"/>
    </row>
    <row r="1336" spans="7:9" x14ac:dyDescent="0.15">
      <c r="G1336" s="359"/>
      <c r="H1336" s="359"/>
      <c r="I1336" s="359"/>
    </row>
    <row r="1337" spans="7:9" x14ac:dyDescent="0.15">
      <c r="G1337" s="359"/>
      <c r="H1337" s="359"/>
      <c r="I1337" s="359"/>
    </row>
    <row r="1338" spans="7:9" x14ac:dyDescent="0.15">
      <c r="G1338" s="359"/>
      <c r="H1338" s="359"/>
      <c r="I1338" s="359"/>
    </row>
    <row r="1339" spans="7:9" x14ac:dyDescent="0.15">
      <c r="G1339" s="359"/>
      <c r="H1339" s="359"/>
      <c r="I1339" s="359"/>
    </row>
    <row r="1340" spans="7:9" x14ac:dyDescent="0.15">
      <c r="G1340" s="359"/>
      <c r="H1340" s="359"/>
      <c r="I1340" s="359"/>
    </row>
    <row r="1341" spans="7:9" x14ac:dyDescent="0.15">
      <c r="G1341" s="359"/>
      <c r="H1341" s="359"/>
      <c r="I1341" s="359"/>
    </row>
    <row r="1342" spans="7:9" x14ac:dyDescent="0.15">
      <c r="G1342" s="359"/>
      <c r="H1342" s="359"/>
      <c r="I1342" s="359"/>
    </row>
    <row r="1343" spans="7:9" x14ac:dyDescent="0.15">
      <c r="G1343" s="359"/>
      <c r="H1343" s="359"/>
      <c r="I1343" s="359"/>
    </row>
    <row r="1344" spans="7:9" x14ac:dyDescent="0.15">
      <c r="G1344" s="359"/>
      <c r="H1344" s="359"/>
      <c r="I1344" s="359"/>
    </row>
    <row r="1345" spans="7:9" x14ac:dyDescent="0.15">
      <c r="G1345" s="359"/>
      <c r="H1345" s="359"/>
      <c r="I1345" s="359"/>
    </row>
    <row r="1346" spans="7:9" x14ac:dyDescent="0.15">
      <c r="G1346" s="359"/>
      <c r="H1346" s="359"/>
      <c r="I1346" s="359"/>
    </row>
    <row r="1347" spans="7:9" x14ac:dyDescent="0.15">
      <c r="G1347" s="359"/>
      <c r="H1347" s="359"/>
      <c r="I1347" s="359"/>
    </row>
    <row r="1348" spans="7:9" x14ac:dyDescent="0.15">
      <c r="G1348" s="359"/>
      <c r="H1348" s="359"/>
      <c r="I1348" s="359"/>
    </row>
    <row r="1349" spans="7:9" x14ac:dyDescent="0.15">
      <c r="G1349" s="359"/>
      <c r="H1349" s="359"/>
      <c r="I1349" s="359"/>
    </row>
    <row r="1350" spans="7:9" x14ac:dyDescent="0.15">
      <c r="G1350" s="359"/>
      <c r="H1350" s="359"/>
      <c r="I1350" s="359"/>
    </row>
    <row r="1351" spans="7:9" x14ac:dyDescent="0.15">
      <c r="G1351" s="359"/>
      <c r="H1351" s="359"/>
      <c r="I1351" s="359"/>
    </row>
    <row r="1352" spans="7:9" x14ac:dyDescent="0.15">
      <c r="G1352" s="359"/>
      <c r="H1352" s="359"/>
      <c r="I1352" s="359"/>
    </row>
    <row r="1353" spans="7:9" x14ac:dyDescent="0.15">
      <c r="G1353" s="359"/>
      <c r="H1353" s="359"/>
      <c r="I1353" s="359"/>
    </row>
    <row r="1354" spans="7:9" x14ac:dyDescent="0.15">
      <c r="G1354" s="359"/>
      <c r="H1354" s="359"/>
      <c r="I1354" s="359"/>
    </row>
    <row r="1355" spans="7:9" x14ac:dyDescent="0.15">
      <c r="G1355" s="359"/>
      <c r="H1355" s="359"/>
      <c r="I1355" s="359"/>
    </row>
    <row r="1356" spans="7:9" x14ac:dyDescent="0.15">
      <c r="G1356" s="359"/>
      <c r="H1356" s="359"/>
      <c r="I1356" s="359"/>
    </row>
    <row r="1357" spans="7:9" x14ac:dyDescent="0.15">
      <c r="G1357" s="359"/>
      <c r="H1357" s="359"/>
      <c r="I1357" s="359"/>
    </row>
    <row r="1358" spans="7:9" x14ac:dyDescent="0.15">
      <c r="G1358" s="359"/>
      <c r="H1358" s="359"/>
      <c r="I1358" s="359"/>
    </row>
    <row r="1359" spans="7:9" x14ac:dyDescent="0.15">
      <c r="G1359" s="359"/>
      <c r="H1359" s="359"/>
      <c r="I1359" s="359"/>
    </row>
    <row r="1360" spans="7:9" x14ac:dyDescent="0.15">
      <c r="G1360" s="359"/>
      <c r="H1360" s="359"/>
      <c r="I1360" s="359"/>
    </row>
    <row r="1361" spans="7:9" x14ac:dyDescent="0.15">
      <c r="G1361" s="359"/>
      <c r="H1361" s="359"/>
      <c r="I1361" s="359"/>
    </row>
    <row r="1362" spans="7:9" x14ac:dyDescent="0.15">
      <c r="G1362" s="359"/>
      <c r="H1362" s="359"/>
      <c r="I1362" s="359"/>
    </row>
    <row r="1363" spans="7:9" x14ac:dyDescent="0.15">
      <c r="G1363" s="359"/>
      <c r="H1363" s="359"/>
      <c r="I1363" s="359"/>
    </row>
    <row r="1364" spans="7:9" x14ac:dyDescent="0.15">
      <c r="G1364" s="359"/>
      <c r="H1364" s="359"/>
      <c r="I1364" s="359"/>
    </row>
    <row r="1365" spans="7:9" x14ac:dyDescent="0.15">
      <c r="G1365" s="359"/>
      <c r="H1365" s="359"/>
      <c r="I1365" s="359"/>
    </row>
    <row r="1366" spans="7:9" x14ac:dyDescent="0.15">
      <c r="G1366" s="359"/>
      <c r="H1366" s="359"/>
      <c r="I1366" s="359"/>
    </row>
    <row r="1367" spans="7:9" x14ac:dyDescent="0.15">
      <c r="G1367" s="359"/>
      <c r="H1367" s="359"/>
      <c r="I1367" s="359"/>
    </row>
    <row r="1368" spans="7:9" x14ac:dyDescent="0.15">
      <c r="G1368" s="359"/>
      <c r="H1368" s="359"/>
      <c r="I1368" s="359"/>
    </row>
    <row r="1369" spans="7:9" x14ac:dyDescent="0.15">
      <c r="G1369" s="359"/>
      <c r="H1369" s="359"/>
      <c r="I1369" s="359"/>
    </row>
    <row r="1370" spans="7:9" x14ac:dyDescent="0.15">
      <c r="G1370" s="359"/>
      <c r="H1370" s="359"/>
      <c r="I1370" s="359"/>
    </row>
    <row r="1371" spans="7:9" x14ac:dyDescent="0.15">
      <c r="G1371" s="359"/>
      <c r="H1371" s="359"/>
      <c r="I1371" s="359"/>
    </row>
    <row r="1372" spans="7:9" x14ac:dyDescent="0.15">
      <c r="G1372" s="359"/>
      <c r="H1372" s="359"/>
      <c r="I1372" s="359"/>
    </row>
    <row r="1373" spans="7:9" x14ac:dyDescent="0.15">
      <c r="G1373" s="359"/>
      <c r="H1373" s="359"/>
      <c r="I1373" s="359"/>
    </row>
    <row r="1374" spans="7:9" x14ac:dyDescent="0.15">
      <c r="G1374" s="359"/>
      <c r="H1374" s="359"/>
      <c r="I1374" s="359"/>
    </row>
    <row r="1375" spans="7:9" x14ac:dyDescent="0.15">
      <c r="G1375" s="359"/>
      <c r="H1375" s="359"/>
      <c r="I1375" s="359"/>
    </row>
    <row r="1376" spans="7:9" x14ac:dyDescent="0.15">
      <c r="G1376" s="359"/>
      <c r="H1376" s="359"/>
      <c r="I1376" s="359"/>
    </row>
    <row r="1377" spans="7:9" x14ac:dyDescent="0.15">
      <c r="G1377" s="359"/>
      <c r="H1377" s="359"/>
      <c r="I1377" s="359"/>
    </row>
    <row r="1378" spans="7:9" x14ac:dyDescent="0.15">
      <c r="G1378" s="359"/>
      <c r="H1378" s="359"/>
      <c r="I1378" s="359"/>
    </row>
    <row r="1379" spans="7:9" x14ac:dyDescent="0.15">
      <c r="G1379" s="359"/>
      <c r="H1379" s="359"/>
      <c r="I1379" s="359"/>
    </row>
    <row r="1380" spans="7:9" x14ac:dyDescent="0.15">
      <c r="G1380" s="359"/>
      <c r="H1380" s="359"/>
      <c r="I1380" s="359"/>
    </row>
    <row r="1381" spans="7:9" x14ac:dyDescent="0.15">
      <c r="G1381" s="359"/>
      <c r="H1381" s="359"/>
      <c r="I1381" s="359"/>
    </row>
    <row r="1382" spans="7:9" x14ac:dyDescent="0.15">
      <c r="G1382" s="359"/>
      <c r="H1382" s="359"/>
      <c r="I1382" s="359"/>
    </row>
    <row r="1383" spans="7:9" x14ac:dyDescent="0.15">
      <c r="G1383" s="359"/>
      <c r="H1383" s="359"/>
      <c r="I1383" s="359"/>
    </row>
    <row r="1384" spans="7:9" x14ac:dyDescent="0.15">
      <c r="G1384" s="359"/>
      <c r="H1384" s="359"/>
      <c r="I1384" s="359"/>
    </row>
    <row r="1385" spans="7:9" x14ac:dyDescent="0.15">
      <c r="G1385" s="359"/>
      <c r="H1385" s="359"/>
      <c r="I1385" s="359"/>
    </row>
    <row r="1386" spans="7:9" x14ac:dyDescent="0.15">
      <c r="G1386" s="359"/>
      <c r="H1386" s="359"/>
      <c r="I1386" s="359"/>
    </row>
    <row r="1387" spans="7:9" x14ac:dyDescent="0.15">
      <c r="G1387" s="359"/>
      <c r="H1387" s="359"/>
      <c r="I1387" s="359"/>
    </row>
    <row r="1388" spans="7:9" x14ac:dyDescent="0.15">
      <c r="G1388" s="359"/>
      <c r="H1388" s="359"/>
      <c r="I1388" s="359"/>
    </row>
    <row r="1389" spans="7:9" x14ac:dyDescent="0.15">
      <c r="G1389" s="359"/>
      <c r="H1389" s="359"/>
      <c r="I1389" s="359"/>
    </row>
    <row r="1390" spans="7:9" x14ac:dyDescent="0.15">
      <c r="G1390" s="359"/>
      <c r="H1390" s="359"/>
      <c r="I1390" s="359"/>
    </row>
    <row r="1391" spans="7:9" x14ac:dyDescent="0.15">
      <c r="G1391" s="359"/>
      <c r="H1391" s="359"/>
      <c r="I1391" s="359"/>
    </row>
    <row r="1392" spans="7:9" x14ac:dyDescent="0.15">
      <c r="G1392" s="359"/>
      <c r="H1392" s="359"/>
      <c r="I1392" s="359"/>
    </row>
    <row r="1393" spans="7:9" x14ac:dyDescent="0.15">
      <c r="G1393" s="359"/>
      <c r="H1393" s="359"/>
      <c r="I1393" s="359"/>
    </row>
    <row r="1394" spans="7:9" x14ac:dyDescent="0.15">
      <c r="G1394" s="359"/>
      <c r="H1394" s="359"/>
      <c r="I1394" s="359"/>
    </row>
    <row r="1395" spans="7:9" x14ac:dyDescent="0.15">
      <c r="G1395" s="359"/>
      <c r="H1395" s="359"/>
      <c r="I1395" s="359"/>
    </row>
    <row r="1396" spans="7:9" x14ac:dyDescent="0.15">
      <c r="G1396" s="359"/>
      <c r="H1396" s="359"/>
      <c r="I1396" s="359"/>
    </row>
    <row r="1397" spans="7:9" x14ac:dyDescent="0.15">
      <c r="G1397" s="359"/>
      <c r="H1397" s="359"/>
      <c r="I1397" s="359"/>
    </row>
    <row r="1398" spans="7:9" x14ac:dyDescent="0.15">
      <c r="G1398" s="359"/>
      <c r="H1398" s="359"/>
      <c r="I1398" s="359"/>
    </row>
    <row r="1399" spans="7:9" x14ac:dyDescent="0.15">
      <c r="G1399" s="359"/>
      <c r="H1399" s="359"/>
      <c r="I1399" s="359"/>
    </row>
    <row r="1400" spans="7:9" x14ac:dyDescent="0.15">
      <c r="G1400" s="359"/>
      <c r="H1400" s="359"/>
      <c r="I1400" s="359"/>
    </row>
    <row r="1401" spans="7:9" x14ac:dyDescent="0.15">
      <c r="G1401" s="359"/>
      <c r="H1401" s="359"/>
      <c r="I1401" s="359"/>
    </row>
    <row r="1402" spans="7:9" x14ac:dyDescent="0.15">
      <c r="G1402" s="359"/>
      <c r="H1402" s="359"/>
      <c r="I1402" s="359"/>
    </row>
    <row r="1403" spans="7:9" x14ac:dyDescent="0.15">
      <c r="G1403" s="359"/>
      <c r="H1403" s="359"/>
      <c r="I1403" s="359"/>
    </row>
    <row r="1404" spans="7:9" x14ac:dyDescent="0.15">
      <c r="G1404" s="359"/>
      <c r="H1404" s="359"/>
      <c r="I1404" s="359"/>
    </row>
    <row r="1405" spans="7:9" x14ac:dyDescent="0.15">
      <c r="G1405" s="359"/>
      <c r="H1405" s="359"/>
      <c r="I1405" s="359"/>
    </row>
    <row r="1406" spans="7:9" x14ac:dyDescent="0.15">
      <c r="G1406" s="359"/>
      <c r="H1406" s="359"/>
      <c r="I1406" s="359"/>
    </row>
    <row r="1407" spans="7:9" x14ac:dyDescent="0.15">
      <c r="G1407" s="359"/>
      <c r="H1407" s="359"/>
      <c r="I1407" s="359"/>
    </row>
    <row r="1408" spans="7:9" x14ac:dyDescent="0.15">
      <c r="G1408" s="359"/>
      <c r="H1408" s="359"/>
      <c r="I1408" s="359"/>
    </row>
    <row r="1409" spans="7:9" x14ac:dyDescent="0.15">
      <c r="G1409" s="359"/>
      <c r="H1409" s="359"/>
      <c r="I1409" s="359"/>
    </row>
    <row r="1410" spans="7:9" x14ac:dyDescent="0.15">
      <c r="G1410" s="359"/>
      <c r="H1410" s="359"/>
      <c r="I1410" s="359"/>
    </row>
    <row r="1411" spans="7:9" x14ac:dyDescent="0.15">
      <c r="G1411" s="359"/>
      <c r="H1411" s="359"/>
      <c r="I1411" s="359"/>
    </row>
    <row r="1412" spans="7:9" x14ac:dyDescent="0.15">
      <c r="G1412" s="359"/>
      <c r="H1412" s="359"/>
      <c r="I1412" s="359"/>
    </row>
    <row r="1413" spans="7:9" x14ac:dyDescent="0.15">
      <c r="G1413" s="359"/>
      <c r="H1413" s="359"/>
      <c r="I1413" s="359"/>
    </row>
    <row r="1414" spans="7:9" x14ac:dyDescent="0.15">
      <c r="G1414" s="359"/>
      <c r="H1414" s="359"/>
      <c r="I1414" s="359"/>
    </row>
    <row r="1415" spans="7:9" x14ac:dyDescent="0.15">
      <c r="G1415" s="359"/>
      <c r="H1415" s="359"/>
      <c r="I1415" s="359"/>
    </row>
    <row r="1416" spans="7:9" x14ac:dyDescent="0.15">
      <c r="G1416" s="359"/>
      <c r="H1416" s="359"/>
      <c r="I1416" s="359"/>
    </row>
    <row r="1417" spans="7:9" x14ac:dyDescent="0.15">
      <c r="G1417" s="359"/>
      <c r="H1417" s="359"/>
      <c r="I1417" s="359"/>
    </row>
    <row r="1418" spans="7:9" x14ac:dyDescent="0.15">
      <c r="G1418" s="359"/>
      <c r="H1418" s="359"/>
      <c r="I1418" s="359"/>
    </row>
    <row r="1419" spans="7:9" x14ac:dyDescent="0.15">
      <c r="G1419" s="359"/>
      <c r="H1419" s="359"/>
      <c r="I1419" s="359"/>
    </row>
    <row r="1420" spans="7:9" x14ac:dyDescent="0.15">
      <c r="G1420" s="359"/>
      <c r="H1420" s="359"/>
      <c r="I1420" s="359"/>
    </row>
    <row r="1421" spans="7:9" x14ac:dyDescent="0.15">
      <c r="G1421" s="359"/>
      <c r="H1421" s="359"/>
      <c r="I1421" s="359"/>
    </row>
    <row r="1422" spans="7:9" x14ac:dyDescent="0.15">
      <c r="G1422" s="359"/>
      <c r="H1422" s="359"/>
      <c r="I1422" s="359"/>
    </row>
    <row r="1423" spans="7:9" x14ac:dyDescent="0.15">
      <c r="G1423" s="359"/>
      <c r="H1423" s="359"/>
      <c r="I1423" s="359"/>
    </row>
    <row r="1424" spans="7:9" x14ac:dyDescent="0.15">
      <c r="G1424" s="359"/>
      <c r="H1424" s="359"/>
      <c r="I1424" s="359"/>
    </row>
    <row r="1425" spans="7:9" x14ac:dyDescent="0.15">
      <c r="G1425" s="359"/>
      <c r="H1425" s="359"/>
      <c r="I1425" s="359"/>
    </row>
    <row r="1426" spans="7:9" x14ac:dyDescent="0.15">
      <c r="G1426" s="359"/>
      <c r="H1426" s="359"/>
      <c r="I1426" s="359"/>
    </row>
    <row r="1427" spans="7:9" x14ac:dyDescent="0.15">
      <c r="G1427" s="359"/>
      <c r="H1427" s="359"/>
      <c r="I1427" s="359"/>
    </row>
    <row r="1428" spans="7:9" x14ac:dyDescent="0.15">
      <c r="G1428" s="359"/>
      <c r="H1428" s="359"/>
      <c r="I1428" s="359"/>
    </row>
    <row r="1429" spans="7:9" x14ac:dyDescent="0.15">
      <c r="G1429" s="359"/>
      <c r="H1429" s="359"/>
      <c r="I1429" s="359"/>
    </row>
    <row r="1430" spans="7:9" x14ac:dyDescent="0.15">
      <c r="G1430" s="359"/>
      <c r="H1430" s="359"/>
      <c r="I1430" s="359"/>
    </row>
    <row r="1431" spans="7:9" x14ac:dyDescent="0.15">
      <c r="G1431" s="359"/>
      <c r="H1431" s="359"/>
      <c r="I1431" s="359"/>
    </row>
    <row r="1432" spans="7:9" x14ac:dyDescent="0.15">
      <c r="G1432" s="359"/>
      <c r="H1432" s="359"/>
      <c r="I1432" s="359"/>
    </row>
    <row r="1433" spans="7:9" x14ac:dyDescent="0.15">
      <c r="G1433" s="359"/>
      <c r="H1433" s="359"/>
      <c r="I1433" s="359"/>
    </row>
    <row r="1434" spans="7:9" x14ac:dyDescent="0.15">
      <c r="G1434" s="359"/>
      <c r="H1434" s="359"/>
      <c r="I1434" s="359"/>
    </row>
    <row r="1435" spans="7:9" x14ac:dyDescent="0.15">
      <c r="G1435" s="359"/>
      <c r="H1435" s="359"/>
      <c r="I1435" s="359"/>
    </row>
    <row r="1436" spans="7:9" x14ac:dyDescent="0.15">
      <c r="G1436" s="359"/>
      <c r="H1436" s="359"/>
      <c r="I1436" s="359"/>
    </row>
    <row r="1437" spans="7:9" x14ac:dyDescent="0.15">
      <c r="G1437" s="359"/>
      <c r="H1437" s="359"/>
      <c r="I1437" s="359"/>
    </row>
    <row r="1438" spans="7:9" x14ac:dyDescent="0.15">
      <c r="G1438" s="359"/>
      <c r="H1438" s="359"/>
      <c r="I1438" s="359"/>
    </row>
    <row r="1439" spans="7:9" x14ac:dyDescent="0.15">
      <c r="G1439" s="359"/>
      <c r="H1439" s="359"/>
      <c r="I1439" s="359"/>
    </row>
    <row r="1440" spans="7:9" x14ac:dyDescent="0.15">
      <c r="G1440" s="359"/>
      <c r="H1440" s="359"/>
      <c r="I1440" s="359"/>
    </row>
    <row r="1441" spans="7:9" x14ac:dyDescent="0.15">
      <c r="G1441" s="359"/>
      <c r="H1441" s="359"/>
      <c r="I1441" s="359"/>
    </row>
    <row r="1442" spans="7:9" x14ac:dyDescent="0.15">
      <c r="G1442" s="359"/>
      <c r="H1442" s="359"/>
      <c r="I1442" s="359"/>
    </row>
    <row r="1443" spans="7:9" x14ac:dyDescent="0.15">
      <c r="G1443" s="359"/>
      <c r="H1443" s="359"/>
      <c r="I1443" s="359"/>
    </row>
    <row r="1444" spans="7:9" x14ac:dyDescent="0.15">
      <c r="G1444" s="359"/>
      <c r="H1444" s="359"/>
      <c r="I1444" s="359"/>
    </row>
    <row r="1445" spans="7:9" x14ac:dyDescent="0.15">
      <c r="G1445" s="359"/>
      <c r="H1445" s="359"/>
      <c r="I1445" s="359"/>
    </row>
    <row r="1446" spans="7:9" x14ac:dyDescent="0.15">
      <c r="G1446" s="359"/>
      <c r="H1446" s="359"/>
      <c r="I1446" s="359"/>
    </row>
    <row r="1447" spans="7:9" x14ac:dyDescent="0.15">
      <c r="G1447" s="359"/>
      <c r="H1447" s="359"/>
      <c r="I1447" s="359"/>
    </row>
    <row r="1448" spans="7:9" x14ac:dyDescent="0.15">
      <c r="G1448" s="359"/>
      <c r="H1448" s="359"/>
      <c r="I1448" s="359"/>
    </row>
    <row r="1449" spans="7:9" x14ac:dyDescent="0.15">
      <c r="G1449" s="359"/>
      <c r="H1449" s="359"/>
      <c r="I1449" s="359"/>
    </row>
    <row r="1450" spans="7:9" x14ac:dyDescent="0.15">
      <c r="G1450" s="359"/>
      <c r="H1450" s="359"/>
      <c r="I1450" s="359"/>
    </row>
    <row r="1451" spans="7:9" x14ac:dyDescent="0.15">
      <c r="G1451" s="359"/>
      <c r="H1451" s="359"/>
      <c r="I1451" s="359"/>
    </row>
    <row r="1452" spans="7:9" x14ac:dyDescent="0.15">
      <c r="G1452" s="359"/>
      <c r="H1452" s="359"/>
      <c r="I1452" s="359"/>
    </row>
  </sheetData>
  <mergeCells count="61">
    <mergeCell ref="A1:K1"/>
    <mergeCell ref="A2:D2"/>
    <mergeCell ref="A3:D3"/>
    <mergeCell ref="E3:F4"/>
    <mergeCell ref="G3:G4"/>
    <mergeCell ref="H3:I4"/>
    <mergeCell ref="J3:K4"/>
    <mergeCell ref="C4:D4"/>
    <mergeCell ref="I11:I12"/>
    <mergeCell ref="A5:D5"/>
    <mergeCell ref="A6:D6"/>
    <mergeCell ref="A7:D7"/>
    <mergeCell ref="A8:D8"/>
    <mergeCell ref="B9:D9"/>
    <mergeCell ref="C10:D10"/>
    <mergeCell ref="C11:D12"/>
    <mergeCell ref="E11:E12"/>
    <mergeCell ref="F11:F12"/>
    <mergeCell ref="G11:G12"/>
    <mergeCell ref="H11:H12"/>
    <mergeCell ref="A24:D24"/>
    <mergeCell ref="C13:D13"/>
    <mergeCell ref="C14:D14"/>
    <mergeCell ref="A15:D15"/>
    <mergeCell ref="B16:D16"/>
    <mergeCell ref="C17:D17"/>
    <mergeCell ref="C18:D23"/>
    <mergeCell ref="E18:E23"/>
    <mergeCell ref="F18:F23"/>
    <mergeCell ref="G18:G23"/>
    <mergeCell ref="H18:H23"/>
    <mergeCell ref="I18:I23"/>
    <mergeCell ref="B25:D25"/>
    <mergeCell ref="C26:D26"/>
    <mergeCell ref="D27:D28"/>
    <mergeCell ref="E27:E28"/>
    <mergeCell ref="F27:F28"/>
    <mergeCell ref="C45:D45"/>
    <mergeCell ref="I27:I28"/>
    <mergeCell ref="A32:D32"/>
    <mergeCell ref="B33:D33"/>
    <mergeCell ref="C34:D34"/>
    <mergeCell ref="D35:D38"/>
    <mergeCell ref="E35:E38"/>
    <mergeCell ref="F35:F38"/>
    <mergeCell ref="G35:G38"/>
    <mergeCell ref="H35:H38"/>
    <mergeCell ref="I35:I38"/>
    <mergeCell ref="G27:G28"/>
    <mergeCell ref="A39:D39"/>
    <mergeCell ref="B40:D40"/>
    <mergeCell ref="C41:D41"/>
    <mergeCell ref="A43:D43"/>
    <mergeCell ref="B44:D44"/>
    <mergeCell ref="I48:I51"/>
    <mergeCell ref="C47:D47"/>
    <mergeCell ref="D48:D51"/>
    <mergeCell ref="E48:E51"/>
    <mergeCell ref="F48:F51"/>
    <mergeCell ref="G48:G51"/>
    <mergeCell ref="H48:H51"/>
  </mergeCells>
  <phoneticPr fontId="1" type="noConversion"/>
  <pageMargins left="0.39370078740157483" right="0.39370078740157483" top="0.31496062992125984" bottom="0.43307086614173229" header="0.31496062992125984" footer="0.31496062992125984"/>
  <pageSetup paperSize="9" scale="98" firstPageNumber="7" orientation="landscape" useFirstPageNumber="1" horizontalDpi="4294967293" verticalDpi="4294967293" r:id="rId1"/>
  <headerFooter alignWithMargins="0">
    <oddFooter>&amp;C - &amp;P -</oddFooter>
  </headerFooter>
  <rowBreaks count="1" manualBreakCount="1">
    <brk id="2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64"/>
  <sheetViews>
    <sheetView zoomScaleNormal="100" zoomScaleSheetLayoutView="100" workbookViewId="0">
      <pane ySplit="4" topLeftCell="A92" activePane="bottomLeft" state="frozen"/>
      <selection sqref="A1:L1"/>
      <selection pane="bottomLeft" activeCell="J89" sqref="J89"/>
    </sheetView>
  </sheetViews>
  <sheetFormatPr defaultRowHeight="13.5" x14ac:dyDescent="0.15"/>
  <cols>
    <col min="1" max="3" width="2.77734375" style="675" customWidth="1"/>
    <col min="4" max="4" width="16.109375" style="675" customWidth="1"/>
    <col min="5" max="5" width="3.33203125" style="450" customWidth="1"/>
    <col min="6" max="6" width="9.21875" style="450" customWidth="1"/>
    <col min="7" max="7" width="10.88671875" style="362" customWidth="1"/>
    <col min="8" max="8" width="2.44140625" style="363" customWidth="1"/>
    <col min="9" max="9" width="8.44140625" style="363" customWidth="1"/>
    <col min="10" max="10" width="25.33203125" style="675" customWidth="1"/>
    <col min="11" max="11" width="40.77734375" style="450" customWidth="1"/>
    <col min="12" max="12" width="9.5546875" style="667" bestFit="1" customWidth="1"/>
    <col min="13" max="13" width="8.88671875" style="667"/>
    <col min="14" max="14" width="9.5546875" style="667" bestFit="1" customWidth="1"/>
    <col min="15" max="15" width="8.88671875" style="667"/>
    <col min="16" max="16384" width="8.88671875" style="362"/>
  </cols>
  <sheetData>
    <row r="1" spans="1:15" s="361" customFormat="1" ht="27.75" customHeight="1" x14ac:dyDescent="0.15">
      <c r="A1" s="1192" t="s">
        <v>253</v>
      </c>
      <c r="B1" s="1192"/>
      <c r="C1" s="1192"/>
      <c r="D1" s="1192"/>
      <c r="E1" s="1192"/>
      <c r="F1" s="1192"/>
      <c r="G1" s="1192"/>
      <c r="H1" s="1192"/>
      <c r="I1" s="1192"/>
      <c r="J1" s="1192"/>
      <c r="K1" s="1192"/>
      <c r="L1" s="360"/>
      <c r="M1" s="360"/>
      <c r="N1" s="360"/>
      <c r="O1" s="360"/>
    </row>
    <row r="2" spans="1:15" s="361" customFormat="1" ht="16.5" customHeight="1" x14ac:dyDescent="0.25">
      <c r="A2" s="1193"/>
      <c r="B2" s="1193"/>
      <c r="C2" s="1193"/>
      <c r="D2" s="1193"/>
      <c r="E2" s="255"/>
      <c r="F2" s="256"/>
      <c r="G2" s="362"/>
      <c r="H2" s="363"/>
      <c r="I2" s="185"/>
      <c r="J2" s="364"/>
      <c r="K2" s="185" t="s">
        <v>176</v>
      </c>
      <c r="L2" s="360"/>
      <c r="M2" s="360"/>
      <c r="N2" s="360"/>
      <c r="O2" s="360"/>
    </row>
    <row r="3" spans="1:15" s="366" customFormat="1" ht="18" customHeight="1" x14ac:dyDescent="0.15">
      <c r="A3" s="1194"/>
      <c r="B3" s="1195"/>
      <c r="C3" s="1195"/>
      <c r="D3" s="1196"/>
      <c r="E3" s="1197" t="s">
        <v>177</v>
      </c>
      <c r="F3" s="1198"/>
      <c r="G3" s="1201" t="s">
        <v>178</v>
      </c>
      <c r="H3" s="1203" t="s">
        <v>179</v>
      </c>
      <c r="I3" s="1204"/>
      <c r="J3" s="1207" t="s">
        <v>180</v>
      </c>
      <c r="K3" s="1208"/>
      <c r="L3" s="365"/>
      <c r="M3" s="365"/>
      <c r="N3" s="365"/>
      <c r="O3" s="365"/>
    </row>
    <row r="4" spans="1:15" s="366" customFormat="1" ht="18" customHeight="1" x14ac:dyDescent="0.15">
      <c r="A4" s="367" t="s">
        <v>181</v>
      </c>
      <c r="B4" s="367" t="s">
        <v>182</v>
      </c>
      <c r="C4" s="1194" t="s">
        <v>183</v>
      </c>
      <c r="D4" s="1196"/>
      <c r="E4" s="1199"/>
      <c r="F4" s="1200"/>
      <c r="G4" s="1202"/>
      <c r="H4" s="1205"/>
      <c r="I4" s="1206"/>
      <c r="J4" s="1209"/>
      <c r="K4" s="1210"/>
      <c r="L4" s="365"/>
      <c r="M4" s="365"/>
      <c r="N4" s="365"/>
      <c r="O4" s="365"/>
    </row>
    <row r="5" spans="1:15" s="374" customFormat="1" ht="18" customHeight="1" x14ac:dyDescent="0.15">
      <c r="A5" s="1185" t="s">
        <v>184</v>
      </c>
      <c r="B5" s="1186"/>
      <c r="C5" s="1186"/>
      <c r="D5" s="1187"/>
      <c r="E5" s="368"/>
      <c r="F5" s="97">
        <f>SUM(F6:F7)</f>
        <v>2005699</v>
      </c>
      <c r="G5" s="97">
        <f>SUM(G6:G7)</f>
        <v>2039153</v>
      </c>
      <c r="H5" s="369"/>
      <c r="I5" s="370">
        <f>G5-F5</f>
        <v>33454</v>
      </c>
      <c r="J5" s="371"/>
      <c r="K5" s="372"/>
      <c r="L5" s="373"/>
      <c r="M5" s="373"/>
      <c r="N5" s="373"/>
      <c r="O5" s="373"/>
    </row>
    <row r="6" spans="1:15" s="374" customFormat="1" ht="18" customHeight="1" x14ac:dyDescent="0.15">
      <c r="A6" s="1182"/>
      <c r="B6" s="1183"/>
      <c r="C6" s="1183"/>
      <c r="D6" s="1184"/>
      <c r="E6" s="375" t="s">
        <v>254</v>
      </c>
      <c r="F6" s="265">
        <f>F15+F11</f>
        <v>1337860</v>
      </c>
      <c r="G6" s="265">
        <f>G15+G11</f>
        <v>1355928</v>
      </c>
      <c r="H6" s="369"/>
      <c r="I6" s="263">
        <f t="shared" ref="I6:I52" si="0">G6-F6</f>
        <v>18068</v>
      </c>
      <c r="J6" s="376"/>
      <c r="K6" s="377"/>
      <c r="L6" s="373"/>
      <c r="M6" s="373"/>
      <c r="N6" s="373"/>
      <c r="O6" s="373"/>
    </row>
    <row r="7" spans="1:15" s="374" customFormat="1" ht="18" customHeight="1" x14ac:dyDescent="0.15">
      <c r="A7" s="1182"/>
      <c r="B7" s="1183"/>
      <c r="C7" s="1183"/>
      <c r="D7" s="1184"/>
      <c r="E7" s="375" t="s">
        <v>186</v>
      </c>
      <c r="F7" s="265">
        <f>F9+F12+F13+F16+F10</f>
        <v>667839</v>
      </c>
      <c r="G7" s="265">
        <f>G9+G12+G13+G16+G10</f>
        <v>683225</v>
      </c>
      <c r="H7" s="369"/>
      <c r="I7" s="263">
        <f t="shared" si="0"/>
        <v>15386</v>
      </c>
      <c r="J7" s="376"/>
      <c r="K7" s="377"/>
      <c r="L7" s="373"/>
      <c r="M7" s="373"/>
      <c r="N7" s="373"/>
      <c r="O7" s="373"/>
    </row>
    <row r="8" spans="1:15" s="374" customFormat="1" ht="18" customHeight="1" x14ac:dyDescent="0.15">
      <c r="A8" s="1188" t="s">
        <v>255</v>
      </c>
      <c r="B8" s="1189"/>
      <c r="C8" s="1189"/>
      <c r="D8" s="1190"/>
      <c r="E8" s="378"/>
      <c r="F8" s="379">
        <f>F14</f>
        <v>1320860</v>
      </c>
      <c r="G8" s="379">
        <f>G14</f>
        <v>1338928</v>
      </c>
      <c r="H8" s="380"/>
      <c r="I8" s="370">
        <f t="shared" si="0"/>
        <v>18068</v>
      </c>
      <c r="J8" s="381"/>
      <c r="K8" s="382"/>
      <c r="L8" s="373"/>
      <c r="M8" s="373"/>
      <c r="N8" s="373"/>
      <c r="O8" s="373"/>
    </row>
    <row r="9" spans="1:15" s="374" customFormat="1" ht="18" customHeight="1" x14ac:dyDescent="0.15">
      <c r="A9" s="1176" t="s">
        <v>256</v>
      </c>
      <c r="B9" s="1177"/>
      <c r="C9" s="1177"/>
      <c r="D9" s="1178"/>
      <c r="E9" s="383"/>
      <c r="F9" s="384">
        <f>F171</f>
        <v>150460</v>
      </c>
      <c r="G9" s="384">
        <f>G171</f>
        <v>150465</v>
      </c>
      <c r="H9" s="385"/>
      <c r="I9" s="386">
        <f t="shared" si="0"/>
        <v>5</v>
      </c>
      <c r="J9" s="387"/>
      <c r="K9" s="388"/>
      <c r="L9" s="373"/>
      <c r="M9" s="373"/>
      <c r="N9" s="373"/>
      <c r="O9" s="373"/>
    </row>
    <row r="10" spans="1:15" s="374" customFormat="1" ht="26.25" customHeight="1" x14ac:dyDescent="0.15">
      <c r="A10" s="1191" t="s">
        <v>257</v>
      </c>
      <c r="B10" s="1177"/>
      <c r="C10" s="1177"/>
      <c r="D10" s="1178"/>
      <c r="E10" s="383"/>
      <c r="F10" s="384">
        <f>F202</f>
        <v>12960</v>
      </c>
      <c r="G10" s="384">
        <f>G202</f>
        <v>12960</v>
      </c>
      <c r="H10" s="385"/>
      <c r="I10" s="386">
        <f t="shared" si="0"/>
        <v>0</v>
      </c>
      <c r="J10" s="387"/>
      <c r="K10" s="388"/>
      <c r="L10" s="373"/>
      <c r="M10" s="373"/>
      <c r="N10" s="373"/>
      <c r="O10" s="373"/>
    </row>
    <row r="11" spans="1:15" s="374" customFormat="1" ht="18" customHeight="1" x14ac:dyDescent="0.15">
      <c r="A11" s="1176" t="s">
        <v>258</v>
      </c>
      <c r="B11" s="1177"/>
      <c r="C11" s="1177"/>
      <c r="D11" s="1178"/>
      <c r="E11" s="383"/>
      <c r="F11" s="384">
        <f>F213</f>
        <v>17000</v>
      </c>
      <c r="G11" s="384">
        <f>G213</f>
        <v>17000</v>
      </c>
      <c r="H11" s="389"/>
      <c r="I11" s="386">
        <f t="shared" si="0"/>
        <v>0</v>
      </c>
      <c r="J11" s="387"/>
      <c r="K11" s="388"/>
      <c r="L11" s="373"/>
      <c r="M11" s="373"/>
      <c r="N11" s="373"/>
      <c r="O11" s="373"/>
    </row>
    <row r="12" spans="1:15" s="374" customFormat="1" ht="18" customHeight="1" x14ac:dyDescent="0.15">
      <c r="A12" s="1176" t="s">
        <v>259</v>
      </c>
      <c r="B12" s="1177"/>
      <c r="C12" s="1177"/>
      <c r="D12" s="1178"/>
      <c r="E12" s="383"/>
      <c r="F12" s="384">
        <f>F212</f>
        <v>469791</v>
      </c>
      <c r="G12" s="384">
        <f>G212</f>
        <v>485172</v>
      </c>
      <c r="H12" s="389"/>
      <c r="I12" s="386">
        <f t="shared" si="0"/>
        <v>15381</v>
      </c>
      <c r="J12" s="387"/>
      <c r="K12" s="388"/>
      <c r="L12" s="373"/>
      <c r="M12" s="373"/>
      <c r="N12" s="373"/>
      <c r="O12" s="373"/>
    </row>
    <row r="13" spans="1:15" s="374" customFormat="1" ht="18" customHeight="1" x14ac:dyDescent="0.15">
      <c r="A13" s="1179" t="s">
        <v>260</v>
      </c>
      <c r="B13" s="1180"/>
      <c r="C13" s="1180"/>
      <c r="D13" s="1181"/>
      <c r="E13" s="390"/>
      <c r="F13" s="391">
        <f>F263</f>
        <v>34628</v>
      </c>
      <c r="G13" s="391">
        <f>G263</f>
        <v>34628</v>
      </c>
      <c r="H13" s="278"/>
      <c r="I13" s="263">
        <f t="shared" si="0"/>
        <v>0</v>
      </c>
      <c r="J13" s="392"/>
      <c r="K13" s="393"/>
      <c r="L13" s="373"/>
      <c r="M13" s="373"/>
      <c r="N13" s="373"/>
      <c r="O13" s="373"/>
    </row>
    <row r="14" spans="1:15" s="374" customFormat="1" ht="18" customHeight="1" x14ac:dyDescent="0.15">
      <c r="A14" s="1078" t="s">
        <v>255</v>
      </c>
      <c r="B14" s="1079"/>
      <c r="C14" s="1079"/>
      <c r="D14" s="1080"/>
      <c r="E14" s="394"/>
      <c r="F14" s="395">
        <f>SUM(F15:F16)</f>
        <v>1320860</v>
      </c>
      <c r="G14" s="395">
        <f>SUM(G15:G16)</f>
        <v>1338928</v>
      </c>
      <c r="H14" s="369"/>
      <c r="I14" s="370">
        <f t="shared" si="0"/>
        <v>18068</v>
      </c>
      <c r="J14" s="371"/>
      <c r="K14" s="372"/>
      <c r="L14" s="373"/>
      <c r="M14" s="373"/>
      <c r="N14" s="373"/>
      <c r="O14" s="373"/>
    </row>
    <row r="15" spans="1:15" s="374" customFormat="1" ht="18" customHeight="1" x14ac:dyDescent="0.15">
      <c r="A15" s="1182"/>
      <c r="B15" s="1183"/>
      <c r="C15" s="1183"/>
      <c r="D15" s="1184"/>
      <c r="E15" s="375" t="s">
        <v>185</v>
      </c>
      <c r="F15" s="396">
        <f>F17+F101+F131+F150+F155+F159+F163+F167</f>
        <v>1320860</v>
      </c>
      <c r="G15" s="396">
        <f>G17+G101+G131+G150+G155+G159+G163+G167</f>
        <v>1338928</v>
      </c>
      <c r="H15" s="369"/>
      <c r="I15" s="263">
        <f t="shared" si="0"/>
        <v>18068</v>
      </c>
      <c r="J15" s="397"/>
      <c r="K15" s="398"/>
      <c r="L15" s="373"/>
      <c r="M15" s="373"/>
      <c r="N15" s="373"/>
      <c r="O15" s="373"/>
    </row>
    <row r="16" spans="1:15" s="374" customFormat="1" ht="18" customHeight="1" x14ac:dyDescent="0.15">
      <c r="A16" s="1182"/>
      <c r="B16" s="1183"/>
      <c r="C16" s="1183"/>
      <c r="D16" s="1184"/>
      <c r="E16" s="375" t="s">
        <v>186</v>
      </c>
      <c r="F16" s="396"/>
      <c r="G16" s="396"/>
      <c r="H16" s="399"/>
      <c r="I16" s="263">
        <f t="shared" si="0"/>
        <v>0</v>
      </c>
      <c r="J16" s="397"/>
      <c r="K16" s="398"/>
      <c r="L16" s="373"/>
      <c r="M16" s="373"/>
      <c r="N16" s="373"/>
      <c r="O16" s="373"/>
    </row>
    <row r="17" spans="1:15" s="374" customFormat="1" ht="18" customHeight="1" x14ac:dyDescent="0.15">
      <c r="A17" s="1091" t="s">
        <v>261</v>
      </c>
      <c r="B17" s="1147"/>
      <c r="C17" s="1147"/>
      <c r="D17" s="1092"/>
      <c r="E17" s="1097" t="s">
        <v>185</v>
      </c>
      <c r="F17" s="1170">
        <f>F19+F42+F49</f>
        <v>1104521</v>
      </c>
      <c r="G17" s="1172">
        <f>G19+G42+G49</f>
        <v>1104095</v>
      </c>
      <c r="H17" s="1174" t="s">
        <v>262</v>
      </c>
      <c r="I17" s="1137">
        <f>G17-F17</f>
        <v>-426</v>
      </c>
      <c r="J17" s="1166"/>
      <c r="K17" s="1168"/>
      <c r="L17" s="373"/>
      <c r="M17" s="373"/>
      <c r="N17" s="373"/>
      <c r="O17" s="373"/>
    </row>
    <row r="18" spans="1:15" s="374" customFormat="1" ht="18" customHeight="1" x14ac:dyDescent="0.15">
      <c r="A18" s="1068"/>
      <c r="B18" s="1129"/>
      <c r="C18" s="1129"/>
      <c r="D18" s="1069"/>
      <c r="E18" s="1098"/>
      <c r="F18" s="1171"/>
      <c r="G18" s="1173"/>
      <c r="H18" s="1175"/>
      <c r="I18" s="1138"/>
      <c r="J18" s="1167"/>
      <c r="K18" s="1169"/>
      <c r="L18" s="373"/>
      <c r="M18" s="373"/>
      <c r="N18" s="373"/>
      <c r="O18" s="373"/>
    </row>
    <row r="19" spans="1:15" s="405" customFormat="1" ht="18" customHeight="1" x14ac:dyDescent="0.15">
      <c r="A19" s="400"/>
      <c r="B19" s="1060" t="s">
        <v>263</v>
      </c>
      <c r="C19" s="1067"/>
      <c r="D19" s="1061"/>
      <c r="E19" s="368"/>
      <c r="F19" s="401">
        <f>F20+F22+F29+F31+F33+F40</f>
        <v>868105</v>
      </c>
      <c r="G19" s="401">
        <f>G20+G22+G29+G31+G33+G40</f>
        <v>881697</v>
      </c>
      <c r="H19" s="272"/>
      <c r="I19" s="370">
        <f t="shared" si="0"/>
        <v>13592</v>
      </c>
      <c r="J19" s="402"/>
      <c r="K19" s="403" t="s">
        <v>264</v>
      </c>
      <c r="L19" s="404"/>
      <c r="M19" s="404"/>
      <c r="N19" s="404"/>
      <c r="O19" s="404"/>
    </row>
    <row r="20" spans="1:15" s="405" customFormat="1" ht="18" customHeight="1" x14ac:dyDescent="0.15">
      <c r="A20" s="406"/>
      <c r="B20" s="406"/>
      <c r="C20" s="1068" t="s">
        <v>265</v>
      </c>
      <c r="D20" s="1069"/>
      <c r="E20" s="368"/>
      <c r="F20" s="401">
        <f>F21</f>
        <v>603549</v>
      </c>
      <c r="G20" s="401">
        <f>G21</f>
        <v>595406</v>
      </c>
      <c r="H20" s="272" t="s">
        <v>262</v>
      </c>
      <c r="I20" s="370">
        <f t="shared" si="0"/>
        <v>-8143</v>
      </c>
      <c r="J20" s="407"/>
      <c r="K20" s="408"/>
      <c r="L20" s="404"/>
      <c r="M20" s="404"/>
      <c r="N20" s="404"/>
      <c r="O20" s="404"/>
    </row>
    <row r="21" spans="1:15" s="405" customFormat="1" ht="18" customHeight="1" x14ac:dyDescent="0.15">
      <c r="A21" s="409"/>
      <c r="B21" s="409"/>
      <c r="C21" s="410"/>
      <c r="D21" s="411" t="s">
        <v>215</v>
      </c>
      <c r="E21" s="412" t="s">
        <v>185</v>
      </c>
      <c r="F21" s="413">
        <v>603549</v>
      </c>
      <c r="G21" s="413">
        <v>595406</v>
      </c>
      <c r="H21" s="414" t="s">
        <v>262</v>
      </c>
      <c r="I21" s="243">
        <f t="shared" si="0"/>
        <v>-8143</v>
      </c>
      <c r="J21" s="415" t="s">
        <v>266</v>
      </c>
      <c r="K21" s="416" t="s">
        <v>267</v>
      </c>
      <c r="L21" s="404"/>
      <c r="M21" s="404"/>
      <c r="N21" s="404"/>
      <c r="O21" s="404"/>
    </row>
    <row r="22" spans="1:15" s="405" customFormat="1" ht="18" customHeight="1" x14ac:dyDescent="0.15">
      <c r="A22" s="406"/>
      <c r="B22" s="406"/>
      <c r="C22" s="1060" t="s">
        <v>268</v>
      </c>
      <c r="D22" s="1061"/>
      <c r="E22" s="417"/>
      <c r="F22" s="84">
        <f>F23</f>
        <v>121892</v>
      </c>
      <c r="G22" s="84">
        <f>G23</f>
        <v>138309</v>
      </c>
      <c r="H22" s="272"/>
      <c r="I22" s="273">
        <f t="shared" si="0"/>
        <v>16417</v>
      </c>
      <c r="J22" s="418"/>
      <c r="K22" s="419"/>
      <c r="L22" s="404"/>
      <c r="M22" s="404"/>
      <c r="N22" s="404"/>
      <c r="O22" s="404"/>
    </row>
    <row r="23" spans="1:15" s="405" customFormat="1" ht="18" customHeight="1" x14ac:dyDescent="0.15">
      <c r="A23" s="409"/>
      <c r="B23" s="409"/>
      <c r="C23" s="409"/>
      <c r="D23" s="1070" t="s">
        <v>269</v>
      </c>
      <c r="E23" s="987" t="s">
        <v>185</v>
      </c>
      <c r="F23" s="1110">
        <v>121892</v>
      </c>
      <c r="G23" s="1111">
        <v>138309</v>
      </c>
      <c r="H23" s="1028"/>
      <c r="I23" s="983">
        <f t="shared" si="0"/>
        <v>16417</v>
      </c>
      <c r="J23" s="159" t="s">
        <v>270</v>
      </c>
      <c r="K23" s="304" t="s">
        <v>271</v>
      </c>
      <c r="L23" s="404"/>
      <c r="M23" s="404"/>
      <c r="N23" s="404"/>
      <c r="O23" s="404"/>
    </row>
    <row r="24" spans="1:15" s="405" customFormat="1" ht="18" customHeight="1" x14ac:dyDescent="0.15">
      <c r="A24" s="409"/>
      <c r="B24" s="409"/>
      <c r="C24" s="409"/>
      <c r="D24" s="1071"/>
      <c r="E24" s="1011"/>
      <c r="F24" s="1093"/>
      <c r="G24" s="1087"/>
      <c r="H24" s="1065"/>
      <c r="I24" s="1007"/>
      <c r="J24" s="420" t="s">
        <v>272</v>
      </c>
      <c r="K24" s="421" t="s">
        <v>273</v>
      </c>
      <c r="L24" s="404"/>
      <c r="M24" s="404"/>
      <c r="N24" s="404"/>
      <c r="O24" s="404"/>
    </row>
    <row r="25" spans="1:15" s="405" customFormat="1" ht="18" customHeight="1" x14ac:dyDescent="0.15">
      <c r="A25" s="409"/>
      <c r="B25" s="409"/>
      <c r="C25" s="409"/>
      <c r="D25" s="1071"/>
      <c r="E25" s="1011"/>
      <c r="F25" s="1093"/>
      <c r="G25" s="1087"/>
      <c r="H25" s="1065"/>
      <c r="I25" s="1007"/>
      <c r="J25" s="159" t="s">
        <v>274</v>
      </c>
      <c r="K25" s="304" t="s">
        <v>275</v>
      </c>
      <c r="L25" s="404"/>
      <c r="M25" s="404"/>
      <c r="N25" s="404"/>
      <c r="O25" s="404"/>
    </row>
    <row r="26" spans="1:15" s="405" customFormat="1" ht="18" customHeight="1" x14ac:dyDescent="0.15">
      <c r="A26" s="409"/>
      <c r="B26" s="409"/>
      <c r="C26" s="409"/>
      <c r="D26" s="1071"/>
      <c r="E26" s="1011"/>
      <c r="F26" s="1093"/>
      <c r="G26" s="1087"/>
      <c r="H26" s="1065"/>
      <c r="I26" s="1007"/>
      <c r="J26" s="159" t="s">
        <v>276</v>
      </c>
      <c r="K26" s="304" t="s">
        <v>277</v>
      </c>
      <c r="L26" s="404"/>
      <c r="M26" s="404"/>
      <c r="N26" s="404"/>
      <c r="O26" s="404"/>
    </row>
    <row r="27" spans="1:15" s="405" customFormat="1" ht="18" customHeight="1" x14ac:dyDescent="0.15">
      <c r="A27" s="409"/>
      <c r="B27" s="409"/>
      <c r="C27" s="410"/>
      <c r="D27" s="1071"/>
      <c r="E27" s="1011"/>
      <c r="F27" s="1093"/>
      <c r="G27" s="1087"/>
      <c r="H27" s="422"/>
      <c r="I27" s="1007"/>
      <c r="J27" s="159" t="s">
        <v>278</v>
      </c>
      <c r="K27" s="304" t="s">
        <v>279</v>
      </c>
      <c r="L27" s="404"/>
      <c r="M27" s="404"/>
      <c r="N27" s="404"/>
      <c r="O27" s="404"/>
    </row>
    <row r="28" spans="1:15" s="405" customFormat="1" ht="18" customHeight="1" x14ac:dyDescent="0.15">
      <c r="A28" s="409"/>
      <c r="B28" s="409"/>
      <c r="C28" s="410"/>
      <c r="D28" s="1072"/>
      <c r="E28" s="988"/>
      <c r="F28" s="1094"/>
      <c r="G28" s="1088"/>
      <c r="H28" s="422"/>
      <c r="I28" s="984"/>
      <c r="J28" s="420" t="s">
        <v>280</v>
      </c>
      <c r="K28" s="421" t="s">
        <v>281</v>
      </c>
      <c r="L28" s="404"/>
      <c r="M28" s="404"/>
      <c r="N28" s="404"/>
      <c r="O28" s="404"/>
    </row>
    <row r="29" spans="1:15" s="405" customFormat="1" ht="18" customHeight="1" x14ac:dyDescent="0.15">
      <c r="A29" s="409"/>
      <c r="B29" s="409"/>
      <c r="C29" s="1060" t="s">
        <v>282</v>
      </c>
      <c r="D29" s="1061"/>
      <c r="E29" s="423"/>
      <c r="F29" s="424">
        <f>F30</f>
        <v>7331</v>
      </c>
      <c r="G29" s="424">
        <f>G30</f>
        <v>9721</v>
      </c>
      <c r="H29" s="425"/>
      <c r="I29" s="426"/>
      <c r="J29" s="427"/>
      <c r="K29" s="428"/>
      <c r="L29" s="404"/>
      <c r="M29" s="404"/>
      <c r="N29" s="404"/>
      <c r="O29" s="404"/>
    </row>
    <row r="30" spans="1:15" s="405" customFormat="1" ht="18" customHeight="1" thickBot="1" x14ac:dyDescent="0.2">
      <c r="A30" s="429"/>
      <c r="B30" s="429"/>
      <c r="C30" s="430"/>
      <c r="D30" s="431" t="s">
        <v>215</v>
      </c>
      <c r="E30" s="432" t="s">
        <v>185</v>
      </c>
      <c r="F30" s="433">
        <v>7331</v>
      </c>
      <c r="G30" s="433">
        <v>9721</v>
      </c>
      <c r="H30" s="434"/>
      <c r="I30" s="435">
        <f t="shared" si="0"/>
        <v>2390</v>
      </c>
      <c r="J30" s="436" t="s">
        <v>283</v>
      </c>
      <c r="K30" s="437" t="s">
        <v>284</v>
      </c>
      <c r="L30" s="404"/>
      <c r="M30" s="404"/>
      <c r="N30" s="404"/>
      <c r="O30" s="404"/>
    </row>
    <row r="31" spans="1:15" s="405" customFormat="1" ht="18" customHeight="1" x14ac:dyDescent="0.15">
      <c r="A31" s="406"/>
      <c r="B31" s="406"/>
      <c r="C31" s="1068" t="s">
        <v>285</v>
      </c>
      <c r="D31" s="1069"/>
      <c r="E31" s="438"/>
      <c r="F31" s="208">
        <f>F32</f>
        <v>60685</v>
      </c>
      <c r="G31" s="439">
        <f>G32</f>
        <v>59524</v>
      </c>
      <c r="H31" s="308" t="s">
        <v>262</v>
      </c>
      <c r="I31" s="440">
        <f t="shared" si="0"/>
        <v>-1161</v>
      </c>
      <c r="J31" s="441"/>
      <c r="K31" s="442"/>
      <c r="L31" s="404"/>
      <c r="M31" s="404"/>
      <c r="N31" s="404"/>
      <c r="O31" s="404"/>
    </row>
    <row r="32" spans="1:15" s="405" customFormat="1" ht="24.75" customHeight="1" x14ac:dyDescent="0.15">
      <c r="A32" s="409"/>
      <c r="B32" s="409"/>
      <c r="C32" s="409"/>
      <c r="D32" s="411" t="s">
        <v>215</v>
      </c>
      <c r="E32" s="443" t="s">
        <v>185</v>
      </c>
      <c r="F32" s="444">
        <v>60685</v>
      </c>
      <c r="G32" s="444">
        <v>59524</v>
      </c>
      <c r="H32" s="445" t="s">
        <v>262</v>
      </c>
      <c r="I32" s="243">
        <f t="shared" si="0"/>
        <v>-1161</v>
      </c>
      <c r="J32" s="446" t="s">
        <v>286</v>
      </c>
      <c r="K32" s="421" t="s">
        <v>287</v>
      </c>
      <c r="L32" s="404"/>
      <c r="M32" s="404"/>
      <c r="N32" s="404"/>
      <c r="O32" s="404"/>
    </row>
    <row r="33" spans="1:15" s="450" customFormat="1" ht="18" customHeight="1" x14ac:dyDescent="0.15">
      <c r="A33" s="406"/>
      <c r="B33" s="406"/>
      <c r="C33" s="1060" t="s">
        <v>288</v>
      </c>
      <c r="D33" s="1061"/>
      <c r="E33" s="417"/>
      <c r="F33" s="84">
        <f>F34</f>
        <v>74648</v>
      </c>
      <c r="G33" s="84">
        <f>G34</f>
        <v>78737</v>
      </c>
      <c r="H33" s="272"/>
      <c r="I33" s="370">
        <f>G33-F33</f>
        <v>4089</v>
      </c>
      <c r="J33" s="447"/>
      <c r="K33" s="448"/>
      <c r="L33" s="449"/>
      <c r="M33" s="449"/>
      <c r="N33" s="449"/>
      <c r="O33" s="449"/>
    </row>
    <row r="34" spans="1:15" s="450" customFormat="1" ht="18" customHeight="1" x14ac:dyDescent="0.15">
      <c r="A34" s="409"/>
      <c r="B34" s="409"/>
      <c r="C34" s="410"/>
      <c r="D34" s="1070" t="s">
        <v>269</v>
      </c>
      <c r="E34" s="1163" t="s">
        <v>185</v>
      </c>
      <c r="F34" s="1022">
        <v>74648</v>
      </c>
      <c r="G34" s="1025">
        <v>78737</v>
      </c>
      <c r="H34" s="1016"/>
      <c r="I34" s="983">
        <f>G34-F34</f>
        <v>4089</v>
      </c>
      <c r="J34" s="420" t="s">
        <v>289</v>
      </c>
      <c r="K34" s="451" t="s">
        <v>290</v>
      </c>
      <c r="L34" s="449"/>
      <c r="M34" s="449"/>
      <c r="N34" s="449"/>
      <c r="O34" s="449"/>
    </row>
    <row r="35" spans="1:15" s="450" customFormat="1" ht="18" customHeight="1" x14ac:dyDescent="0.15">
      <c r="A35" s="409"/>
      <c r="B35" s="409"/>
      <c r="C35" s="410"/>
      <c r="D35" s="1071"/>
      <c r="E35" s="1164"/>
      <c r="F35" s="1023"/>
      <c r="G35" s="1026"/>
      <c r="H35" s="1017"/>
      <c r="I35" s="1007"/>
      <c r="J35" s="420" t="s">
        <v>291</v>
      </c>
      <c r="K35" s="451" t="s">
        <v>292</v>
      </c>
      <c r="L35" s="449"/>
      <c r="M35" s="449"/>
      <c r="N35" s="449"/>
      <c r="O35" s="449"/>
    </row>
    <row r="36" spans="1:15" s="450" customFormat="1" ht="18" customHeight="1" x14ac:dyDescent="0.15">
      <c r="A36" s="409"/>
      <c r="B36" s="409"/>
      <c r="C36" s="410"/>
      <c r="D36" s="1071"/>
      <c r="E36" s="1164"/>
      <c r="F36" s="1023"/>
      <c r="G36" s="1026"/>
      <c r="H36" s="1017"/>
      <c r="I36" s="1007"/>
      <c r="J36" s="420" t="s">
        <v>293</v>
      </c>
      <c r="K36" s="451" t="s">
        <v>294</v>
      </c>
      <c r="L36" s="449"/>
      <c r="M36" s="449"/>
      <c r="N36" s="449"/>
      <c r="O36" s="449"/>
    </row>
    <row r="37" spans="1:15" s="450" customFormat="1" ht="18" customHeight="1" x14ac:dyDescent="0.15">
      <c r="A37" s="409"/>
      <c r="B37" s="409"/>
      <c r="C37" s="410"/>
      <c r="D37" s="1071"/>
      <c r="E37" s="1164"/>
      <c r="F37" s="1023"/>
      <c r="G37" s="1026"/>
      <c r="H37" s="1017"/>
      <c r="I37" s="1007"/>
      <c r="J37" s="420" t="s">
        <v>295</v>
      </c>
      <c r="K37" s="451" t="s">
        <v>296</v>
      </c>
      <c r="L37" s="449"/>
      <c r="M37" s="449"/>
      <c r="N37" s="449"/>
      <c r="O37" s="449"/>
    </row>
    <row r="38" spans="1:15" s="450" customFormat="1" ht="18" customHeight="1" x14ac:dyDescent="0.15">
      <c r="A38" s="409"/>
      <c r="B38" s="409"/>
      <c r="C38" s="410"/>
      <c r="D38" s="1071"/>
      <c r="E38" s="1164"/>
      <c r="F38" s="1023"/>
      <c r="G38" s="1026"/>
      <c r="H38" s="1017"/>
      <c r="I38" s="1007"/>
      <c r="J38" s="420" t="s">
        <v>297</v>
      </c>
      <c r="K38" s="451" t="s">
        <v>298</v>
      </c>
      <c r="L38" s="449"/>
      <c r="M38" s="449"/>
      <c r="N38" s="449"/>
      <c r="O38" s="449"/>
    </row>
    <row r="39" spans="1:15" s="450" customFormat="1" ht="18" customHeight="1" x14ac:dyDescent="0.15">
      <c r="A39" s="409"/>
      <c r="B39" s="410"/>
      <c r="C39" s="410"/>
      <c r="D39" s="1072"/>
      <c r="E39" s="1165"/>
      <c r="F39" s="1024"/>
      <c r="G39" s="1027"/>
      <c r="H39" s="452"/>
      <c r="I39" s="984"/>
      <c r="J39" s="453" t="s">
        <v>299</v>
      </c>
      <c r="K39" s="306" t="s">
        <v>300</v>
      </c>
      <c r="L39" s="449"/>
      <c r="M39" s="449"/>
      <c r="N39" s="449"/>
      <c r="O39" s="449"/>
    </row>
    <row r="40" spans="1:15" s="450" customFormat="1" ht="18" customHeight="1" x14ac:dyDescent="0.15">
      <c r="A40" s="409"/>
      <c r="B40" s="410"/>
      <c r="C40" s="1060" t="s">
        <v>301</v>
      </c>
      <c r="D40" s="1061"/>
      <c r="E40" s="454"/>
      <c r="F40" s="424">
        <f>F41</f>
        <v>0</v>
      </c>
      <c r="G40" s="424">
        <f>G41</f>
        <v>0</v>
      </c>
      <c r="H40" s="455"/>
      <c r="I40" s="426">
        <f>G40-F40</f>
        <v>0</v>
      </c>
      <c r="J40" s="427"/>
      <c r="K40" s="456"/>
      <c r="L40" s="449"/>
      <c r="M40" s="449"/>
      <c r="N40" s="449"/>
      <c r="O40" s="449"/>
    </row>
    <row r="41" spans="1:15" s="450" customFormat="1" ht="18" customHeight="1" x14ac:dyDescent="0.15">
      <c r="A41" s="409"/>
      <c r="B41" s="410"/>
      <c r="C41" s="457"/>
      <c r="D41" s="458"/>
      <c r="E41" s="459" t="s">
        <v>185</v>
      </c>
      <c r="F41" s="242">
        <v>0</v>
      </c>
      <c r="G41" s="242">
        <v>0</v>
      </c>
      <c r="H41" s="460"/>
      <c r="I41" s="81">
        <f>G41-F41</f>
        <v>0</v>
      </c>
      <c r="J41" s="453"/>
      <c r="K41" s="306"/>
      <c r="L41" s="449"/>
      <c r="M41" s="449"/>
      <c r="N41" s="449"/>
      <c r="O41" s="449"/>
    </row>
    <row r="42" spans="1:15" s="405" customFormat="1" ht="18" customHeight="1" x14ac:dyDescent="0.15">
      <c r="A42" s="406"/>
      <c r="B42" s="1060" t="s">
        <v>302</v>
      </c>
      <c r="C42" s="1067"/>
      <c r="D42" s="1061"/>
      <c r="E42" s="417"/>
      <c r="F42" s="84">
        <f>F43+F47+F45</f>
        <v>15140</v>
      </c>
      <c r="G42" s="84">
        <f>G43+G47+G45</f>
        <v>15101</v>
      </c>
      <c r="H42" s="272" t="s">
        <v>262</v>
      </c>
      <c r="I42" s="273">
        <f t="shared" si="0"/>
        <v>-39</v>
      </c>
      <c r="J42" s="418"/>
      <c r="K42" s="419"/>
      <c r="L42" s="404"/>
      <c r="M42" s="404"/>
      <c r="N42" s="404"/>
      <c r="O42" s="404"/>
    </row>
    <row r="43" spans="1:15" s="405" customFormat="1" ht="18" customHeight="1" x14ac:dyDescent="0.15">
      <c r="A43" s="406"/>
      <c r="B43" s="406"/>
      <c r="C43" s="1060" t="s">
        <v>303</v>
      </c>
      <c r="D43" s="1061"/>
      <c r="E43" s="417"/>
      <c r="F43" s="84">
        <f>F44</f>
        <v>8940</v>
      </c>
      <c r="G43" s="84">
        <f>G44</f>
        <v>8940</v>
      </c>
      <c r="H43" s="272"/>
      <c r="I43" s="273">
        <f t="shared" si="0"/>
        <v>0</v>
      </c>
      <c r="J43" s="418"/>
      <c r="K43" s="419"/>
      <c r="L43" s="404"/>
      <c r="M43" s="404"/>
      <c r="N43" s="404"/>
      <c r="O43" s="404"/>
    </row>
    <row r="44" spans="1:15" s="405" customFormat="1" ht="18" customHeight="1" x14ac:dyDescent="0.15">
      <c r="A44" s="409"/>
      <c r="B44" s="409"/>
      <c r="C44" s="409"/>
      <c r="D44" s="411"/>
      <c r="E44" s="209" t="s">
        <v>185</v>
      </c>
      <c r="F44" s="207">
        <v>8940</v>
      </c>
      <c r="G44" s="207">
        <v>8940</v>
      </c>
      <c r="H44" s="422"/>
      <c r="I44" s="204">
        <f t="shared" si="0"/>
        <v>0</v>
      </c>
      <c r="J44" s="159" t="s">
        <v>304</v>
      </c>
      <c r="K44" s="461" t="s">
        <v>305</v>
      </c>
      <c r="L44" s="404"/>
      <c r="M44" s="404"/>
      <c r="N44" s="404"/>
      <c r="O44" s="404"/>
    </row>
    <row r="45" spans="1:15" s="405" customFormat="1" ht="18" customHeight="1" x14ac:dyDescent="0.15">
      <c r="A45" s="409"/>
      <c r="B45" s="409"/>
      <c r="C45" s="1060" t="s">
        <v>306</v>
      </c>
      <c r="D45" s="1061"/>
      <c r="E45" s="423"/>
      <c r="F45" s="424">
        <f>F46</f>
        <v>6000</v>
      </c>
      <c r="G45" s="424">
        <f>G46</f>
        <v>6000</v>
      </c>
      <c r="H45" s="425"/>
      <c r="I45" s="426">
        <f>G45-F45</f>
        <v>0</v>
      </c>
      <c r="J45" s="427"/>
      <c r="K45" s="428"/>
      <c r="L45" s="404"/>
      <c r="M45" s="404"/>
      <c r="N45" s="404"/>
      <c r="O45" s="404"/>
    </row>
    <row r="46" spans="1:15" s="405" customFormat="1" ht="18" customHeight="1" x14ac:dyDescent="0.15">
      <c r="A46" s="409"/>
      <c r="B46" s="409"/>
      <c r="C46" s="462"/>
      <c r="D46" s="458"/>
      <c r="E46" s="209" t="s">
        <v>185</v>
      </c>
      <c r="F46" s="207">
        <v>6000</v>
      </c>
      <c r="G46" s="207">
        <v>6000</v>
      </c>
      <c r="H46" s="92"/>
      <c r="I46" s="204">
        <f>G46-F46</f>
        <v>0</v>
      </c>
      <c r="J46" s="453" t="s">
        <v>307</v>
      </c>
      <c r="K46" s="304" t="s">
        <v>308</v>
      </c>
      <c r="L46" s="404"/>
      <c r="M46" s="404"/>
      <c r="N46" s="404"/>
      <c r="O46" s="404"/>
    </row>
    <row r="47" spans="1:15" s="405" customFormat="1" ht="18" customHeight="1" x14ac:dyDescent="0.15">
      <c r="A47" s="406"/>
      <c r="B47" s="406"/>
      <c r="C47" s="1060" t="s">
        <v>309</v>
      </c>
      <c r="D47" s="1061"/>
      <c r="E47" s="417"/>
      <c r="F47" s="84">
        <f>F48</f>
        <v>200</v>
      </c>
      <c r="G47" s="84">
        <f>G48</f>
        <v>161</v>
      </c>
      <c r="H47" s="95" t="s">
        <v>262</v>
      </c>
      <c r="I47" s="370">
        <f>G47-F47</f>
        <v>-39</v>
      </c>
      <c r="J47" s="418"/>
      <c r="K47" s="419"/>
      <c r="L47" s="404"/>
      <c r="M47" s="404"/>
      <c r="N47" s="404"/>
      <c r="O47" s="404"/>
    </row>
    <row r="48" spans="1:15" s="405" customFormat="1" ht="18" customHeight="1" x14ac:dyDescent="0.15">
      <c r="A48" s="409"/>
      <c r="B48" s="409"/>
      <c r="C48" s="409"/>
      <c r="D48" s="411" t="s">
        <v>215</v>
      </c>
      <c r="E48" s="443" t="s">
        <v>185</v>
      </c>
      <c r="F48" s="444">
        <v>200</v>
      </c>
      <c r="G48" s="444">
        <v>161</v>
      </c>
      <c r="H48" s="345" t="s">
        <v>262</v>
      </c>
      <c r="I48" s="243">
        <f t="shared" si="0"/>
        <v>-39</v>
      </c>
      <c r="J48" s="159" t="s">
        <v>310</v>
      </c>
      <c r="K48" s="421" t="s">
        <v>311</v>
      </c>
      <c r="L48" s="404"/>
      <c r="M48" s="404"/>
      <c r="N48" s="404"/>
      <c r="O48" s="404"/>
    </row>
    <row r="49" spans="1:15" s="405" customFormat="1" ht="18" customHeight="1" x14ac:dyDescent="0.15">
      <c r="A49" s="406"/>
      <c r="B49" s="1060" t="s">
        <v>312</v>
      </c>
      <c r="C49" s="1067"/>
      <c r="D49" s="1061"/>
      <c r="E49" s="417"/>
      <c r="F49" s="84">
        <f>F50+F52+F71+F77+F88+F90</f>
        <v>221276</v>
      </c>
      <c r="G49" s="84">
        <f>G50+G52+G71+G77+G88+G90</f>
        <v>207297</v>
      </c>
      <c r="H49" s="272" t="s">
        <v>262</v>
      </c>
      <c r="I49" s="370">
        <f t="shared" si="0"/>
        <v>-13979</v>
      </c>
      <c r="J49" s="418"/>
      <c r="K49" s="419"/>
      <c r="L49" s="404"/>
      <c r="M49" s="404"/>
      <c r="N49" s="404"/>
      <c r="O49" s="404"/>
    </row>
    <row r="50" spans="1:15" s="405" customFormat="1" ht="18" customHeight="1" x14ac:dyDescent="0.15">
      <c r="A50" s="406"/>
      <c r="B50" s="406"/>
      <c r="C50" s="1060" t="s">
        <v>313</v>
      </c>
      <c r="D50" s="1061"/>
      <c r="E50" s="417"/>
      <c r="F50" s="84">
        <f>F51</f>
        <v>23880</v>
      </c>
      <c r="G50" s="84">
        <f>G51</f>
        <v>18122</v>
      </c>
      <c r="H50" s="272" t="s">
        <v>262</v>
      </c>
      <c r="I50" s="370">
        <f t="shared" si="0"/>
        <v>-5758</v>
      </c>
      <c r="J50" s="418"/>
      <c r="K50" s="419"/>
      <c r="L50" s="404"/>
      <c r="M50" s="404"/>
      <c r="N50" s="404"/>
      <c r="O50" s="404"/>
    </row>
    <row r="51" spans="1:15" s="405" customFormat="1" ht="18" customHeight="1" x14ac:dyDescent="0.15">
      <c r="A51" s="409"/>
      <c r="B51" s="409"/>
      <c r="C51" s="409"/>
      <c r="D51" s="411" t="s">
        <v>215</v>
      </c>
      <c r="E51" s="412" t="s">
        <v>185</v>
      </c>
      <c r="F51" s="463">
        <v>23880</v>
      </c>
      <c r="G51" s="464">
        <v>18122</v>
      </c>
      <c r="H51" s="465" t="s">
        <v>262</v>
      </c>
      <c r="I51" s="243">
        <f t="shared" si="0"/>
        <v>-5758</v>
      </c>
      <c r="J51" s="466" t="s">
        <v>314</v>
      </c>
      <c r="K51" s="467" t="s">
        <v>315</v>
      </c>
      <c r="L51" s="404"/>
      <c r="M51" s="404"/>
      <c r="N51" s="404"/>
      <c r="O51" s="404"/>
    </row>
    <row r="52" spans="1:15" s="405" customFormat="1" ht="18" customHeight="1" x14ac:dyDescent="0.15">
      <c r="A52" s="406"/>
      <c r="B52" s="406"/>
      <c r="C52" s="1060" t="s">
        <v>316</v>
      </c>
      <c r="D52" s="1061"/>
      <c r="E52" s="417"/>
      <c r="F52" s="84">
        <f>F53</f>
        <v>35267</v>
      </c>
      <c r="G52" s="84">
        <f>G53</f>
        <v>37449</v>
      </c>
      <c r="H52" s="95"/>
      <c r="I52" s="370">
        <f t="shared" si="0"/>
        <v>2182</v>
      </c>
      <c r="J52" s="418"/>
      <c r="K52" s="419"/>
      <c r="L52" s="404"/>
      <c r="M52" s="404"/>
      <c r="N52" s="404"/>
      <c r="O52" s="404"/>
    </row>
    <row r="53" spans="1:15" s="405" customFormat="1" ht="18" customHeight="1" x14ac:dyDescent="0.15">
      <c r="A53" s="409"/>
      <c r="B53" s="409"/>
      <c r="C53" s="409"/>
      <c r="D53" s="1070" t="s">
        <v>215</v>
      </c>
      <c r="E53" s="1019" t="s">
        <v>185</v>
      </c>
      <c r="F53" s="1022">
        <v>35267</v>
      </c>
      <c r="G53" s="1025">
        <v>37449</v>
      </c>
      <c r="H53" s="468"/>
      <c r="I53" s="1156">
        <f>G53-F53</f>
        <v>2182</v>
      </c>
      <c r="J53" s="469" t="s">
        <v>317</v>
      </c>
      <c r="K53" s="304" t="s">
        <v>318</v>
      </c>
      <c r="L53" s="404"/>
      <c r="M53" s="404"/>
      <c r="N53" s="404"/>
      <c r="O53" s="404"/>
    </row>
    <row r="54" spans="1:15" s="405" customFormat="1" ht="18" customHeight="1" x14ac:dyDescent="0.15">
      <c r="A54" s="409"/>
      <c r="B54" s="409"/>
      <c r="C54" s="409"/>
      <c r="D54" s="1071"/>
      <c r="E54" s="1020"/>
      <c r="F54" s="1023"/>
      <c r="G54" s="1026"/>
      <c r="H54" s="470"/>
      <c r="I54" s="1157"/>
      <c r="J54" s="469" t="s">
        <v>319</v>
      </c>
      <c r="K54" s="304" t="s">
        <v>320</v>
      </c>
      <c r="L54" s="404"/>
      <c r="M54" s="404"/>
      <c r="N54" s="404"/>
      <c r="O54" s="404"/>
    </row>
    <row r="55" spans="1:15" s="405" customFormat="1" ht="18" customHeight="1" x14ac:dyDescent="0.15">
      <c r="A55" s="409"/>
      <c r="B55" s="409"/>
      <c r="C55" s="409"/>
      <c r="D55" s="1071"/>
      <c r="E55" s="1020"/>
      <c r="F55" s="1023"/>
      <c r="G55" s="1026"/>
      <c r="H55" s="470"/>
      <c r="I55" s="1157"/>
      <c r="J55" s="469"/>
      <c r="K55" s="304" t="s">
        <v>321</v>
      </c>
      <c r="L55" s="404"/>
      <c r="M55" s="404"/>
      <c r="N55" s="404"/>
      <c r="O55" s="404"/>
    </row>
    <row r="56" spans="1:15" s="405" customFormat="1" ht="18" customHeight="1" x14ac:dyDescent="0.15">
      <c r="A56" s="409"/>
      <c r="B56" s="409"/>
      <c r="C56" s="409"/>
      <c r="D56" s="1071"/>
      <c r="E56" s="1020"/>
      <c r="F56" s="1023"/>
      <c r="G56" s="1026"/>
      <c r="H56" s="470"/>
      <c r="I56" s="1157"/>
      <c r="J56" s="469" t="s">
        <v>322</v>
      </c>
      <c r="K56" s="304" t="s">
        <v>323</v>
      </c>
      <c r="L56" s="404"/>
      <c r="M56" s="404"/>
      <c r="N56" s="404"/>
      <c r="O56" s="404"/>
    </row>
    <row r="57" spans="1:15" s="405" customFormat="1" ht="18" customHeight="1" x14ac:dyDescent="0.15">
      <c r="A57" s="409"/>
      <c r="B57" s="409"/>
      <c r="C57" s="409"/>
      <c r="D57" s="1071"/>
      <c r="E57" s="1020"/>
      <c r="F57" s="1023"/>
      <c r="G57" s="1026"/>
      <c r="H57" s="470"/>
      <c r="I57" s="1157"/>
      <c r="J57" s="469" t="s">
        <v>324</v>
      </c>
      <c r="K57" s="304" t="s">
        <v>325</v>
      </c>
      <c r="L57" s="404"/>
      <c r="M57" s="404"/>
      <c r="N57" s="404"/>
      <c r="O57" s="404"/>
    </row>
    <row r="58" spans="1:15" s="405" customFormat="1" ht="18" customHeight="1" x14ac:dyDescent="0.15">
      <c r="A58" s="471"/>
      <c r="B58" s="471"/>
      <c r="C58" s="471"/>
      <c r="D58" s="1072"/>
      <c r="E58" s="1021"/>
      <c r="F58" s="1024"/>
      <c r="G58" s="1027"/>
      <c r="H58" s="472"/>
      <c r="I58" s="1158"/>
      <c r="J58" s="473" t="s">
        <v>326</v>
      </c>
      <c r="K58" s="474" t="s">
        <v>327</v>
      </c>
      <c r="L58" s="404"/>
      <c r="M58" s="404"/>
      <c r="N58" s="404"/>
      <c r="O58" s="404"/>
    </row>
    <row r="59" spans="1:15" s="405" customFormat="1" ht="18" customHeight="1" x14ac:dyDescent="0.15">
      <c r="A59" s="475"/>
      <c r="B59" s="475"/>
      <c r="C59" s="475"/>
      <c r="D59" s="476"/>
      <c r="E59" s="324"/>
      <c r="F59" s="325"/>
      <c r="G59" s="326"/>
      <c r="H59" s="468"/>
      <c r="I59" s="327"/>
      <c r="J59" s="477" t="s">
        <v>328</v>
      </c>
      <c r="K59" s="478" t="s">
        <v>329</v>
      </c>
      <c r="L59" s="404"/>
      <c r="M59" s="404"/>
      <c r="N59" s="404"/>
      <c r="O59" s="404"/>
    </row>
    <row r="60" spans="1:15" s="405" customFormat="1" ht="19.5" customHeight="1" x14ac:dyDescent="0.15">
      <c r="A60" s="409"/>
      <c r="B60" s="409"/>
      <c r="C60" s="409"/>
      <c r="D60" s="479"/>
      <c r="E60" s="314"/>
      <c r="F60" s="318"/>
      <c r="G60" s="319"/>
      <c r="H60" s="470"/>
      <c r="I60" s="321"/>
      <c r="J60" s="469" t="s">
        <v>330</v>
      </c>
      <c r="K60" s="304" t="s">
        <v>331</v>
      </c>
      <c r="L60" s="404"/>
      <c r="M60" s="404"/>
      <c r="N60" s="404"/>
      <c r="O60" s="404"/>
    </row>
    <row r="61" spans="1:15" s="405" customFormat="1" ht="18" customHeight="1" x14ac:dyDescent="0.15">
      <c r="A61" s="409"/>
      <c r="B61" s="409"/>
      <c r="C61" s="409"/>
      <c r="D61" s="479"/>
      <c r="E61" s="303"/>
      <c r="F61" s="480"/>
      <c r="G61" s="481"/>
      <c r="H61" s="470"/>
      <c r="I61" s="321"/>
      <c r="J61" s="469" t="s">
        <v>332</v>
      </c>
      <c r="K61" s="304" t="s">
        <v>333</v>
      </c>
      <c r="L61" s="404"/>
      <c r="M61" s="404"/>
      <c r="N61" s="404"/>
      <c r="O61" s="404"/>
    </row>
    <row r="62" spans="1:15" s="405" customFormat="1" ht="18" customHeight="1" x14ac:dyDescent="0.15">
      <c r="A62" s="409"/>
      <c r="B62" s="409"/>
      <c r="C62" s="409"/>
      <c r="D62" s="479"/>
      <c r="E62" s="303"/>
      <c r="F62" s="480"/>
      <c r="G62" s="481"/>
      <c r="H62" s="470"/>
      <c r="I62" s="321"/>
      <c r="J62" s="469" t="s">
        <v>334</v>
      </c>
      <c r="K62" s="304" t="s">
        <v>335</v>
      </c>
      <c r="L62" s="404"/>
      <c r="M62" s="404"/>
      <c r="N62" s="404"/>
      <c r="O62" s="404"/>
    </row>
    <row r="63" spans="1:15" s="405" customFormat="1" ht="18" customHeight="1" x14ac:dyDescent="0.15">
      <c r="A63" s="409"/>
      <c r="B63" s="409"/>
      <c r="C63" s="409"/>
      <c r="D63" s="479"/>
      <c r="E63" s="303"/>
      <c r="F63" s="480"/>
      <c r="G63" s="481"/>
      <c r="H63" s="470"/>
      <c r="I63" s="321"/>
      <c r="J63" s="469" t="s">
        <v>336</v>
      </c>
      <c r="K63" s="304" t="s">
        <v>337</v>
      </c>
      <c r="L63" s="404"/>
      <c r="M63" s="404"/>
      <c r="N63" s="404"/>
      <c r="O63" s="404"/>
    </row>
    <row r="64" spans="1:15" s="405" customFormat="1" ht="18" customHeight="1" x14ac:dyDescent="0.15">
      <c r="A64" s="409"/>
      <c r="B64" s="409"/>
      <c r="C64" s="409"/>
      <c r="D64" s="479"/>
      <c r="E64" s="303"/>
      <c r="F64" s="480"/>
      <c r="G64" s="481"/>
      <c r="H64" s="470"/>
      <c r="I64" s="321"/>
      <c r="J64" s="482" t="s">
        <v>338</v>
      </c>
      <c r="K64" s="483" t="s">
        <v>339</v>
      </c>
      <c r="L64" s="404"/>
      <c r="M64" s="404"/>
      <c r="N64" s="404"/>
      <c r="O64" s="404"/>
    </row>
    <row r="65" spans="1:15" s="405" customFormat="1" ht="18" customHeight="1" x14ac:dyDescent="0.15">
      <c r="A65" s="409"/>
      <c r="B65" s="409"/>
      <c r="C65" s="409"/>
      <c r="D65" s="479"/>
      <c r="E65" s="303"/>
      <c r="F65" s="480"/>
      <c r="G65" s="481"/>
      <c r="H65" s="470"/>
      <c r="I65" s="321"/>
      <c r="J65" s="484" t="s">
        <v>340</v>
      </c>
      <c r="K65" s="342" t="s">
        <v>341</v>
      </c>
      <c r="L65" s="404"/>
      <c r="M65" s="404"/>
      <c r="N65" s="404"/>
      <c r="O65" s="404"/>
    </row>
    <row r="66" spans="1:15" s="405" customFormat="1" ht="18" customHeight="1" x14ac:dyDescent="0.15">
      <c r="A66" s="409"/>
      <c r="B66" s="409"/>
      <c r="C66" s="409"/>
      <c r="D66" s="479"/>
      <c r="E66" s="303"/>
      <c r="F66" s="480"/>
      <c r="G66" s="481"/>
      <c r="H66" s="470"/>
      <c r="I66" s="321"/>
      <c r="J66" s="484" t="s">
        <v>342</v>
      </c>
      <c r="K66" s="342" t="s">
        <v>343</v>
      </c>
      <c r="L66" s="404"/>
      <c r="M66" s="404"/>
      <c r="N66" s="404"/>
      <c r="O66" s="404"/>
    </row>
    <row r="67" spans="1:15" s="405" customFormat="1" ht="18" customHeight="1" x14ac:dyDescent="0.15">
      <c r="A67" s="409"/>
      <c r="B67" s="409"/>
      <c r="C67" s="409"/>
      <c r="D67" s="479"/>
      <c r="E67" s="303"/>
      <c r="F67" s="480"/>
      <c r="G67" s="481"/>
      <c r="H67" s="470"/>
      <c r="I67" s="321"/>
      <c r="J67" s="484" t="s">
        <v>344</v>
      </c>
      <c r="K67" s="342" t="s">
        <v>345</v>
      </c>
      <c r="L67" s="404"/>
      <c r="M67" s="404"/>
      <c r="N67" s="404"/>
      <c r="O67" s="404"/>
    </row>
    <row r="68" spans="1:15" s="405" customFormat="1" ht="18" customHeight="1" x14ac:dyDescent="0.15">
      <c r="A68" s="409"/>
      <c r="B68" s="409"/>
      <c r="C68" s="409"/>
      <c r="D68" s="479"/>
      <c r="E68" s="303"/>
      <c r="F68" s="480"/>
      <c r="G68" s="481"/>
      <c r="H68" s="470"/>
      <c r="I68" s="321"/>
      <c r="J68" s="159" t="s">
        <v>346</v>
      </c>
      <c r="K68" s="304" t="s">
        <v>347</v>
      </c>
      <c r="L68" s="404"/>
      <c r="M68" s="404"/>
      <c r="N68" s="404"/>
      <c r="O68" s="404"/>
    </row>
    <row r="69" spans="1:15" s="405" customFormat="1" ht="18" customHeight="1" x14ac:dyDescent="0.15">
      <c r="A69" s="409"/>
      <c r="B69" s="409"/>
      <c r="C69" s="409"/>
      <c r="D69" s="479"/>
      <c r="E69" s="303"/>
      <c r="F69" s="480"/>
      <c r="G69" s="481"/>
      <c r="H69" s="470"/>
      <c r="I69" s="321"/>
      <c r="J69" s="303" t="s">
        <v>348</v>
      </c>
      <c r="K69" s="304" t="s">
        <v>349</v>
      </c>
      <c r="L69" s="404"/>
      <c r="M69" s="404"/>
      <c r="N69" s="404"/>
      <c r="O69" s="404"/>
    </row>
    <row r="70" spans="1:15" s="405" customFormat="1" ht="18" customHeight="1" x14ac:dyDescent="0.15">
      <c r="A70" s="409"/>
      <c r="B70" s="409"/>
      <c r="C70" s="410"/>
      <c r="D70" s="485"/>
      <c r="E70" s="307"/>
      <c r="F70" s="486"/>
      <c r="G70" s="486"/>
      <c r="H70" s="472"/>
      <c r="I70" s="333"/>
      <c r="J70" s="305" t="s">
        <v>350</v>
      </c>
      <c r="K70" s="304" t="s">
        <v>351</v>
      </c>
      <c r="L70" s="404"/>
      <c r="M70" s="404"/>
      <c r="N70" s="404"/>
      <c r="O70" s="404"/>
    </row>
    <row r="71" spans="1:15" s="405" customFormat="1" ht="18" customHeight="1" x14ac:dyDescent="0.15">
      <c r="A71" s="406"/>
      <c r="B71" s="406"/>
      <c r="C71" s="1060" t="s">
        <v>352</v>
      </c>
      <c r="D71" s="1061"/>
      <c r="E71" s="417"/>
      <c r="F71" s="84">
        <f>F72</f>
        <v>42984</v>
      </c>
      <c r="G71" s="84">
        <f>G72</f>
        <v>40164</v>
      </c>
      <c r="H71" s="95" t="s">
        <v>262</v>
      </c>
      <c r="I71" s="370">
        <f>G71-F71</f>
        <v>-2820</v>
      </c>
      <c r="J71" s="418"/>
      <c r="K71" s="419"/>
      <c r="L71" s="404"/>
      <c r="M71" s="404"/>
      <c r="N71" s="404"/>
      <c r="O71" s="404"/>
    </row>
    <row r="72" spans="1:15" s="405" customFormat="1" ht="18" customHeight="1" x14ac:dyDescent="0.15">
      <c r="A72" s="409"/>
      <c r="B72" s="409"/>
      <c r="C72" s="409"/>
      <c r="D72" s="411"/>
      <c r="E72" s="987" t="s">
        <v>185</v>
      </c>
      <c r="F72" s="1012">
        <v>42984</v>
      </c>
      <c r="G72" s="1012">
        <v>40164</v>
      </c>
      <c r="H72" s="1016" t="s">
        <v>262</v>
      </c>
      <c r="I72" s="1040">
        <f>G72-F72</f>
        <v>-2820</v>
      </c>
      <c r="J72" s="420" t="s">
        <v>353</v>
      </c>
      <c r="K72" s="421" t="s">
        <v>354</v>
      </c>
      <c r="L72" s="404"/>
      <c r="M72" s="404"/>
      <c r="N72" s="404"/>
      <c r="O72" s="404"/>
    </row>
    <row r="73" spans="1:15" s="405" customFormat="1" ht="18" customHeight="1" x14ac:dyDescent="0.15">
      <c r="A73" s="409"/>
      <c r="B73" s="409"/>
      <c r="C73" s="409"/>
      <c r="D73" s="411"/>
      <c r="E73" s="1011"/>
      <c r="F73" s="1012"/>
      <c r="G73" s="1012"/>
      <c r="H73" s="1017"/>
      <c r="I73" s="1041"/>
      <c r="J73" s="159" t="s">
        <v>355</v>
      </c>
      <c r="K73" s="304" t="s">
        <v>356</v>
      </c>
      <c r="L73" s="404"/>
      <c r="M73" s="404"/>
      <c r="N73" s="404"/>
      <c r="O73" s="404"/>
    </row>
    <row r="74" spans="1:15" s="405" customFormat="1" ht="18" customHeight="1" x14ac:dyDescent="0.15">
      <c r="A74" s="409"/>
      <c r="B74" s="409"/>
      <c r="C74" s="409"/>
      <c r="D74" s="411"/>
      <c r="E74" s="1011"/>
      <c r="F74" s="1012"/>
      <c r="G74" s="1012"/>
      <c r="H74" s="1017"/>
      <c r="I74" s="1041"/>
      <c r="J74" s="159" t="s">
        <v>357</v>
      </c>
      <c r="K74" s="304" t="s">
        <v>358</v>
      </c>
      <c r="L74" s="404"/>
      <c r="M74" s="404"/>
      <c r="N74" s="404"/>
      <c r="O74" s="404"/>
    </row>
    <row r="75" spans="1:15" s="405" customFormat="1" ht="18" customHeight="1" x14ac:dyDescent="0.15">
      <c r="A75" s="409"/>
      <c r="B75" s="409"/>
      <c r="C75" s="409"/>
      <c r="D75" s="411"/>
      <c r="E75" s="1011"/>
      <c r="F75" s="1012"/>
      <c r="G75" s="1012"/>
      <c r="H75" s="1017"/>
      <c r="I75" s="1041"/>
      <c r="J75" s="159" t="s">
        <v>359</v>
      </c>
      <c r="K75" s="304" t="s">
        <v>360</v>
      </c>
      <c r="L75" s="404"/>
      <c r="M75" s="404"/>
      <c r="N75" s="404"/>
      <c r="O75" s="404"/>
    </row>
    <row r="76" spans="1:15" s="405" customFormat="1" ht="18" customHeight="1" x14ac:dyDescent="0.15">
      <c r="A76" s="409"/>
      <c r="B76" s="409"/>
      <c r="C76" s="471"/>
      <c r="D76" s="411"/>
      <c r="E76" s="988"/>
      <c r="F76" s="980"/>
      <c r="G76" s="980"/>
      <c r="H76" s="1018"/>
      <c r="I76" s="1042"/>
      <c r="J76" s="159" t="s">
        <v>361</v>
      </c>
      <c r="K76" s="304" t="s">
        <v>362</v>
      </c>
      <c r="L76" s="404"/>
      <c r="M76" s="404"/>
      <c r="N76" s="404"/>
      <c r="O76" s="404"/>
    </row>
    <row r="77" spans="1:15" s="405" customFormat="1" ht="18" customHeight="1" x14ac:dyDescent="0.15">
      <c r="A77" s="406"/>
      <c r="B77" s="406"/>
      <c r="C77" s="1091" t="s">
        <v>363</v>
      </c>
      <c r="D77" s="1092"/>
      <c r="E77" s="368"/>
      <c r="F77" s="487">
        <f>F78</f>
        <v>26690</v>
      </c>
      <c r="G77" s="487">
        <f>G78</f>
        <v>19140</v>
      </c>
      <c r="H77" s="488"/>
      <c r="I77" s="370">
        <f>G77-F77</f>
        <v>-7550</v>
      </c>
      <c r="J77" s="489"/>
      <c r="K77" s="490"/>
      <c r="L77" s="404"/>
      <c r="M77" s="404"/>
      <c r="N77" s="404"/>
      <c r="O77" s="404"/>
    </row>
    <row r="78" spans="1:15" s="405" customFormat="1" ht="18" customHeight="1" x14ac:dyDescent="0.15">
      <c r="A78" s="409"/>
      <c r="B78" s="409"/>
      <c r="C78" s="475"/>
      <c r="D78" s="1160"/>
      <c r="E78" s="987" t="s">
        <v>185</v>
      </c>
      <c r="F78" s="979">
        <v>26690</v>
      </c>
      <c r="G78" s="1013">
        <v>19140</v>
      </c>
      <c r="H78" s="1016" t="s">
        <v>262</v>
      </c>
      <c r="I78" s="1156">
        <f>G78-F78</f>
        <v>-7550</v>
      </c>
      <c r="J78" s="491" t="s">
        <v>364</v>
      </c>
      <c r="K78" s="328" t="s">
        <v>365</v>
      </c>
      <c r="L78" s="404"/>
      <c r="M78" s="404"/>
      <c r="N78" s="404"/>
      <c r="O78" s="404"/>
    </row>
    <row r="79" spans="1:15" s="405" customFormat="1" ht="18" customHeight="1" x14ac:dyDescent="0.15">
      <c r="A79" s="409"/>
      <c r="B79" s="409"/>
      <c r="C79" s="409"/>
      <c r="D79" s="1161"/>
      <c r="E79" s="1011"/>
      <c r="F79" s="1012"/>
      <c r="G79" s="1014"/>
      <c r="H79" s="1017"/>
      <c r="I79" s="1157"/>
      <c r="J79" s="469" t="s">
        <v>366</v>
      </c>
      <c r="K79" s="304" t="s">
        <v>367</v>
      </c>
      <c r="L79" s="404"/>
      <c r="M79" s="404"/>
      <c r="N79" s="404"/>
      <c r="O79" s="404"/>
    </row>
    <row r="80" spans="1:15" s="405" customFormat="1" ht="18" customHeight="1" x14ac:dyDescent="0.15">
      <c r="A80" s="409"/>
      <c r="B80" s="409"/>
      <c r="C80" s="409"/>
      <c r="D80" s="1161"/>
      <c r="E80" s="1011"/>
      <c r="F80" s="1012"/>
      <c r="G80" s="1014"/>
      <c r="H80" s="1017"/>
      <c r="I80" s="1157"/>
      <c r="J80" s="492" t="s">
        <v>368</v>
      </c>
      <c r="K80" s="421" t="s">
        <v>369</v>
      </c>
      <c r="L80" s="404"/>
      <c r="M80" s="404"/>
      <c r="N80" s="404"/>
      <c r="O80" s="404"/>
    </row>
    <row r="81" spans="1:15" s="405" customFormat="1" ht="18" customHeight="1" x14ac:dyDescent="0.15">
      <c r="A81" s="409"/>
      <c r="B81" s="409"/>
      <c r="C81" s="409"/>
      <c r="D81" s="1161"/>
      <c r="E81" s="1011"/>
      <c r="F81" s="1012"/>
      <c r="G81" s="1014"/>
      <c r="H81" s="1017"/>
      <c r="I81" s="1157"/>
      <c r="J81" s="469" t="s">
        <v>370</v>
      </c>
      <c r="K81" s="304" t="s">
        <v>371</v>
      </c>
      <c r="L81" s="404"/>
      <c r="M81" s="404"/>
      <c r="N81" s="404"/>
      <c r="O81" s="404"/>
    </row>
    <row r="82" spans="1:15" s="405" customFormat="1" ht="18" customHeight="1" x14ac:dyDescent="0.15">
      <c r="A82" s="409"/>
      <c r="B82" s="409"/>
      <c r="C82" s="409"/>
      <c r="D82" s="1161"/>
      <c r="E82" s="1011"/>
      <c r="F82" s="1012"/>
      <c r="G82" s="1014"/>
      <c r="H82" s="1017"/>
      <c r="I82" s="1157"/>
      <c r="J82" s="469" t="s">
        <v>372</v>
      </c>
      <c r="K82" s="304" t="s">
        <v>373</v>
      </c>
      <c r="L82" s="404"/>
      <c r="M82" s="404"/>
      <c r="N82" s="404"/>
      <c r="O82" s="404"/>
    </row>
    <row r="83" spans="1:15" s="405" customFormat="1" ht="18" customHeight="1" x14ac:dyDescent="0.15">
      <c r="A83" s="409"/>
      <c r="B83" s="409"/>
      <c r="C83" s="409"/>
      <c r="D83" s="1161"/>
      <c r="E83" s="1011"/>
      <c r="F83" s="1012"/>
      <c r="G83" s="1014"/>
      <c r="H83" s="1017"/>
      <c r="I83" s="1157"/>
      <c r="J83" s="469" t="s">
        <v>374</v>
      </c>
      <c r="K83" s="304" t="s">
        <v>375</v>
      </c>
      <c r="L83" s="404"/>
      <c r="M83" s="404"/>
      <c r="N83" s="404"/>
      <c r="O83" s="404"/>
    </row>
    <row r="84" spans="1:15" s="405" customFormat="1" ht="18" customHeight="1" x14ac:dyDescent="0.15">
      <c r="A84" s="409"/>
      <c r="B84" s="409"/>
      <c r="C84" s="409"/>
      <c r="D84" s="1161"/>
      <c r="E84" s="1011"/>
      <c r="F84" s="1012"/>
      <c r="G84" s="1014"/>
      <c r="H84" s="1017"/>
      <c r="I84" s="1157"/>
      <c r="J84" s="469" t="s">
        <v>376</v>
      </c>
      <c r="K84" s="304" t="s">
        <v>377</v>
      </c>
      <c r="L84" s="404"/>
      <c r="M84" s="404"/>
      <c r="N84" s="404"/>
      <c r="O84" s="404"/>
    </row>
    <row r="85" spans="1:15" s="405" customFormat="1" ht="18" customHeight="1" x14ac:dyDescent="0.15">
      <c r="A85" s="409"/>
      <c r="B85" s="409"/>
      <c r="C85" s="409"/>
      <c r="D85" s="1161"/>
      <c r="E85" s="1011"/>
      <c r="F85" s="1012"/>
      <c r="G85" s="1014"/>
      <c r="H85" s="1017"/>
      <c r="I85" s="1157"/>
      <c r="J85" s="159" t="s">
        <v>378</v>
      </c>
      <c r="K85" s="304" t="s">
        <v>379</v>
      </c>
      <c r="L85" s="404"/>
      <c r="M85" s="404"/>
      <c r="N85" s="404"/>
      <c r="O85" s="404"/>
    </row>
    <row r="86" spans="1:15" s="405" customFormat="1" ht="18" customHeight="1" x14ac:dyDescent="0.15">
      <c r="A86" s="471"/>
      <c r="B86" s="471"/>
      <c r="C86" s="462"/>
      <c r="D86" s="1162"/>
      <c r="E86" s="988"/>
      <c r="F86" s="980"/>
      <c r="G86" s="1015"/>
      <c r="H86" s="1018"/>
      <c r="I86" s="1158"/>
      <c r="J86" s="493" t="s">
        <v>380</v>
      </c>
      <c r="K86" s="494" t="s">
        <v>381</v>
      </c>
      <c r="L86" s="404"/>
      <c r="M86" s="404"/>
      <c r="N86" s="404"/>
      <c r="O86" s="404"/>
    </row>
    <row r="87" spans="1:15" s="405" customFormat="1" ht="18" customHeight="1" x14ac:dyDescent="0.15">
      <c r="A87" s="475"/>
      <c r="B87" s="475"/>
      <c r="C87" s="495"/>
      <c r="D87" s="496"/>
      <c r="E87" s="497"/>
      <c r="F87" s="498"/>
      <c r="G87" s="499"/>
      <c r="H87" s="500"/>
      <c r="I87" s="501"/>
      <c r="J87" s="502" t="s">
        <v>382</v>
      </c>
      <c r="K87" s="503" t="s">
        <v>207</v>
      </c>
      <c r="L87" s="404"/>
      <c r="M87" s="404"/>
      <c r="N87" s="404"/>
      <c r="O87" s="404"/>
    </row>
    <row r="88" spans="1:15" s="405" customFormat="1" ht="18" customHeight="1" x14ac:dyDescent="0.15">
      <c r="A88" s="406"/>
      <c r="B88" s="406"/>
      <c r="C88" s="1091" t="s">
        <v>383</v>
      </c>
      <c r="D88" s="1086"/>
      <c r="E88" s="375"/>
      <c r="F88" s="504">
        <f>F89</f>
        <v>56200</v>
      </c>
      <c r="G88" s="504">
        <f>G89</f>
        <v>53698</v>
      </c>
      <c r="H88" s="369"/>
      <c r="I88" s="263">
        <f>G88-F88</f>
        <v>-2502</v>
      </c>
      <c r="J88" s="505"/>
      <c r="K88" s="506"/>
      <c r="L88" s="404"/>
      <c r="M88" s="404"/>
      <c r="N88" s="404"/>
      <c r="O88" s="404"/>
    </row>
    <row r="89" spans="1:15" s="405" customFormat="1" ht="18" customHeight="1" x14ac:dyDescent="0.15">
      <c r="A89" s="409"/>
      <c r="B89" s="409"/>
      <c r="C89" s="457"/>
      <c r="D89" s="458"/>
      <c r="E89" s="412" t="s">
        <v>185</v>
      </c>
      <c r="F89" s="413">
        <v>56200</v>
      </c>
      <c r="G89" s="413">
        <v>53698</v>
      </c>
      <c r="H89" s="507" t="s">
        <v>262</v>
      </c>
      <c r="I89" s="293">
        <f>G89-F89</f>
        <v>-2502</v>
      </c>
      <c r="J89" s="415" t="s">
        <v>384</v>
      </c>
      <c r="K89" s="416" t="s">
        <v>385</v>
      </c>
      <c r="L89" s="404"/>
      <c r="M89" s="404"/>
      <c r="N89" s="404"/>
      <c r="O89" s="404"/>
    </row>
    <row r="90" spans="1:15" s="405" customFormat="1" ht="18" customHeight="1" x14ac:dyDescent="0.15">
      <c r="A90" s="406"/>
      <c r="B90" s="406"/>
      <c r="C90" s="1068" t="s">
        <v>386</v>
      </c>
      <c r="D90" s="1069"/>
      <c r="E90" s="438"/>
      <c r="F90" s="208">
        <f>F91</f>
        <v>36255</v>
      </c>
      <c r="G90" s="208">
        <f>G91</f>
        <v>38724</v>
      </c>
      <c r="H90" s="278"/>
      <c r="I90" s="263">
        <f>G90-F90</f>
        <v>2469</v>
      </c>
      <c r="J90" s="441"/>
      <c r="K90" s="442"/>
      <c r="L90" s="404"/>
      <c r="M90" s="404"/>
      <c r="N90" s="404"/>
      <c r="O90" s="404"/>
    </row>
    <row r="91" spans="1:15" s="405" customFormat="1" ht="18" customHeight="1" x14ac:dyDescent="0.15">
      <c r="A91" s="409"/>
      <c r="B91" s="409"/>
      <c r="C91" s="409"/>
      <c r="D91" s="1062" t="s">
        <v>215</v>
      </c>
      <c r="E91" s="1019" t="s">
        <v>185</v>
      </c>
      <c r="F91" s="1022">
        <v>36255</v>
      </c>
      <c r="G91" s="1025">
        <v>38724</v>
      </c>
      <c r="H91" s="1016"/>
      <c r="I91" s="1122">
        <f>G91-F91</f>
        <v>2469</v>
      </c>
      <c r="J91" s="508" t="s">
        <v>387</v>
      </c>
      <c r="K91" s="328" t="s">
        <v>388</v>
      </c>
      <c r="L91" s="404"/>
      <c r="M91" s="404"/>
      <c r="N91" s="404"/>
      <c r="O91" s="404"/>
    </row>
    <row r="92" spans="1:15" s="405" customFormat="1" ht="18" customHeight="1" x14ac:dyDescent="0.15">
      <c r="A92" s="410"/>
      <c r="B92" s="409"/>
      <c r="C92" s="409"/>
      <c r="D92" s="1159"/>
      <c r="E92" s="1020"/>
      <c r="F92" s="1023"/>
      <c r="G92" s="1026"/>
      <c r="H92" s="1017"/>
      <c r="I92" s="1123"/>
      <c r="J92" s="509" t="s">
        <v>389</v>
      </c>
      <c r="K92" s="342" t="s">
        <v>390</v>
      </c>
      <c r="L92" s="404"/>
      <c r="M92" s="404"/>
      <c r="N92" s="404"/>
      <c r="O92" s="404"/>
    </row>
    <row r="93" spans="1:15" s="405" customFormat="1" ht="18" customHeight="1" x14ac:dyDescent="0.15">
      <c r="A93" s="410"/>
      <c r="B93" s="409"/>
      <c r="C93" s="409"/>
      <c r="D93" s="1159"/>
      <c r="E93" s="1020"/>
      <c r="F93" s="1023"/>
      <c r="G93" s="1026"/>
      <c r="H93" s="1017"/>
      <c r="I93" s="1123"/>
      <c r="J93" s="509" t="s">
        <v>391</v>
      </c>
      <c r="K93" s="304" t="s">
        <v>392</v>
      </c>
      <c r="L93" s="404"/>
      <c r="M93" s="404"/>
      <c r="N93" s="404"/>
      <c r="O93" s="404"/>
    </row>
    <row r="94" spans="1:15" s="405" customFormat="1" ht="18" customHeight="1" x14ac:dyDescent="0.15">
      <c r="A94" s="410"/>
      <c r="B94" s="409"/>
      <c r="C94" s="409"/>
      <c r="D94" s="1159"/>
      <c r="E94" s="1020"/>
      <c r="F94" s="1023"/>
      <c r="G94" s="1026"/>
      <c r="H94" s="1017"/>
      <c r="I94" s="1123"/>
      <c r="J94" s="510" t="s">
        <v>393</v>
      </c>
      <c r="K94" s="421" t="s">
        <v>394</v>
      </c>
      <c r="L94" s="404"/>
      <c r="M94" s="404"/>
      <c r="N94" s="404"/>
      <c r="O94" s="404"/>
    </row>
    <row r="95" spans="1:15" s="405" customFormat="1" ht="18" customHeight="1" x14ac:dyDescent="0.15">
      <c r="A95" s="410"/>
      <c r="B95" s="409"/>
      <c r="C95" s="409"/>
      <c r="D95" s="1159"/>
      <c r="E95" s="1020"/>
      <c r="F95" s="1023"/>
      <c r="G95" s="1026"/>
      <c r="H95" s="1017"/>
      <c r="I95" s="1123"/>
      <c r="J95" s="159" t="s">
        <v>395</v>
      </c>
      <c r="K95" s="511" t="s">
        <v>396</v>
      </c>
      <c r="L95" s="404"/>
      <c r="M95" s="404"/>
      <c r="N95" s="404"/>
      <c r="O95" s="404"/>
    </row>
    <row r="96" spans="1:15" s="405" customFormat="1" ht="18" customHeight="1" x14ac:dyDescent="0.15">
      <c r="A96" s="410"/>
      <c r="B96" s="409"/>
      <c r="C96" s="409"/>
      <c r="D96" s="1159"/>
      <c r="E96" s="1020"/>
      <c r="F96" s="1023"/>
      <c r="G96" s="1026"/>
      <c r="H96" s="1017"/>
      <c r="I96" s="1123"/>
      <c r="J96" s="159" t="s">
        <v>397</v>
      </c>
      <c r="K96" s="304" t="s">
        <v>398</v>
      </c>
      <c r="L96" s="404"/>
      <c r="M96" s="404"/>
      <c r="N96" s="404"/>
      <c r="O96" s="404"/>
    </row>
    <row r="97" spans="1:15" s="405" customFormat="1" ht="18" customHeight="1" x14ac:dyDescent="0.15">
      <c r="A97" s="410"/>
      <c r="B97" s="409"/>
      <c r="C97" s="409"/>
      <c r="D97" s="1159"/>
      <c r="E97" s="1020"/>
      <c r="F97" s="1023"/>
      <c r="G97" s="1026"/>
      <c r="H97" s="1017"/>
      <c r="I97" s="1123"/>
      <c r="J97" s="159" t="s">
        <v>399</v>
      </c>
      <c r="K97" s="304" t="s">
        <v>400</v>
      </c>
      <c r="L97" s="404"/>
      <c r="M97" s="404"/>
      <c r="N97" s="404"/>
      <c r="O97" s="404"/>
    </row>
    <row r="98" spans="1:15" s="405" customFormat="1" ht="18" customHeight="1" x14ac:dyDescent="0.15">
      <c r="A98" s="409"/>
      <c r="B98" s="409"/>
      <c r="C98" s="409"/>
      <c r="D98" s="1159"/>
      <c r="E98" s="1020"/>
      <c r="F98" s="1023"/>
      <c r="G98" s="1026"/>
      <c r="H98" s="1017"/>
      <c r="I98" s="1123"/>
      <c r="J98" s="159" t="s">
        <v>401</v>
      </c>
      <c r="K98" s="304" t="s">
        <v>402</v>
      </c>
      <c r="L98" s="404"/>
      <c r="M98" s="404"/>
      <c r="N98" s="404"/>
      <c r="O98" s="404"/>
    </row>
    <row r="99" spans="1:15" s="405" customFormat="1" ht="18" customHeight="1" x14ac:dyDescent="0.15">
      <c r="A99" s="409"/>
      <c r="B99" s="409"/>
      <c r="C99" s="409"/>
      <c r="D99" s="1159"/>
      <c r="E99" s="1020"/>
      <c r="F99" s="1023"/>
      <c r="G99" s="1026"/>
      <c r="H99" s="1017"/>
      <c r="I99" s="1123"/>
      <c r="J99" s="159" t="s">
        <v>403</v>
      </c>
      <c r="K99" s="304" t="s">
        <v>404</v>
      </c>
      <c r="L99" s="404"/>
      <c r="M99" s="404"/>
      <c r="N99" s="404"/>
      <c r="O99" s="404"/>
    </row>
    <row r="100" spans="1:15" s="405" customFormat="1" ht="25.5" customHeight="1" x14ac:dyDescent="0.15">
      <c r="A100" s="462"/>
      <c r="B100" s="471"/>
      <c r="C100" s="471"/>
      <c r="D100" s="1063"/>
      <c r="E100" s="1021"/>
      <c r="F100" s="1024"/>
      <c r="G100" s="1027"/>
      <c r="H100" s="460"/>
      <c r="I100" s="1124"/>
      <c r="J100" s="85" t="s">
        <v>405</v>
      </c>
      <c r="K100" s="474" t="s">
        <v>406</v>
      </c>
      <c r="L100" s="404"/>
      <c r="M100" s="404"/>
      <c r="N100" s="404"/>
      <c r="O100" s="404"/>
    </row>
    <row r="101" spans="1:15" s="405" customFormat="1" ht="18" customHeight="1" x14ac:dyDescent="0.15">
      <c r="A101" s="1091" t="s">
        <v>407</v>
      </c>
      <c r="B101" s="1147"/>
      <c r="C101" s="1147"/>
      <c r="D101" s="1092"/>
      <c r="E101" s="1152"/>
      <c r="F101" s="1145">
        <f>F103</f>
        <v>140899</v>
      </c>
      <c r="G101" s="1139">
        <f>G103</f>
        <v>165096</v>
      </c>
      <c r="H101" s="1154"/>
      <c r="I101" s="1137">
        <f>G101-F101</f>
        <v>24197</v>
      </c>
      <c r="J101" s="1148"/>
      <c r="K101" s="1149"/>
      <c r="L101" s="404"/>
      <c r="M101" s="404"/>
      <c r="N101" s="404"/>
      <c r="O101" s="404"/>
    </row>
    <row r="102" spans="1:15" s="405" customFormat="1" ht="18" customHeight="1" x14ac:dyDescent="0.15">
      <c r="A102" s="1068"/>
      <c r="B102" s="1129"/>
      <c r="C102" s="1129"/>
      <c r="D102" s="1069"/>
      <c r="E102" s="1153"/>
      <c r="F102" s="1146"/>
      <c r="G102" s="1140"/>
      <c r="H102" s="1155"/>
      <c r="I102" s="1138"/>
      <c r="J102" s="1150"/>
      <c r="K102" s="1151"/>
      <c r="L102" s="404"/>
      <c r="M102" s="404"/>
      <c r="N102" s="404"/>
      <c r="O102" s="404"/>
    </row>
    <row r="103" spans="1:15" s="405" customFormat="1" ht="18" customHeight="1" x14ac:dyDescent="0.15">
      <c r="A103" s="400"/>
      <c r="B103" s="1060" t="s">
        <v>408</v>
      </c>
      <c r="C103" s="1067"/>
      <c r="D103" s="1061"/>
      <c r="E103" s="417"/>
      <c r="F103" s="84">
        <f>F104+F113+F128</f>
        <v>140899</v>
      </c>
      <c r="G103" s="84">
        <f>G104+G113+G128</f>
        <v>165096</v>
      </c>
      <c r="H103" s="272"/>
      <c r="I103" s="370">
        <f>G103-F103</f>
        <v>24197</v>
      </c>
      <c r="J103" s="418"/>
      <c r="K103" s="419"/>
      <c r="L103" s="404"/>
      <c r="M103" s="404"/>
      <c r="N103" s="404"/>
      <c r="O103" s="404"/>
    </row>
    <row r="104" spans="1:15" s="405" customFormat="1" ht="18" customHeight="1" x14ac:dyDescent="0.15">
      <c r="A104" s="406"/>
      <c r="B104" s="406"/>
      <c r="C104" s="1060" t="s">
        <v>409</v>
      </c>
      <c r="D104" s="1061"/>
      <c r="E104" s="417"/>
      <c r="F104" s="84">
        <f>F105</f>
        <v>32331</v>
      </c>
      <c r="G104" s="84">
        <f>G105</f>
        <v>34759</v>
      </c>
      <c r="H104" s="272"/>
      <c r="I104" s="370">
        <f>G104-F104</f>
        <v>2428</v>
      </c>
      <c r="J104" s="418"/>
      <c r="K104" s="419"/>
      <c r="L104" s="404"/>
      <c r="M104" s="404"/>
      <c r="N104" s="404"/>
      <c r="O104" s="404"/>
    </row>
    <row r="105" spans="1:15" s="405" customFormat="1" ht="18" customHeight="1" x14ac:dyDescent="0.15">
      <c r="A105" s="409"/>
      <c r="B105" s="409"/>
      <c r="C105" s="410"/>
      <c r="D105" s="1070" t="s">
        <v>215</v>
      </c>
      <c r="E105" s="1019" t="s">
        <v>185</v>
      </c>
      <c r="F105" s="1022">
        <v>32331</v>
      </c>
      <c r="G105" s="1025">
        <v>34759</v>
      </c>
      <c r="H105" s="1028"/>
      <c r="I105" s="1040">
        <f>G105-F105</f>
        <v>2428</v>
      </c>
      <c r="J105" s="159" t="s">
        <v>410</v>
      </c>
      <c r="K105" s="304" t="s">
        <v>411</v>
      </c>
      <c r="L105" s="404"/>
      <c r="M105" s="404"/>
      <c r="N105" s="404"/>
      <c r="O105" s="404"/>
    </row>
    <row r="106" spans="1:15" s="405" customFormat="1" ht="18" customHeight="1" x14ac:dyDescent="0.15">
      <c r="A106" s="409"/>
      <c r="B106" s="409"/>
      <c r="C106" s="410"/>
      <c r="D106" s="1071"/>
      <c r="E106" s="1020"/>
      <c r="F106" s="1023"/>
      <c r="G106" s="1026"/>
      <c r="H106" s="1029"/>
      <c r="I106" s="1041"/>
      <c r="J106" s="420" t="s">
        <v>412</v>
      </c>
      <c r="K106" s="512" t="s">
        <v>413</v>
      </c>
      <c r="L106" s="404"/>
      <c r="M106" s="404"/>
      <c r="N106" s="404"/>
      <c r="O106" s="404"/>
    </row>
    <row r="107" spans="1:15" s="405" customFormat="1" ht="18" customHeight="1" x14ac:dyDescent="0.15">
      <c r="A107" s="409"/>
      <c r="B107" s="409"/>
      <c r="C107" s="410"/>
      <c r="D107" s="1071"/>
      <c r="E107" s="1020"/>
      <c r="F107" s="1023"/>
      <c r="G107" s="1026"/>
      <c r="H107" s="1029"/>
      <c r="I107" s="1041"/>
      <c r="J107" s="159" t="s">
        <v>414</v>
      </c>
      <c r="K107" s="304" t="s">
        <v>415</v>
      </c>
      <c r="L107" s="404"/>
      <c r="M107" s="404"/>
      <c r="N107" s="404"/>
      <c r="O107" s="404"/>
    </row>
    <row r="108" spans="1:15" s="405" customFormat="1" ht="18" customHeight="1" x14ac:dyDescent="0.15">
      <c r="A108" s="409"/>
      <c r="B108" s="409"/>
      <c r="C108" s="410"/>
      <c r="D108" s="1071"/>
      <c r="E108" s="1020"/>
      <c r="F108" s="1023"/>
      <c r="G108" s="1026"/>
      <c r="H108" s="513"/>
      <c r="I108" s="1041"/>
      <c r="J108" s="453" t="s">
        <v>416</v>
      </c>
      <c r="K108" s="304" t="s">
        <v>417</v>
      </c>
      <c r="L108" s="404"/>
      <c r="M108" s="404"/>
      <c r="N108" s="404"/>
      <c r="O108" s="404"/>
    </row>
    <row r="109" spans="1:15" s="405" customFormat="1" ht="18" customHeight="1" x14ac:dyDescent="0.15">
      <c r="A109" s="409"/>
      <c r="B109" s="409"/>
      <c r="C109" s="410"/>
      <c r="D109" s="1071"/>
      <c r="E109" s="1020"/>
      <c r="F109" s="1023"/>
      <c r="G109" s="1026"/>
      <c r="H109" s="513"/>
      <c r="I109" s="1041"/>
      <c r="J109" s="514" t="s">
        <v>418</v>
      </c>
      <c r="K109" s="512" t="s">
        <v>419</v>
      </c>
      <c r="L109" s="404"/>
      <c r="M109" s="404"/>
      <c r="N109" s="404"/>
      <c r="O109" s="404"/>
    </row>
    <row r="110" spans="1:15" s="405" customFormat="1" ht="18" customHeight="1" x14ac:dyDescent="0.15">
      <c r="A110" s="409"/>
      <c r="B110" s="409"/>
      <c r="C110" s="410"/>
      <c r="D110" s="1071"/>
      <c r="E110" s="1020"/>
      <c r="F110" s="1023"/>
      <c r="G110" s="1026"/>
      <c r="H110" s="513"/>
      <c r="I110" s="1041"/>
      <c r="J110" s="515" t="s">
        <v>420</v>
      </c>
      <c r="K110" s="512" t="s">
        <v>421</v>
      </c>
      <c r="L110" s="404"/>
      <c r="M110" s="404"/>
      <c r="N110" s="404"/>
      <c r="O110" s="404"/>
    </row>
    <row r="111" spans="1:15" s="405" customFormat="1" ht="18" customHeight="1" x14ac:dyDescent="0.15">
      <c r="A111" s="409"/>
      <c r="B111" s="409"/>
      <c r="C111" s="410"/>
      <c r="D111" s="1071"/>
      <c r="E111" s="1020"/>
      <c r="F111" s="1023"/>
      <c r="G111" s="1026"/>
      <c r="H111" s="513"/>
      <c r="I111" s="1041"/>
      <c r="J111" s="515" t="s">
        <v>422</v>
      </c>
      <c r="K111" s="421" t="s">
        <v>423</v>
      </c>
      <c r="L111" s="404"/>
      <c r="M111" s="404"/>
      <c r="N111" s="404"/>
      <c r="O111" s="404"/>
    </row>
    <row r="112" spans="1:15" s="405" customFormat="1" ht="18" customHeight="1" x14ac:dyDescent="0.15">
      <c r="A112" s="409"/>
      <c r="B112" s="409"/>
      <c r="C112" s="410"/>
      <c r="D112" s="1071"/>
      <c r="E112" s="1021"/>
      <c r="F112" s="1023"/>
      <c r="G112" s="1026"/>
      <c r="H112" s="513"/>
      <c r="I112" s="1041"/>
      <c r="J112" s="515" t="s">
        <v>424</v>
      </c>
      <c r="K112" s="421" t="s">
        <v>425</v>
      </c>
      <c r="L112" s="404"/>
      <c r="M112" s="404"/>
      <c r="N112" s="404"/>
      <c r="O112" s="404"/>
    </row>
    <row r="113" spans="1:15" s="405" customFormat="1" ht="18" customHeight="1" x14ac:dyDescent="0.15">
      <c r="A113" s="406"/>
      <c r="B113" s="406"/>
      <c r="C113" s="1060" t="s">
        <v>426</v>
      </c>
      <c r="D113" s="1061"/>
      <c r="E113" s="417"/>
      <c r="F113" s="84">
        <f>F114</f>
        <v>101568</v>
      </c>
      <c r="G113" s="84">
        <f>G114</f>
        <v>121353</v>
      </c>
      <c r="H113" s="272"/>
      <c r="I113" s="370">
        <f>G113-F113</f>
        <v>19785</v>
      </c>
      <c r="J113" s="418"/>
      <c r="K113" s="419"/>
      <c r="L113" s="404"/>
      <c r="M113" s="404"/>
      <c r="N113" s="404"/>
      <c r="O113" s="404"/>
    </row>
    <row r="114" spans="1:15" s="405" customFormat="1" ht="18" customHeight="1" x14ac:dyDescent="0.15">
      <c r="A114" s="471"/>
      <c r="B114" s="471"/>
      <c r="C114" s="457"/>
      <c r="D114" s="458" t="s">
        <v>215</v>
      </c>
      <c r="E114" s="516" t="s">
        <v>185</v>
      </c>
      <c r="F114" s="517">
        <v>101568</v>
      </c>
      <c r="G114" s="518">
        <v>121353</v>
      </c>
      <c r="H114" s="519"/>
      <c r="I114" s="520">
        <f>G114-F114</f>
        <v>19785</v>
      </c>
      <c r="J114" s="521" t="s">
        <v>427</v>
      </c>
      <c r="K114" s="522" t="s">
        <v>428</v>
      </c>
      <c r="L114" s="404"/>
      <c r="M114" s="404"/>
      <c r="N114" s="404"/>
      <c r="O114" s="404"/>
    </row>
    <row r="115" spans="1:15" s="405" customFormat="1" ht="18" customHeight="1" x14ac:dyDescent="0.15">
      <c r="A115" s="475"/>
      <c r="B115" s="475"/>
      <c r="C115" s="475"/>
      <c r="D115" s="476"/>
      <c r="E115" s="324"/>
      <c r="F115" s="325"/>
      <c r="G115" s="326"/>
      <c r="H115" s="523"/>
      <c r="I115" s="524"/>
      <c r="J115" s="477" t="s">
        <v>429</v>
      </c>
      <c r="K115" s="478" t="s">
        <v>207</v>
      </c>
      <c r="L115" s="404"/>
      <c r="M115" s="404"/>
      <c r="N115" s="404"/>
      <c r="O115" s="404"/>
    </row>
    <row r="116" spans="1:15" s="405" customFormat="1" ht="18" customHeight="1" x14ac:dyDescent="0.15">
      <c r="A116" s="409"/>
      <c r="B116" s="409"/>
      <c r="C116" s="409"/>
      <c r="D116" s="479"/>
      <c r="E116" s="314"/>
      <c r="F116" s="318"/>
      <c r="G116" s="319"/>
      <c r="H116" s="525"/>
      <c r="I116" s="526"/>
      <c r="J116" s="469" t="s">
        <v>430</v>
      </c>
      <c r="K116" s="304" t="s">
        <v>431</v>
      </c>
      <c r="L116" s="404"/>
      <c r="M116" s="404"/>
      <c r="N116" s="404"/>
      <c r="O116" s="404"/>
    </row>
    <row r="117" spans="1:15" s="405" customFormat="1" ht="18" customHeight="1" x14ac:dyDescent="0.15">
      <c r="A117" s="409"/>
      <c r="B117" s="409"/>
      <c r="C117" s="409"/>
      <c r="D117" s="479"/>
      <c r="E117" s="314"/>
      <c r="F117" s="318"/>
      <c r="G117" s="319"/>
      <c r="H117" s="525"/>
      <c r="I117" s="526"/>
      <c r="J117" s="159" t="s">
        <v>432</v>
      </c>
      <c r="K117" s="304" t="s">
        <v>433</v>
      </c>
      <c r="L117" s="404"/>
      <c r="M117" s="404"/>
      <c r="N117" s="404"/>
      <c r="O117" s="404"/>
    </row>
    <row r="118" spans="1:15" s="405" customFormat="1" ht="18" customHeight="1" x14ac:dyDescent="0.15">
      <c r="A118" s="409"/>
      <c r="B118" s="409"/>
      <c r="C118" s="375"/>
      <c r="D118" s="479"/>
      <c r="E118" s="314"/>
      <c r="F118" s="318"/>
      <c r="G118" s="319"/>
      <c r="H118" s="525"/>
      <c r="I118" s="526"/>
      <c r="J118" s="159" t="s">
        <v>434</v>
      </c>
      <c r="K118" s="304" t="s">
        <v>435</v>
      </c>
      <c r="L118" s="404"/>
      <c r="M118" s="404"/>
      <c r="N118" s="404"/>
      <c r="O118" s="404"/>
    </row>
    <row r="119" spans="1:15" s="405" customFormat="1" ht="18" customHeight="1" x14ac:dyDescent="0.15">
      <c r="A119" s="409"/>
      <c r="B119" s="409"/>
      <c r="C119" s="406"/>
      <c r="D119" s="479"/>
      <c r="E119" s="314"/>
      <c r="F119" s="318"/>
      <c r="G119" s="319"/>
      <c r="H119" s="525"/>
      <c r="I119" s="526"/>
      <c r="J119" s="159" t="s">
        <v>436</v>
      </c>
      <c r="K119" s="304" t="s">
        <v>437</v>
      </c>
      <c r="L119" s="404"/>
      <c r="M119" s="404"/>
      <c r="N119" s="404"/>
      <c r="O119" s="404"/>
    </row>
    <row r="120" spans="1:15" s="405" customFormat="1" ht="18" customHeight="1" x14ac:dyDescent="0.15">
      <c r="A120" s="409"/>
      <c r="B120" s="409"/>
      <c r="C120" s="375"/>
      <c r="D120" s="479"/>
      <c r="E120" s="314"/>
      <c r="F120" s="318"/>
      <c r="G120" s="319"/>
      <c r="H120" s="525"/>
      <c r="I120" s="526"/>
      <c r="J120" s="159" t="s">
        <v>438</v>
      </c>
      <c r="K120" s="304" t="s">
        <v>439</v>
      </c>
      <c r="L120" s="404"/>
      <c r="M120" s="404"/>
      <c r="N120" s="404"/>
      <c r="O120" s="404"/>
    </row>
    <row r="121" spans="1:15" s="405" customFormat="1" ht="18" customHeight="1" x14ac:dyDescent="0.15">
      <c r="A121" s="409"/>
      <c r="B121" s="409"/>
      <c r="C121" s="375"/>
      <c r="D121" s="479"/>
      <c r="E121" s="314"/>
      <c r="F121" s="318"/>
      <c r="G121" s="319"/>
      <c r="H121" s="525"/>
      <c r="I121" s="526"/>
      <c r="J121" s="159" t="s">
        <v>440</v>
      </c>
      <c r="K121" s="304" t="s">
        <v>441</v>
      </c>
      <c r="L121" s="404"/>
      <c r="M121" s="404"/>
      <c r="N121" s="404"/>
      <c r="O121" s="404"/>
    </row>
    <row r="122" spans="1:15" s="405" customFormat="1" ht="18" customHeight="1" x14ac:dyDescent="0.15">
      <c r="A122" s="409"/>
      <c r="B122" s="409"/>
      <c r="C122" s="375"/>
      <c r="D122" s="479"/>
      <c r="E122" s="314"/>
      <c r="F122" s="318"/>
      <c r="G122" s="319"/>
      <c r="H122" s="525"/>
      <c r="I122" s="526"/>
      <c r="J122" s="159" t="s">
        <v>442</v>
      </c>
      <c r="K122" s="304" t="s">
        <v>443</v>
      </c>
      <c r="L122" s="404"/>
      <c r="M122" s="404"/>
      <c r="N122" s="404"/>
      <c r="O122" s="404"/>
    </row>
    <row r="123" spans="1:15" s="405" customFormat="1" ht="18" customHeight="1" x14ac:dyDescent="0.15">
      <c r="A123" s="409"/>
      <c r="B123" s="409"/>
      <c r="C123" s="375"/>
      <c r="D123" s="479"/>
      <c r="E123" s="314"/>
      <c r="F123" s="318"/>
      <c r="G123" s="319"/>
      <c r="H123" s="525"/>
      <c r="I123" s="526"/>
      <c r="J123" s="159" t="s">
        <v>444</v>
      </c>
      <c r="K123" s="304" t="s">
        <v>445</v>
      </c>
      <c r="L123" s="404"/>
      <c r="M123" s="404"/>
      <c r="N123" s="404"/>
      <c r="O123" s="404"/>
    </row>
    <row r="124" spans="1:15" s="405" customFormat="1" ht="18" customHeight="1" x14ac:dyDescent="0.15">
      <c r="A124" s="409"/>
      <c r="B124" s="409"/>
      <c r="C124" s="375"/>
      <c r="D124" s="479"/>
      <c r="E124" s="314"/>
      <c r="F124" s="318"/>
      <c r="G124" s="319"/>
      <c r="H124" s="525"/>
      <c r="I124" s="526"/>
      <c r="J124" s="420" t="s">
        <v>446</v>
      </c>
      <c r="K124" s="421" t="s">
        <v>447</v>
      </c>
      <c r="L124" s="404"/>
      <c r="M124" s="404"/>
      <c r="N124" s="404"/>
      <c r="O124" s="404"/>
    </row>
    <row r="125" spans="1:15" s="405" customFormat="1" ht="18" customHeight="1" x14ac:dyDescent="0.15">
      <c r="A125" s="409"/>
      <c r="B125" s="409"/>
      <c r="C125" s="375"/>
      <c r="D125" s="479"/>
      <c r="E125" s="314"/>
      <c r="F125" s="318"/>
      <c r="G125" s="319"/>
      <c r="H125" s="525"/>
      <c r="I125" s="526"/>
      <c r="J125" s="420" t="s">
        <v>448</v>
      </c>
      <c r="K125" s="421" t="s">
        <v>449</v>
      </c>
      <c r="L125" s="404"/>
      <c r="M125" s="404"/>
      <c r="N125" s="404"/>
      <c r="O125" s="404"/>
    </row>
    <row r="126" spans="1:15" s="405" customFormat="1" ht="18" customHeight="1" x14ac:dyDescent="0.15">
      <c r="A126" s="409"/>
      <c r="B126" s="409"/>
      <c r="C126" s="375"/>
      <c r="D126" s="479"/>
      <c r="E126" s="314"/>
      <c r="F126" s="318"/>
      <c r="G126" s="319"/>
      <c r="H126" s="525"/>
      <c r="I126" s="526"/>
      <c r="J126" s="420" t="s">
        <v>450</v>
      </c>
      <c r="K126" s="421" t="s">
        <v>451</v>
      </c>
      <c r="L126" s="404"/>
      <c r="M126" s="404"/>
      <c r="N126" s="404"/>
      <c r="O126" s="404"/>
    </row>
    <row r="127" spans="1:15" s="405" customFormat="1" ht="18" customHeight="1" x14ac:dyDescent="0.15">
      <c r="A127" s="409"/>
      <c r="B127" s="409"/>
      <c r="C127" s="438"/>
      <c r="D127" s="485"/>
      <c r="E127" s="330"/>
      <c r="F127" s="331"/>
      <c r="G127" s="332"/>
      <c r="H127" s="527"/>
      <c r="I127" s="528"/>
      <c r="J127" s="529" t="s">
        <v>452</v>
      </c>
      <c r="K127" s="530" t="s">
        <v>453</v>
      </c>
      <c r="L127" s="404"/>
      <c r="M127" s="404"/>
      <c r="N127" s="404"/>
      <c r="O127" s="404"/>
    </row>
    <row r="128" spans="1:15" s="405" customFormat="1" ht="18" customHeight="1" x14ac:dyDescent="0.15">
      <c r="A128" s="406"/>
      <c r="B128" s="406"/>
      <c r="C128" s="1068" t="s">
        <v>454</v>
      </c>
      <c r="D128" s="1069"/>
      <c r="E128" s="438"/>
      <c r="F128" s="208">
        <f>F129</f>
        <v>7000</v>
      </c>
      <c r="G128" s="208">
        <f>G129</f>
        <v>8984</v>
      </c>
      <c r="H128" s="531"/>
      <c r="I128" s="370">
        <f t="shared" ref="I128:I143" si="1">G128-F128</f>
        <v>1984</v>
      </c>
      <c r="J128" s="441"/>
      <c r="K128" s="442"/>
      <c r="L128" s="404"/>
      <c r="M128" s="404"/>
      <c r="N128" s="404"/>
      <c r="O128" s="404"/>
    </row>
    <row r="129" spans="1:15" s="405" customFormat="1" ht="18" customHeight="1" x14ac:dyDescent="0.15">
      <c r="A129" s="471"/>
      <c r="B129" s="471"/>
      <c r="C129" s="471"/>
      <c r="D129" s="532" t="s">
        <v>215</v>
      </c>
      <c r="E129" s="201" t="s">
        <v>185</v>
      </c>
      <c r="F129" s="533">
        <v>7000</v>
      </c>
      <c r="G129" s="533">
        <v>8984</v>
      </c>
      <c r="H129" s="534"/>
      <c r="I129" s="81">
        <f t="shared" si="1"/>
        <v>1984</v>
      </c>
      <c r="J129" s="529" t="s">
        <v>455</v>
      </c>
      <c r="K129" s="530" t="s">
        <v>456</v>
      </c>
      <c r="L129" s="404"/>
      <c r="M129" s="404"/>
      <c r="N129" s="404"/>
      <c r="O129" s="404"/>
    </row>
    <row r="130" spans="1:15" s="405" customFormat="1" ht="18" customHeight="1" x14ac:dyDescent="0.15">
      <c r="A130" s="1091" t="s">
        <v>457</v>
      </c>
      <c r="B130" s="1147"/>
      <c r="C130" s="1147"/>
      <c r="D130" s="1092"/>
      <c r="E130" s="368"/>
      <c r="F130" s="487">
        <f>SUM(F131:F131)</f>
        <v>64750</v>
      </c>
      <c r="G130" s="487">
        <f>SUM(G131:G131)</f>
        <v>59147</v>
      </c>
      <c r="H130" s="369" t="s">
        <v>262</v>
      </c>
      <c r="I130" s="370">
        <f t="shared" si="1"/>
        <v>-5603</v>
      </c>
      <c r="J130" s="489"/>
      <c r="K130" s="490"/>
      <c r="L130" s="404"/>
      <c r="M130" s="404"/>
      <c r="N130" s="404"/>
      <c r="O130" s="404"/>
    </row>
    <row r="131" spans="1:15" s="374" customFormat="1" ht="18" customHeight="1" x14ac:dyDescent="0.15">
      <c r="A131" s="1068"/>
      <c r="B131" s="1129"/>
      <c r="C131" s="1129"/>
      <c r="D131" s="1069"/>
      <c r="E131" s="375" t="s">
        <v>185</v>
      </c>
      <c r="F131" s="504">
        <f>F132+F143</f>
        <v>64750</v>
      </c>
      <c r="G131" s="504">
        <f>G132+G143</f>
        <v>59147</v>
      </c>
      <c r="H131" s="369" t="s">
        <v>262</v>
      </c>
      <c r="I131" s="263">
        <f t="shared" si="1"/>
        <v>-5603</v>
      </c>
      <c r="J131" s="535"/>
      <c r="K131" s="536"/>
      <c r="L131" s="373"/>
      <c r="M131" s="373"/>
      <c r="N131" s="373"/>
      <c r="O131" s="373"/>
    </row>
    <row r="132" spans="1:15" s="374" customFormat="1" ht="18" customHeight="1" x14ac:dyDescent="0.15">
      <c r="A132" s="376"/>
      <c r="B132" s="1068" t="s">
        <v>458</v>
      </c>
      <c r="C132" s="1129"/>
      <c r="D132" s="1069"/>
      <c r="E132" s="417"/>
      <c r="F132" s="84">
        <f>F133+F135+F137+F139+F141</f>
        <v>54250</v>
      </c>
      <c r="G132" s="84">
        <f>G133+G135+G137+G139+G141</f>
        <v>53859</v>
      </c>
      <c r="H132" s="537" t="s">
        <v>262</v>
      </c>
      <c r="I132" s="273">
        <f t="shared" si="1"/>
        <v>-391</v>
      </c>
      <c r="J132" s="538"/>
      <c r="K132" s="448"/>
      <c r="L132" s="373"/>
      <c r="M132" s="373"/>
      <c r="N132" s="373"/>
      <c r="O132" s="373"/>
    </row>
    <row r="133" spans="1:15" s="374" customFormat="1" ht="18" customHeight="1" x14ac:dyDescent="0.15">
      <c r="A133" s="376"/>
      <c r="B133" s="371"/>
      <c r="C133" s="1060" t="s">
        <v>459</v>
      </c>
      <c r="D133" s="1061"/>
      <c r="E133" s="417"/>
      <c r="F133" s="84">
        <f>F134</f>
        <v>45600</v>
      </c>
      <c r="G133" s="84">
        <f>G134</f>
        <v>45657</v>
      </c>
      <c r="H133" s="537"/>
      <c r="I133" s="263">
        <f t="shared" si="1"/>
        <v>57</v>
      </c>
      <c r="J133" s="538"/>
      <c r="K133" s="448"/>
      <c r="L133" s="373"/>
      <c r="M133" s="373"/>
      <c r="N133" s="373"/>
      <c r="O133" s="373"/>
    </row>
    <row r="134" spans="1:15" s="374" customFormat="1" ht="18" customHeight="1" x14ac:dyDescent="0.15">
      <c r="A134" s="376"/>
      <c r="B134" s="376"/>
      <c r="C134" s="371"/>
      <c r="D134" s="539" t="s">
        <v>215</v>
      </c>
      <c r="E134" s="540" t="s">
        <v>185</v>
      </c>
      <c r="F134" s="541">
        <v>45600</v>
      </c>
      <c r="G134" s="541">
        <v>45657</v>
      </c>
      <c r="H134" s="542"/>
      <c r="I134" s="293">
        <f t="shared" si="1"/>
        <v>57</v>
      </c>
      <c r="J134" s="415" t="s">
        <v>460</v>
      </c>
      <c r="K134" s="543" t="s">
        <v>461</v>
      </c>
      <c r="L134" s="373"/>
      <c r="M134" s="373"/>
      <c r="N134" s="373"/>
      <c r="O134" s="373"/>
    </row>
    <row r="135" spans="1:15" s="374" customFormat="1" ht="18" customHeight="1" x14ac:dyDescent="0.15">
      <c r="A135" s="376"/>
      <c r="B135" s="376"/>
      <c r="C135" s="1060" t="s">
        <v>462</v>
      </c>
      <c r="D135" s="1092"/>
      <c r="E135" s="375"/>
      <c r="F135" s="504">
        <f>F136</f>
        <v>360</v>
      </c>
      <c r="G135" s="504">
        <f>G136</f>
        <v>360</v>
      </c>
      <c r="H135" s="544"/>
      <c r="I135" s="263">
        <f t="shared" si="1"/>
        <v>0</v>
      </c>
      <c r="J135" s="545"/>
      <c r="K135" s="536"/>
      <c r="L135" s="373"/>
      <c r="M135" s="373"/>
      <c r="N135" s="373"/>
      <c r="O135" s="373"/>
    </row>
    <row r="136" spans="1:15" s="374" customFormat="1" ht="18" customHeight="1" x14ac:dyDescent="0.15">
      <c r="A136" s="376"/>
      <c r="B136" s="546"/>
      <c r="C136" s="547"/>
      <c r="D136" s="548"/>
      <c r="E136" s="549" t="s">
        <v>185</v>
      </c>
      <c r="F136" s="550">
        <v>360</v>
      </c>
      <c r="G136" s="550">
        <v>360</v>
      </c>
      <c r="H136" s="542"/>
      <c r="I136" s="293">
        <f t="shared" si="1"/>
        <v>0</v>
      </c>
      <c r="J136" s="155" t="s">
        <v>463</v>
      </c>
      <c r="K136" s="551" t="s">
        <v>464</v>
      </c>
      <c r="L136" s="373"/>
      <c r="M136" s="373"/>
      <c r="N136" s="373"/>
      <c r="O136" s="373"/>
    </row>
    <row r="137" spans="1:15" s="374" customFormat="1" ht="18" customHeight="1" x14ac:dyDescent="0.15">
      <c r="A137" s="376"/>
      <c r="B137" s="546"/>
      <c r="C137" s="1060" t="s">
        <v>465</v>
      </c>
      <c r="D137" s="1061"/>
      <c r="E137" s="454"/>
      <c r="F137" s="552">
        <f>F138</f>
        <v>1010</v>
      </c>
      <c r="G137" s="552">
        <f>G138</f>
        <v>450</v>
      </c>
      <c r="H137" s="553" t="s">
        <v>262</v>
      </c>
      <c r="I137" s="263">
        <f t="shared" si="1"/>
        <v>-560</v>
      </c>
      <c r="J137" s="554"/>
      <c r="K137" s="555"/>
      <c r="L137" s="373"/>
      <c r="M137" s="373"/>
      <c r="N137" s="373"/>
      <c r="O137" s="373"/>
    </row>
    <row r="138" spans="1:15" s="374" customFormat="1" ht="36" customHeight="1" x14ac:dyDescent="0.15">
      <c r="A138" s="376"/>
      <c r="B138" s="376"/>
      <c r="C138" s="547"/>
      <c r="D138" s="556" t="s">
        <v>215</v>
      </c>
      <c r="E138" s="540" t="s">
        <v>185</v>
      </c>
      <c r="F138" s="541">
        <v>1010</v>
      </c>
      <c r="G138" s="541">
        <v>450</v>
      </c>
      <c r="H138" s="542" t="s">
        <v>262</v>
      </c>
      <c r="I138" s="293">
        <f t="shared" si="1"/>
        <v>-560</v>
      </c>
      <c r="J138" s="420" t="s">
        <v>466</v>
      </c>
      <c r="K138" s="543" t="s">
        <v>467</v>
      </c>
      <c r="L138" s="373"/>
      <c r="M138" s="373"/>
      <c r="N138" s="373"/>
      <c r="O138" s="373"/>
    </row>
    <row r="139" spans="1:15" s="374" customFormat="1" ht="18" customHeight="1" x14ac:dyDescent="0.15">
      <c r="A139" s="376"/>
      <c r="B139" s="376"/>
      <c r="C139" s="1060" t="s">
        <v>468</v>
      </c>
      <c r="D139" s="1061"/>
      <c r="E139" s="454"/>
      <c r="F139" s="552">
        <f>F140</f>
        <v>1280</v>
      </c>
      <c r="G139" s="552">
        <f>G140</f>
        <v>1071</v>
      </c>
      <c r="H139" s="553"/>
      <c r="I139" s="263">
        <f t="shared" si="1"/>
        <v>-209</v>
      </c>
      <c r="J139" s="554"/>
      <c r="K139" s="555"/>
      <c r="L139" s="373"/>
      <c r="M139" s="373"/>
      <c r="N139" s="373"/>
      <c r="O139" s="373"/>
    </row>
    <row r="140" spans="1:15" s="374" customFormat="1" ht="18" customHeight="1" x14ac:dyDescent="0.15">
      <c r="A140" s="376"/>
      <c r="B140" s="376"/>
      <c r="C140" s="547"/>
      <c r="D140" s="556" t="s">
        <v>215</v>
      </c>
      <c r="E140" s="540" t="s">
        <v>185</v>
      </c>
      <c r="F140" s="541">
        <v>1280</v>
      </c>
      <c r="G140" s="541">
        <v>1071</v>
      </c>
      <c r="H140" s="542" t="s">
        <v>262</v>
      </c>
      <c r="I140" s="293">
        <f t="shared" si="1"/>
        <v>-209</v>
      </c>
      <c r="J140" s="314" t="s">
        <v>469</v>
      </c>
      <c r="K140" s="543" t="s">
        <v>470</v>
      </c>
      <c r="L140" s="373"/>
      <c r="M140" s="373"/>
      <c r="N140" s="373"/>
      <c r="O140" s="373"/>
    </row>
    <row r="141" spans="1:15" s="374" customFormat="1" ht="18" customHeight="1" x14ac:dyDescent="0.15">
      <c r="A141" s="557"/>
      <c r="B141" s="557"/>
      <c r="C141" s="1060" t="s">
        <v>471</v>
      </c>
      <c r="D141" s="1061"/>
      <c r="E141" s="454"/>
      <c r="F141" s="552">
        <f>F142</f>
        <v>6000</v>
      </c>
      <c r="G141" s="552">
        <f>G142</f>
        <v>6321</v>
      </c>
      <c r="H141" s="553"/>
      <c r="I141" s="440">
        <f t="shared" si="1"/>
        <v>321</v>
      </c>
      <c r="J141" s="554"/>
      <c r="K141" s="555"/>
      <c r="L141" s="373"/>
      <c r="M141" s="373"/>
      <c r="N141" s="373"/>
      <c r="O141" s="373"/>
    </row>
    <row r="142" spans="1:15" s="374" customFormat="1" ht="18" customHeight="1" x14ac:dyDescent="0.15">
      <c r="A142" s="371"/>
      <c r="B142" s="558"/>
      <c r="C142" s="547"/>
      <c r="D142" s="556" t="s">
        <v>215</v>
      </c>
      <c r="E142" s="540" t="s">
        <v>185</v>
      </c>
      <c r="F142" s="541">
        <v>6000</v>
      </c>
      <c r="G142" s="541">
        <v>6321</v>
      </c>
      <c r="H142" s="542"/>
      <c r="I142" s="293">
        <f t="shared" si="1"/>
        <v>321</v>
      </c>
      <c r="J142" s="164" t="s">
        <v>472</v>
      </c>
      <c r="K142" s="543" t="s">
        <v>473</v>
      </c>
      <c r="L142" s="373"/>
      <c r="M142" s="373"/>
      <c r="N142" s="373"/>
      <c r="O142" s="373"/>
    </row>
    <row r="143" spans="1:15" s="405" customFormat="1" ht="18" customHeight="1" x14ac:dyDescent="0.15">
      <c r="A143" s="406"/>
      <c r="B143" s="1091" t="s">
        <v>474</v>
      </c>
      <c r="C143" s="1147"/>
      <c r="D143" s="1092"/>
      <c r="E143" s="1097" t="s">
        <v>185</v>
      </c>
      <c r="F143" s="1145">
        <f>F145</f>
        <v>10500</v>
      </c>
      <c r="G143" s="1139">
        <f>G145</f>
        <v>5288</v>
      </c>
      <c r="H143" s="1141" t="s">
        <v>262</v>
      </c>
      <c r="I143" s="1137">
        <f t="shared" si="1"/>
        <v>-5212</v>
      </c>
      <c r="J143" s="1097"/>
      <c r="K143" s="1143"/>
      <c r="L143" s="404"/>
      <c r="M143" s="404"/>
      <c r="N143" s="404"/>
      <c r="O143" s="404"/>
    </row>
    <row r="144" spans="1:15" s="405" customFormat="1" ht="18" customHeight="1" x14ac:dyDescent="0.15">
      <c r="A144" s="406"/>
      <c r="B144" s="1068"/>
      <c r="C144" s="1129"/>
      <c r="D144" s="1069"/>
      <c r="E144" s="1098"/>
      <c r="F144" s="1146"/>
      <c r="G144" s="1140"/>
      <c r="H144" s="1142"/>
      <c r="I144" s="1138"/>
      <c r="J144" s="1098"/>
      <c r="K144" s="1144"/>
      <c r="L144" s="404"/>
      <c r="M144" s="404"/>
      <c r="N144" s="404"/>
      <c r="O144" s="404"/>
    </row>
    <row r="145" spans="1:15" s="405" customFormat="1" ht="18" customHeight="1" x14ac:dyDescent="0.15">
      <c r="A145" s="406"/>
      <c r="B145" s="406"/>
      <c r="C145" s="1091" t="s">
        <v>475</v>
      </c>
      <c r="D145" s="1092"/>
      <c r="E145" s="1097" t="s">
        <v>185</v>
      </c>
      <c r="F145" s="1145">
        <f>F147</f>
        <v>10500</v>
      </c>
      <c r="G145" s="1139">
        <f>G147</f>
        <v>5288</v>
      </c>
      <c r="H145" s="1141" t="s">
        <v>262</v>
      </c>
      <c r="I145" s="1137">
        <f>G145-F145</f>
        <v>-5212</v>
      </c>
      <c r="J145" s="489"/>
      <c r="K145" s="490"/>
      <c r="L145" s="404"/>
      <c r="M145" s="404"/>
      <c r="N145" s="404"/>
      <c r="O145" s="404"/>
    </row>
    <row r="146" spans="1:15" s="405" customFormat="1" ht="18" customHeight="1" x14ac:dyDescent="0.15">
      <c r="A146" s="406"/>
      <c r="B146" s="406"/>
      <c r="C146" s="1068"/>
      <c r="D146" s="1069"/>
      <c r="E146" s="1098"/>
      <c r="F146" s="1146"/>
      <c r="G146" s="1140"/>
      <c r="H146" s="1142"/>
      <c r="I146" s="1138"/>
      <c r="J146" s="441"/>
      <c r="K146" s="442"/>
      <c r="L146" s="404"/>
      <c r="M146" s="404"/>
      <c r="N146" s="404"/>
      <c r="O146" s="404"/>
    </row>
    <row r="147" spans="1:15" s="405" customFormat="1" ht="18" customHeight="1" x14ac:dyDescent="0.15">
      <c r="A147" s="409"/>
      <c r="B147" s="409"/>
      <c r="C147" s="410"/>
      <c r="D147" s="1062"/>
      <c r="E147" s="987" t="s">
        <v>185</v>
      </c>
      <c r="F147" s="979">
        <v>10500</v>
      </c>
      <c r="G147" s="1013">
        <v>5288</v>
      </c>
      <c r="H147" s="559"/>
      <c r="I147" s="983">
        <f>G147-F147</f>
        <v>-5212</v>
      </c>
      <c r="J147" s="420" t="s">
        <v>476</v>
      </c>
      <c r="K147" s="421" t="s">
        <v>477</v>
      </c>
      <c r="L147" s="404"/>
      <c r="M147" s="404"/>
      <c r="N147" s="404"/>
      <c r="O147" s="404"/>
    </row>
    <row r="148" spans="1:15" s="405" customFormat="1" ht="18" customHeight="1" x14ac:dyDescent="0.15">
      <c r="A148" s="471"/>
      <c r="B148" s="471"/>
      <c r="C148" s="462"/>
      <c r="D148" s="1063"/>
      <c r="E148" s="988"/>
      <c r="F148" s="980"/>
      <c r="G148" s="1015"/>
      <c r="H148" s="292" t="s">
        <v>262</v>
      </c>
      <c r="I148" s="984"/>
      <c r="J148" s="529" t="s">
        <v>478</v>
      </c>
      <c r="K148" s="530" t="s">
        <v>479</v>
      </c>
      <c r="L148" s="404"/>
      <c r="M148" s="404"/>
      <c r="N148" s="404"/>
      <c r="O148" s="404"/>
    </row>
    <row r="149" spans="1:15" s="405" customFormat="1" ht="18" hidden="1" customHeight="1" x14ac:dyDescent="0.15">
      <c r="A149" s="409"/>
      <c r="B149" s="409"/>
      <c r="C149" s="410"/>
      <c r="D149" s="560"/>
      <c r="E149" s="209" t="s">
        <v>480</v>
      </c>
      <c r="F149" s="207">
        <v>0</v>
      </c>
      <c r="G149" s="207">
        <v>0</v>
      </c>
      <c r="H149" s="347"/>
      <c r="I149" s="561">
        <f>G149-F149</f>
        <v>0</v>
      </c>
      <c r="J149" s="159"/>
      <c r="K149" s="304"/>
      <c r="L149" s="404"/>
      <c r="M149" s="404"/>
      <c r="N149" s="404"/>
      <c r="O149" s="404"/>
    </row>
    <row r="150" spans="1:15" s="405" customFormat="1" ht="18" customHeight="1" x14ac:dyDescent="0.15">
      <c r="A150" s="1060" t="s">
        <v>481</v>
      </c>
      <c r="B150" s="1067"/>
      <c r="C150" s="1067"/>
      <c r="D150" s="1061"/>
      <c r="E150" s="423" t="s">
        <v>185</v>
      </c>
      <c r="F150" s="424">
        <f t="shared" ref="F150:G152" si="2">F151</f>
        <v>690</v>
      </c>
      <c r="G150" s="424">
        <f t="shared" si="2"/>
        <v>690</v>
      </c>
      <c r="H150" s="562"/>
      <c r="I150" s="299">
        <f t="shared" ref="I150:I199" si="3">G150-F150</f>
        <v>0</v>
      </c>
      <c r="J150" s="427"/>
      <c r="K150" s="428"/>
      <c r="L150" s="404"/>
      <c r="M150" s="404"/>
      <c r="N150" s="404"/>
      <c r="O150" s="404"/>
    </row>
    <row r="151" spans="1:15" s="405" customFormat="1" ht="18" customHeight="1" x14ac:dyDescent="0.15">
      <c r="A151" s="475"/>
      <c r="B151" s="1060" t="s">
        <v>482</v>
      </c>
      <c r="C151" s="1067"/>
      <c r="D151" s="1061"/>
      <c r="E151" s="423"/>
      <c r="F151" s="424">
        <f t="shared" si="2"/>
        <v>690</v>
      </c>
      <c r="G151" s="424">
        <f t="shared" si="2"/>
        <v>690</v>
      </c>
      <c r="H151" s="562"/>
      <c r="I151" s="563">
        <f t="shared" si="3"/>
        <v>0</v>
      </c>
      <c r="J151" s="427"/>
      <c r="K151" s="428"/>
      <c r="L151" s="404"/>
      <c r="M151" s="404"/>
      <c r="N151" s="404"/>
      <c r="O151" s="404"/>
    </row>
    <row r="152" spans="1:15" s="405" customFormat="1" ht="18" customHeight="1" x14ac:dyDescent="0.15">
      <c r="A152" s="409"/>
      <c r="B152" s="475"/>
      <c r="C152" s="1060" t="s">
        <v>483</v>
      </c>
      <c r="D152" s="1061"/>
      <c r="E152" s="423"/>
      <c r="F152" s="424">
        <f t="shared" si="2"/>
        <v>690</v>
      </c>
      <c r="G152" s="424">
        <f t="shared" si="2"/>
        <v>690</v>
      </c>
      <c r="H152" s="562"/>
      <c r="I152" s="563">
        <f t="shared" si="3"/>
        <v>0</v>
      </c>
      <c r="J152" s="427"/>
      <c r="K152" s="428"/>
      <c r="L152" s="404"/>
      <c r="M152" s="404"/>
      <c r="N152" s="404"/>
      <c r="O152" s="404"/>
    </row>
    <row r="153" spans="1:15" s="405" customFormat="1" ht="18" customHeight="1" x14ac:dyDescent="0.15">
      <c r="A153" s="409"/>
      <c r="B153" s="409"/>
      <c r="C153" s="409"/>
      <c r="D153" s="1070"/>
      <c r="E153" s="1133" t="s">
        <v>185</v>
      </c>
      <c r="F153" s="1135">
        <v>690</v>
      </c>
      <c r="G153" s="1131">
        <v>690</v>
      </c>
      <c r="H153" s="564"/>
      <c r="I153" s="983">
        <f>G153-F153</f>
        <v>0</v>
      </c>
      <c r="J153" s="159" t="s">
        <v>484</v>
      </c>
      <c r="K153" s="304" t="s">
        <v>211</v>
      </c>
      <c r="L153" s="404"/>
      <c r="M153" s="404"/>
      <c r="N153" s="404"/>
      <c r="O153" s="404"/>
    </row>
    <row r="154" spans="1:15" s="405" customFormat="1" ht="18" customHeight="1" x14ac:dyDescent="0.15">
      <c r="A154" s="471"/>
      <c r="B154" s="471"/>
      <c r="C154" s="471"/>
      <c r="D154" s="1072"/>
      <c r="E154" s="1134"/>
      <c r="F154" s="1136"/>
      <c r="G154" s="1132"/>
      <c r="H154" s="565"/>
      <c r="I154" s="984"/>
      <c r="J154" s="566" t="s">
        <v>485</v>
      </c>
      <c r="K154" s="567" t="s">
        <v>486</v>
      </c>
      <c r="L154" s="404"/>
      <c r="M154" s="404"/>
      <c r="N154" s="404"/>
      <c r="O154" s="404"/>
    </row>
    <row r="155" spans="1:15" s="405" customFormat="1" ht="18" customHeight="1" x14ac:dyDescent="0.15">
      <c r="A155" s="1060" t="s">
        <v>487</v>
      </c>
      <c r="B155" s="1067"/>
      <c r="C155" s="1067"/>
      <c r="D155" s="1061"/>
      <c r="E155" s="417" t="s">
        <v>185</v>
      </c>
      <c r="F155" s="84">
        <f t="shared" ref="F155:G157" si="4">F156</f>
        <v>4000</v>
      </c>
      <c r="G155" s="84">
        <f t="shared" si="4"/>
        <v>3900</v>
      </c>
      <c r="H155" s="262" t="s">
        <v>262</v>
      </c>
      <c r="I155" s="370">
        <f t="shared" si="3"/>
        <v>-100</v>
      </c>
      <c r="J155" s="418"/>
      <c r="K155" s="419"/>
      <c r="L155" s="404"/>
      <c r="M155" s="404"/>
      <c r="N155" s="404"/>
      <c r="O155" s="404"/>
    </row>
    <row r="156" spans="1:15" s="405" customFormat="1" ht="18" customHeight="1" x14ac:dyDescent="0.15">
      <c r="A156" s="406"/>
      <c r="B156" s="1060" t="s">
        <v>488</v>
      </c>
      <c r="C156" s="1067"/>
      <c r="D156" s="1061"/>
      <c r="E156" s="417"/>
      <c r="F156" s="84">
        <f t="shared" si="4"/>
        <v>4000</v>
      </c>
      <c r="G156" s="84">
        <f t="shared" si="4"/>
        <v>3900</v>
      </c>
      <c r="H156" s="272" t="s">
        <v>262</v>
      </c>
      <c r="I156" s="370">
        <f t="shared" si="3"/>
        <v>-100</v>
      </c>
      <c r="J156" s="418"/>
      <c r="K156" s="419"/>
      <c r="L156" s="404"/>
      <c r="M156" s="404"/>
      <c r="N156" s="404"/>
      <c r="O156" s="404"/>
    </row>
    <row r="157" spans="1:15" s="405" customFormat="1" ht="18" customHeight="1" x14ac:dyDescent="0.15">
      <c r="A157" s="406"/>
      <c r="B157" s="406"/>
      <c r="C157" s="1060" t="s">
        <v>489</v>
      </c>
      <c r="D157" s="1061"/>
      <c r="E157" s="417"/>
      <c r="F157" s="84">
        <f t="shared" si="4"/>
        <v>4000</v>
      </c>
      <c r="G157" s="84">
        <f t="shared" si="4"/>
        <v>3900</v>
      </c>
      <c r="H157" s="272" t="s">
        <v>262</v>
      </c>
      <c r="I157" s="370">
        <f t="shared" si="3"/>
        <v>-100</v>
      </c>
      <c r="J157" s="418"/>
      <c r="K157" s="419"/>
      <c r="L157" s="404"/>
      <c r="M157" s="404"/>
      <c r="N157" s="404"/>
      <c r="O157" s="404"/>
    </row>
    <row r="158" spans="1:15" s="405" customFormat="1" ht="21.75" customHeight="1" x14ac:dyDescent="0.15">
      <c r="A158" s="471"/>
      <c r="B158" s="471"/>
      <c r="C158" s="471"/>
      <c r="D158" s="532"/>
      <c r="E158" s="247" t="s">
        <v>185</v>
      </c>
      <c r="F158" s="242">
        <v>4000</v>
      </c>
      <c r="G158" s="242">
        <v>3900</v>
      </c>
      <c r="H158" s="507" t="s">
        <v>262</v>
      </c>
      <c r="I158" s="81">
        <f t="shared" si="3"/>
        <v>-100</v>
      </c>
      <c r="J158" s="529" t="s">
        <v>490</v>
      </c>
      <c r="K158" s="530" t="s">
        <v>491</v>
      </c>
      <c r="L158" s="404"/>
      <c r="M158" s="404"/>
      <c r="N158" s="404"/>
      <c r="O158" s="404"/>
    </row>
    <row r="159" spans="1:15" s="405" customFormat="1" ht="18" customHeight="1" x14ac:dyDescent="0.15">
      <c r="A159" s="1060" t="s">
        <v>492</v>
      </c>
      <c r="B159" s="1067"/>
      <c r="C159" s="1067"/>
      <c r="D159" s="1061"/>
      <c r="E159" s="417" t="s">
        <v>185</v>
      </c>
      <c r="F159" s="84">
        <f t="shared" ref="F159:G161" si="5">F160</f>
        <v>1000</v>
      </c>
      <c r="G159" s="84">
        <f t="shared" si="5"/>
        <v>1000</v>
      </c>
      <c r="H159" s="272"/>
      <c r="I159" s="370">
        <f t="shared" si="3"/>
        <v>0</v>
      </c>
      <c r="J159" s="418"/>
      <c r="K159" s="419"/>
      <c r="L159" s="404"/>
      <c r="M159" s="404"/>
      <c r="N159" s="404"/>
      <c r="O159" s="404"/>
    </row>
    <row r="160" spans="1:15" s="405" customFormat="1" ht="18" customHeight="1" x14ac:dyDescent="0.15">
      <c r="A160" s="406"/>
      <c r="B160" s="1060" t="s">
        <v>493</v>
      </c>
      <c r="C160" s="1067"/>
      <c r="D160" s="1061"/>
      <c r="E160" s="417"/>
      <c r="F160" s="84">
        <f t="shared" si="5"/>
        <v>1000</v>
      </c>
      <c r="G160" s="84">
        <f t="shared" si="5"/>
        <v>1000</v>
      </c>
      <c r="H160" s="272"/>
      <c r="I160" s="370">
        <f t="shared" si="3"/>
        <v>0</v>
      </c>
      <c r="J160" s="418"/>
      <c r="K160" s="419"/>
      <c r="L160" s="404"/>
      <c r="M160" s="404"/>
      <c r="N160" s="404"/>
      <c r="O160" s="404"/>
    </row>
    <row r="161" spans="1:15" s="405" customFormat="1" ht="18" customHeight="1" x14ac:dyDescent="0.15">
      <c r="A161" s="406"/>
      <c r="B161" s="406"/>
      <c r="C161" s="1060" t="s">
        <v>494</v>
      </c>
      <c r="D161" s="1061"/>
      <c r="E161" s="417"/>
      <c r="F161" s="84">
        <f t="shared" si="5"/>
        <v>1000</v>
      </c>
      <c r="G161" s="84">
        <f t="shared" si="5"/>
        <v>1000</v>
      </c>
      <c r="H161" s="272"/>
      <c r="I161" s="370">
        <f t="shared" si="3"/>
        <v>0</v>
      </c>
      <c r="J161" s="418"/>
      <c r="K161" s="419"/>
      <c r="L161" s="404"/>
      <c r="M161" s="404"/>
      <c r="N161" s="404"/>
      <c r="O161" s="404"/>
    </row>
    <row r="162" spans="1:15" s="405" customFormat="1" ht="18" customHeight="1" x14ac:dyDescent="0.15">
      <c r="A162" s="471"/>
      <c r="B162" s="471"/>
      <c r="C162" s="471"/>
      <c r="D162" s="532"/>
      <c r="E162" s="247" t="s">
        <v>185</v>
      </c>
      <c r="F162" s="242">
        <v>1000</v>
      </c>
      <c r="G162" s="242">
        <v>1000</v>
      </c>
      <c r="H162" s="568"/>
      <c r="I162" s="81">
        <f t="shared" si="3"/>
        <v>0</v>
      </c>
      <c r="J162" s="85" t="s">
        <v>495</v>
      </c>
      <c r="K162" s="494" t="s">
        <v>449</v>
      </c>
      <c r="L162" s="404"/>
      <c r="M162" s="404"/>
      <c r="N162" s="404"/>
      <c r="O162" s="404"/>
    </row>
    <row r="163" spans="1:15" s="405" customFormat="1" ht="18" customHeight="1" x14ac:dyDescent="0.15">
      <c r="A163" s="1060" t="s">
        <v>496</v>
      </c>
      <c r="B163" s="1067"/>
      <c r="C163" s="1067"/>
      <c r="D163" s="1061"/>
      <c r="E163" s="423"/>
      <c r="F163" s="424">
        <f t="shared" ref="F163:G165" si="6">F164</f>
        <v>2500</v>
      </c>
      <c r="G163" s="424">
        <f t="shared" si="6"/>
        <v>2500</v>
      </c>
      <c r="H163" s="562"/>
      <c r="I163" s="299">
        <f>G163-F163</f>
        <v>0</v>
      </c>
      <c r="J163" s="427"/>
      <c r="K163" s="569"/>
      <c r="L163" s="404"/>
      <c r="M163" s="404"/>
      <c r="N163" s="404"/>
      <c r="O163" s="404"/>
    </row>
    <row r="164" spans="1:15" s="405" customFormat="1" ht="18" customHeight="1" x14ac:dyDescent="0.15">
      <c r="A164" s="410"/>
      <c r="B164" s="1060" t="s">
        <v>497</v>
      </c>
      <c r="C164" s="1067"/>
      <c r="D164" s="1061"/>
      <c r="E164" s="423"/>
      <c r="F164" s="424">
        <f t="shared" si="6"/>
        <v>2500</v>
      </c>
      <c r="G164" s="424">
        <f t="shared" si="6"/>
        <v>2500</v>
      </c>
      <c r="H164" s="562"/>
      <c r="I164" s="299">
        <f t="shared" ref="I164:I169" si="7">G164-F164</f>
        <v>0</v>
      </c>
      <c r="J164" s="427"/>
      <c r="K164" s="569"/>
      <c r="L164" s="404"/>
      <c r="M164" s="404"/>
      <c r="N164" s="404"/>
      <c r="O164" s="404"/>
    </row>
    <row r="165" spans="1:15" s="405" customFormat="1" ht="18" customHeight="1" x14ac:dyDescent="0.15">
      <c r="A165" s="410"/>
      <c r="B165" s="410"/>
      <c r="C165" s="1060" t="s">
        <v>498</v>
      </c>
      <c r="D165" s="1061"/>
      <c r="E165" s="423"/>
      <c r="F165" s="424">
        <f t="shared" si="6"/>
        <v>2500</v>
      </c>
      <c r="G165" s="424">
        <f t="shared" si="6"/>
        <v>2500</v>
      </c>
      <c r="H165" s="562"/>
      <c r="I165" s="299">
        <f t="shared" si="7"/>
        <v>0</v>
      </c>
      <c r="J165" s="427"/>
      <c r="K165" s="569"/>
      <c r="L165" s="404"/>
      <c r="M165" s="404"/>
      <c r="N165" s="404"/>
      <c r="O165" s="404"/>
    </row>
    <row r="166" spans="1:15" s="405" customFormat="1" ht="18" customHeight="1" x14ac:dyDescent="0.15">
      <c r="A166" s="410"/>
      <c r="B166" s="462"/>
      <c r="C166" s="547"/>
      <c r="D166" s="548"/>
      <c r="E166" s="165" t="s">
        <v>185</v>
      </c>
      <c r="F166" s="169">
        <v>2500</v>
      </c>
      <c r="G166" s="169">
        <v>2500</v>
      </c>
      <c r="H166" s="507"/>
      <c r="I166" s="293"/>
      <c r="J166" s="191" t="s">
        <v>499</v>
      </c>
      <c r="K166" s="503" t="s">
        <v>201</v>
      </c>
      <c r="L166" s="404"/>
      <c r="M166" s="404"/>
      <c r="N166" s="404"/>
      <c r="O166" s="404"/>
    </row>
    <row r="167" spans="1:15" s="405" customFormat="1" ht="18" customHeight="1" x14ac:dyDescent="0.15">
      <c r="A167" s="1127" t="s">
        <v>500</v>
      </c>
      <c r="B167" s="1130"/>
      <c r="C167" s="1130"/>
      <c r="D167" s="1128"/>
      <c r="E167" s="423"/>
      <c r="F167" s="424">
        <f t="shared" ref="F167:G169" si="8">F168</f>
        <v>2500</v>
      </c>
      <c r="G167" s="424">
        <f t="shared" si="8"/>
        <v>2500</v>
      </c>
      <c r="H167" s="562"/>
      <c r="I167" s="299">
        <f t="shared" si="7"/>
        <v>0</v>
      </c>
      <c r="J167" s="427"/>
      <c r="K167" s="569"/>
      <c r="L167" s="404"/>
      <c r="M167" s="404"/>
      <c r="N167" s="404"/>
      <c r="O167" s="404"/>
    </row>
    <row r="168" spans="1:15" s="405" customFormat="1" ht="18" customHeight="1" x14ac:dyDescent="0.15">
      <c r="A168" s="410"/>
      <c r="B168" s="1060" t="s">
        <v>501</v>
      </c>
      <c r="C168" s="1067"/>
      <c r="D168" s="1061"/>
      <c r="E168" s="423"/>
      <c r="F168" s="424">
        <f t="shared" si="8"/>
        <v>2500</v>
      </c>
      <c r="G168" s="424">
        <f t="shared" si="8"/>
        <v>2500</v>
      </c>
      <c r="H168" s="562"/>
      <c r="I168" s="299">
        <f t="shared" si="7"/>
        <v>0</v>
      </c>
      <c r="J168" s="427"/>
      <c r="K168" s="569"/>
      <c r="L168" s="404"/>
      <c r="M168" s="404"/>
      <c r="N168" s="404"/>
      <c r="O168" s="404"/>
    </row>
    <row r="169" spans="1:15" s="405" customFormat="1" ht="18" customHeight="1" x14ac:dyDescent="0.15">
      <c r="A169" s="410"/>
      <c r="B169" s="410"/>
      <c r="C169" s="1127" t="s">
        <v>502</v>
      </c>
      <c r="D169" s="1128"/>
      <c r="E169" s="423"/>
      <c r="F169" s="424">
        <f t="shared" si="8"/>
        <v>2500</v>
      </c>
      <c r="G169" s="424">
        <f t="shared" si="8"/>
        <v>2500</v>
      </c>
      <c r="H169" s="562"/>
      <c r="I169" s="299">
        <f t="shared" si="7"/>
        <v>0</v>
      </c>
      <c r="J169" s="427"/>
      <c r="K169" s="569"/>
      <c r="L169" s="404"/>
      <c r="M169" s="404"/>
      <c r="N169" s="404"/>
      <c r="O169" s="404"/>
    </row>
    <row r="170" spans="1:15" s="405" customFormat="1" ht="18" customHeight="1" x14ac:dyDescent="0.15">
      <c r="A170" s="462"/>
      <c r="B170" s="462"/>
      <c r="C170" s="570"/>
      <c r="D170" s="571"/>
      <c r="E170" s="165" t="s">
        <v>185</v>
      </c>
      <c r="F170" s="169">
        <v>2500</v>
      </c>
      <c r="G170" s="169">
        <v>2500</v>
      </c>
      <c r="H170" s="507"/>
      <c r="I170" s="293"/>
      <c r="J170" s="191" t="s">
        <v>503</v>
      </c>
      <c r="K170" s="503" t="s">
        <v>201</v>
      </c>
      <c r="L170" s="404"/>
      <c r="M170" s="404"/>
      <c r="N170" s="404"/>
      <c r="O170" s="404"/>
    </row>
    <row r="171" spans="1:15" s="576" customFormat="1" ht="18" customHeight="1" x14ac:dyDescent="0.15">
      <c r="A171" s="1078" t="s">
        <v>256</v>
      </c>
      <c r="B171" s="1079"/>
      <c r="C171" s="1079"/>
      <c r="D171" s="1080"/>
      <c r="E171" s="572"/>
      <c r="F171" s="573">
        <f>F172</f>
        <v>150460</v>
      </c>
      <c r="G171" s="573">
        <f>G172</f>
        <v>150465</v>
      </c>
      <c r="H171" s="574"/>
      <c r="I171" s="370">
        <f t="shared" si="3"/>
        <v>5</v>
      </c>
      <c r="J171" s="1078"/>
      <c r="K171" s="1080"/>
      <c r="L171" s="575"/>
      <c r="M171" s="575"/>
      <c r="N171" s="575"/>
      <c r="O171" s="575"/>
    </row>
    <row r="172" spans="1:15" s="576" customFormat="1" ht="18" customHeight="1" x14ac:dyDescent="0.15">
      <c r="A172" s="1081"/>
      <c r="B172" s="1082"/>
      <c r="C172" s="1082"/>
      <c r="D172" s="1083"/>
      <c r="E172" s="211" t="s">
        <v>186</v>
      </c>
      <c r="F172" s="577">
        <f>F173+F196</f>
        <v>150460</v>
      </c>
      <c r="G172" s="577">
        <f>G173+G196</f>
        <v>150465</v>
      </c>
      <c r="H172" s="531"/>
      <c r="I172" s="440">
        <f t="shared" si="3"/>
        <v>5</v>
      </c>
      <c r="J172" s="1081"/>
      <c r="K172" s="1083"/>
      <c r="L172" s="575"/>
      <c r="M172" s="575"/>
      <c r="N172" s="575"/>
      <c r="O172" s="575"/>
    </row>
    <row r="173" spans="1:15" s="450" customFormat="1" ht="18" customHeight="1" x14ac:dyDescent="0.15">
      <c r="A173" s="1068" t="s">
        <v>261</v>
      </c>
      <c r="B173" s="1129"/>
      <c r="C173" s="1129"/>
      <c r="D173" s="1069"/>
      <c r="E173" s="91"/>
      <c r="F173" s="578">
        <f>F174+F190</f>
        <v>132336</v>
      </c>
      <c r="G173" s="578">
        <f>G174+G190</f>
        <v>131866</v>
      </c>
      <c r="H173" s="579" t="s">
        <v>262</v>
      </c>
      <c r="I173" s="370">
        <f t="shared" si="3"/>
        <v>-470</v>
      </c>
      <c r="J173" s="418"/>
      <c r="K173" s="419"/>
      <c r="L173" s="449"/>
      <c r="M173" s="449"/>
      <c r="N173" s="449"/>
      <c r="O173" s="449"/>
    </row>
    <row r="174" spans="1:15" s="450" customFormat="1" ht="18" customHeight="1" x14ac:dyDescent="0.15">
      <c r="A174" s="400"/>
      <c r="B174" s="1060" t="s">
        <v>263</v>
      </c>
      <c r="C174" s="1067"/>
      <c r="D174" s="1061"/>
      <c r="E174" s="91"/>
      <c r="F174" s="578">
        <f>F175+F177+F182+F184</f>
        <v>129607</v>
      </c>
      <c r="G174" s="578">
        <f>G175+G182+G184</f>
        <v>129137</v>
      </c>
      <c r="H174" s="579" t="s">
        <v>262</v>
      </c>
      <c r="I174" s="273">
        <f t="shared" si="3"/>
        <v>-470</v>
      </c>
      <c r="J174" s="418"/>
      <c r="K174" s="419"/>
      <c r="L174" s="449"/>
      <c r="M174" s="449"/>
      <c r="N174" s="449"/>
      <c r="O174" s="449"/>
    </row>
    <row r="175" spans="1:15" s="450" customFormat="1" ht="18" customHeight="1" x14ac:dyDescent="0.15">
      <c r="A175" s="406"/>
      <c r="B175" s="406"/>
      <c r="C175" s="1068" t="s">
        <v>265</v>
      </c>
      <c r="D175" s="1069"/>
      <c r="E175" s="211"/>
      <c r="F175" s="577">
        <f>F176</f>
        <v>111148</v>
      </c>
      <c r="G175" s="577">
        <f>G176</f>
        <v>111148</v>
      </c>
      <c r="H175" s="531"/>
      <c r="I175" s="263">
        <f t="shared" si="3"/>
        <v>0</v>
      </c>
      <c r="J175" s="441"/>
      <c r="K175" s="442"/>
      <c r="L175" s="449"/>
      <c r="M175" s="449"/>
      <c r="N175" s="449"/>
      <c r="O175" s="449"/>
    </row>
    <row r="176" spans="1:15" s="450" customFormat="1" ht="18" customHeight="1" x14ac:dyDescent="0.15">
      <c r="A176" s="409"/>
      <c r="B176" s="409"/>
      <c r="C176" s="409"/>
      <c r="D176" s="580"/>
      <c r="E176" s="246" t="s">
        <v>186</v>
      </c>
      <c r="F176" s="241">
        <v>111148</v>
      </c>
      <c r="G176" s="241">
        <v>111148</v>
      </c>
      <c r="H176" s="581"/>
      <c r="I176" s="243">
        <f t="shared" si="3"/>
        <v>0</v>
      </c>
      <c r="J176" s="159" t="s">
        <v>504</v>
      </c>
      <c r="K176" s="304" t="s">
        <v>505</v>
      </c>
      <c r="L176" s="449"/>
      <c r="M176" s="449"/>
      <c r="N176" s="449"/>
      <c r="O176" s="449"/>
    </row>
    <row r="177" spans="1:58" s="450" customFormat="1" ht="18" hidden="1" customHeight="1" x14ac:dyDescent="0.15">
      <c r="A177" s="406"/>
      <c r="B177" s="406"/>
      <c r="C177" s="1060" t="s">
        <v>268</v>
      </c>
      <c r="D177" s="1061"/>
      <c r="E177" s="91"/>
      <c r="F177" s="578">
        <f>F178</f>
        <v>0</v>
      </c>
      <c r="G177" s="578">
        <f>G178</f>
        <v>0</v>
      </c>
      <c r="H177" s="582"/>
      <c r="I177" s="370">
        <f t="shared" si="3"/>
        <v>0</v>
      </c>
      <c r="J177" s="447"/>
      <c r="K177" s="448"/>
      <c r="L177" s="449"/>
      <c r="M177" s="449"/>
      <c r="N177" s="449"/>
      <c r="O177" s="449"/>
      <c r="BF177" s="450">
        <v>9</v>
      </c>
    </row>
    <row r="178" spans="1:58" s="450" customFormat="1" ht="18" hidden="1" customHeight="1" x14ac:dyDescent="0.15">
      <c r="A178" s="471"/>
      <c r="B178" s="471"/>
      <c r="C178" s="471"/>
      <c r="D178" s="496"/>
      <c r="E178" s="497" t="s">
        <v>186</v>
      </c>
      <c r="F178" s="499">
        <v>0</v>
      </c>
      <c r="G178" s="499">
        <v>0</v>
      </c>
      <c r="H178" s="500"/>
      <c r="I178" s="520">
        <f t="shared" si="3"/>
        <v>0</v>
      </c>
      <c r="J178" s="85" t="s">
        <v>506</v>
      </c>
      <c r="K178" s="474" t="s">
        <v>507</v>
      </c>
      <c r="L178" s="449"/>
      <c r="M178" s="449"/>
      <c r="N178" s="449"/>
      <c r="O178" s="449"/>
    </row>
    <row r="179" spans="1:58" s="450" customFormat="1" ht="18" hidden="1" customHeight="1" x14ac:dyDescent="0.15">
      <c r="A179" s="475"/>
      <c r="B179" s="475"/>
      <c r="C179" s="475"/>
      <c r="D179" s="476"/>
      <c r="E179" s="283"/>
      <c r="F179" s="583"/>
      <c r="G179" s="583"/>
      <c r="H179" s="468"/>
      <c r="I179" s="524"/>
      <c r="J179" s="164" t="s">
        <v>508</v>
      </c>
      <c r="K179" s="478" t="s">
        <v>509</v>
      </c>
      <c r="L179" s="449"/>
      <c r="M179" s="449"/>
      <c r="N179" s="449"/>
      <c r="O179" s="449"/>
    </row>
    <row r="180" spans="1:58" s="450" customFormat="1" ht="18" hidden="1" customHeight="1" x14ac:dyDescent="0.15">
      <c r="A180" s="409"/>
      <c r="B180" s="409"/>
      <c r="C180" s="409"/>
      <c r="D180" s="479"/>
      <c r="E180" s="303"/>
      <c r="F180" s="481"/>
      <c r="G180" s="481"/>
      <c r="H180" s="470"/>
      <c r="I180" s="526"/>
      <c r="J180" s="159" t="s">
        <v>510</v>
      </c>
      <c r="K180" s="304" t="s">
        <v>507</v>
      </c>
      <c r="L180" s="449"/>
      <c r="M180" s="449"/>
      <c r="N180" s="449"/>
      <c r="O180" s="449"/>
    </row>
    <row r="181" spans="1:58" s="450" customFormat="1" ht="18" hidden="1" customHeight="1" x14ac:dyDescent="0.15">
      <c r="A181" s="409"/>
      <c r="B181" s="409"/>
      <c r="C181" s="409"/>
      <c r="D181" s="485"/>
      <c r="E181" s="307"/>
      <c r="F181" s="584"/>
      <c r="G181" s="584"/>
      <c r="H181" s="472"/>
      <c r="I181" s="528"/>
      <c r="J181" s="85" t="s">
        <v>511</v>
      </c>
      <c r="K181" s="474" t="s">
        <v>512</v>
      </c>
      <c r="L181" s="449"/>
      <c r="M181" s="449"/>
      <c r="N181" s="449"/>
      <c r="O181" s="449"/>
    </row>
    <row r="182" spans="1:58" s="450" customFormat="1" ht="18" customHeight="1" x14ac:dyDescent="0.15">
      <c r="A182" s="409"/>
      <c r="B182" s="409"/>
      <c r="C182" s="1060" t="s">
        <v>513</v>
      </c>
      <c r="D182" s="1061"/>
      <c r="E182" s="423"/>
      <c r="F182" s="585">
        <f>F183</f>
        <v>9259</v>
      </c>
      <c r="G182" s="585">
        <f>G183</f>
        <v>8789</v>
      </c>
      <c r="H182" s="95" t="s">
        <v>262</v>
      </c>
      <c r="I182" s="273">
        <f t="shared" si="3"/>
        <v>-470</v>
      </c>
      <c r="J182" s="427"/>
      <c r="K182" s="428"/>
      <c r="L182" s="449"/>
      <c r="M182" s="449"/>
      <c r="N182" s="449"/>
      <c r="O182" s="449"/>
    </row>
    <row r="183" spans="1:58" s="450" customFormat="1" ht="18" customHeight="1" x14ac:dyDescent="0.15">
      <c r="A183" s="409"/>
      <c r="B183" s="409"/>
      <c r="C183" s="471"/>
      <c r="D183" s="532" t="s">
        <v>269</v>
      </c>
      <c r="E183" s="201" t="s">
        <v>186</v>
      </c>
      <c r="F183" s="331">
        <v>9259</v>
      </c>
      <c r="G183" s="331">
        <v>8789</v>
      </c>
      <c r="H183" s="586" t="s">
        <v>262</v>
      </c>
      <c r="I183" s="587">
        <f t="shared" si="3"/>
        <v>-470</v>
      </c>
      <c r="J183" s="588" t="s">
        <v>286</v>
      </c>
      <c r="K183" s="530" t="s">
        <v>514</v>
      </c>
      <c r="L183" s="449"/>
      <c r="M183" s="449"/>
      <c r="N183" s="449"/>
      <c r="O183" s="449"/>
    </row>
    <row r="184" spans="1:58" s="450" customFormat="1" ht="18" customHeight="1" x14ac:dyDescent="0.15">
      <c r="A184" s="406"/>
      <c r="B184" s="406"/>
      <c r="C184" s="1068" t="s">
        <v>515</v>
      </c>
      <c r="D184" s="1069"/>
      <c r="E184" s="438"/>
      <c r="F184" s="208">
        <f>F187</f>
        <v>9200</v>
      </c>
      <c r="G184" s="208">
        <f>G187</f>
        <v>9200</v>
      </c>
      <c r="H184" s="278"/>
      <c r="I184" s="440">
        <f t="shared" si="3"/>
        <v>0</v>
      </c>
      <c r="J184" s="589"/>
      <c r="K184" s="590"/>
      <c r="L184" s="449"/>
      <c r="M184" s="449"/>
      <c r="N184" s="449"/>
      <c r="O184" s="449"/>
    </row>
    <row r="185" spans="1:58" s="450" customFormat="1" ht="18" customHeight="1" x14ac:dyDescent="0.15">
      <c r="A185" s="409"/>
      <c r="B185" s="409"/>
      <c r="C185" s="409"/>
      <c r="D185" s="476"/>
      <c r="E185" s="477"/>
      <c r="F185" s="591"/>
      <c r="G185" s="583"/>
      <c r="H185" s="313"/>
      <c r="I185" s="327"/>
      <c r="J185" s="159" t="s">
        <v>289</v>
      </c>
      <c r="K185" s="304" t="s">
        <v>516</v>
      </c>
      <c r="L185" s="449"/>
      <c r="M185" s="449"/>
      <c r="N185" s="449"/>
      <c r="O185" s="449"/>
    </row>
    <row r="186" spans="1:58" s="450" customFormat="1" ht="18" customHeight="1" x14ac:dyDescent="0.15">
      <c r="A186" s="409"/>
      <c r="B186" s="409"/>
      <c r="C186" s="409"/>
      <c r="D186" s="479"/>
      <c r="E186" s="469"/>
      <c r="F186" s="480"/>
      <c r="G186" s="481"/>
      <c r="H186" s="320"/>
      <c r="I186" s="321"/>
      <c r="J186" s="159" t="s">
        <v>291</v>
      </c>
      <c r="K186" s="304" t="s">
        <v>517</v>
      </c>
      <c r="L186" s="449"/>
      <c r="M186" s="449"/>
      <c r="N186" s="449"/>
      <c r="O186" s="449"/>
    </row>
    <row r="187" spans="1:58" s="450" customFormat="1" ht="18" customHeight="1" x14ac:dyDescent="0.15">
      <c r="A187" s="409"/>
      <c r="B187" s="409"/>
      <c r="C187" s="409"/>
      <c r="D187" s="411"/>
      <c r="E187" s="469" t="s">
        <v>186</v>
      </c>
      <c r="F187" s="480">
        <v>9200</v>
      </c>
      <c r="G187" s="481">
        <v>9200</v>
      </c>
      <c r="H187" s="592"/>
      <c r="I187" s="321">
        <f t="shared" si="3"/>
        <v>0</v>
      </c>
      <c r="J187" s="159" t="s">
        <v>293</v>
      </c>
      <c r="K187" s="304" t="s">
        <v>518</v>
      </c>
      <c r="L187" s="449"/>
      <c r="M187" s="449"/>
      <c r="N187" s="449"/>
      <c r="O187" s="449"/>
    </row>
    <row r="188" spans="1:58" s="450" customFormat="1" ht="18" customHeight="1" x14ac:dyDescent="0.15">
      <c r="A188" s="409"/>
      <c r="B188" s="409"/>
      <c r="C188" s="409"/>
      <c r="D188" s="479"/>
      <c r="E188" s="469"/>
      <c r="F188" s="480"/>
      <c r="G188" s="481"/>
      <c r="H188" s="320"/>
      <c r="I188" s="321"/>
      <c r="J188" s="159" t="s">
        <v>295</v>
      </c>
      <c r="K188" s="304" t="s">
        <v>519</v>
      </c>
      <c r="L188" s="449"/>
      <c r="M188" s="449"/>
      <c r="N188" s="449"/>
      <c r="O188" s="449"/>
    </row>
    <row r="189" spans="1:58" s="450" customFormat="1" ht="18" customHeight="1" x14ac:dyDescent="0.15">
      <c r="A189" s="409"/>
      <c r="B189" s="410"/>
      <c r="C189" s="410"/>
      <c r="D189" s="479"/>
      <c r="E189" s="459"/>
      <c r="F189" s="207"/>
      <c r="G189" s="207"/>
      <c r="H189" s="592"/>
      <c r="I189" s="204"/>
      <c r="J189" s="159" t="s">
        <v>297</v>
      </c>
      <c r="K189" s="304" t="s">
        <v>520</v>
      </c>
      <c r="L189" s="449"/>
      <c r="M189" s="449"/>
      <c r="N189" s="449"/>
      <c r="O189" s="449"/>
    </row>
    <row r="190" spans="1:58" s="450" customFormat="1" ht="18" customHeight="1" x14ac:dyDescent="0.15">
      <c r="A190" s="406"/>
      <c r="B190" s="1060" t="s">
        <v>312</v>
      </c>
      <c r="C190" s="1067"/>
      <c r="D190" s="1061"/>
      <c r="E190" s="91"/>
      <c r="F190" s="578">
        <f>F191+F194</f>
        <v>2729</v>
      </c>
      <c r="G190" s="578">
        <f>G191+G194</f>
        <v>2729</v>
      </c>
      <c r="H190" s="272"/>
      <c r="I190" s="370">
        <f t="shared" si="3"/>
        <v>0</v>
      </c>
      <c r="J190" s="447"/>
      <c r="K190" s="448"/>
      <c r="L190" s="449"/>
      <c r="M190" s="449"/>
      <c r="N190" s="449"/>
      <c r="O190" s="449"/>
    </row>
    <row r="191" spans="1:58" s="450" customFormat="1" ht="18" customHeight="1" x14ac:dyDescent="0.15">
      <c r="A191" s="406"/>
      <c r="B191" s="406"/>
      <c r="C191" s="1060" t="s">
        <v>316</v>
      </c>
      <c r="D191" s="1061"/>
      <c r="E191" s="91"/>
      <c r="F191" s="578">
        <f>F192</f>
        <v>1529</v>
      </c>
      <c r="G191" s="578">
        <f>G192</f>
        <v>1529</v>
      </c>
      <c r="H191" s="95"/>
      <c r="I191" s="370">
        <f t="shared" si="3"/>
        <v>0</v>
      </c>
      <c r="J191" s="447"/>
      <c r="K191" s="448"/>
      <c r="L191" s="449"/>
      <c r="M191" s="449"/>
      <c r="N191" s="449"/>
      <c r="O191" s="449"/>
    </row>
    <row r="192" spans="1:58" s="450" customFormat="1" ht="18" customHeight="1" x14ac:dyDescent="0.15">
      <c r="A192" s="406"/>
      <c r="B192" s="406"/>
      <c r="C192" s="1125"/>
      <c r="D192" s="1062"/>
      <c r="E192" s="987" t="s">
        <v>186</v>
      </c>
      <c r="F192" s="979">
        <v>1529</v>
      </c>
      <c r="G192" s="1013">
        <v>1529</v>
      </c>
      <c r="H192" s="1016"/>
      <c r="I192" s="1040">
        <f>G192-F192</f>
        <v>0</v>
      </c>
      <c r="J192" s="164" t="s">
        <v>521</v>
      </c>
      <c r="K192" s="478" t="s">
        <v>522</v>
      </c>
      <c r="L192" s="449"/>
      <c r="M192" s="449"/>
      <c r="N192" s="449"/>
      <c r="O192" s="449"/>
    </row>
    <row r="193" spans="1:15" s="450" customFormat="1" ht="18" customHeight="1" x14ac:dyDescent="0.15">
      <c r="A193" s="409"/>
      <c r="B193" s="409"/>
      <c r="C193" s="1126"/>
      <c r="D193" s="1063"/>
      <c r="E193" s="988"/>
      <c r="F193" s="980"/>
      <c r="G193" s="1015"/>
      <c r="H193" s="1018"/>
      <c r="I193" s="1042"/>
      <c r="J193" s="85" t="s">
        <v>523</v>
      </c>
      <c r="K193" s="474" t="s">
        <v>524</v>
      </c>
      <c r="L193" s="449"/>
      <c r="M193" s="449"/>
      <c r="N193" s="449"/>
      <c r="O193" s="449"/>
    </row>
    <row r="194" spans="1:15" s="450" customFormat="1" ht="18" customHeight="1" x14ac:dyDescent="0.15">
      <c r="A194" s="410"/>
      <c r="B194" s="409"/>
      <c r="C194" s="1060" t="s">
        <v>363</v>
      </c>
      <c r="D194" s="1061"/>
      <c r="E194" s="423"/>
      <c r="F194" s="585">
        <f>F195</f>
        <v>1200</v>
      </c>
      <c r="G194" s="585">
        <f>G195</f>
        <v>1200</v>
      </c>
      <c r="H194" s="593"/>
      <c r="I194" s="299">
        <f>G194-F194</f>
        <v>0</v>
      </c>
      <c r="J194" s="594"/>
      <c r="K194" s="428"/>
      <c r="L194" s="449"/>
      <c r="M194" s="449"/>
      <c r="N194" s="449"/>
      <c r="O194" s="449"/>
    </row>
    <row r="195" spans="1:15" s="450" customFormat="1" ht="18" customHeight="1" x14ac:dyDescent="0.15">
      <c r="A195" s="410"/>
      <c r="B195" s="471"/>
      <c r="C195" s="471"/>
      <c r="D195" s="560"/>
      <c r="E195" s="165" t="s">
        <v>186</v>
      </c>
      <c r="F195" s="480">
        <v>1200</v>
      </c>
      <c r="G195" s="480">
        <v>1200</v>
      </c>
      <c r="H195" s="586"/>
      <c r="I195" s="561">
        <f>G195-F195</f>
        <v>0</v>
      </c>
      <c r="J195" s="159" t="s">
        <v>525</v>
      </c>
      <c r="K195" s="304" t="s">
        <v>526</v>
      </c>
      <c r="L195" s="449"/>
      <c r="M195" s="449"/>
      <c r="N195" s="449"/>
      <c r="O195" s="449"/>
    </row>
    <row r="196" spans="1:15" s="450" customFormat="1" ht="18" customHeight="1" x14ac:dyDescent="0.15">
      <c r="A196" s="1060" t="s">
        <v>457</v>
      </c>
      <c r="B196" s="1067"/>
      <c r="C196" s="1067"/>
      <c r="D196" s="1061"/>
      <c r="E196" s="91"/>
      <c r="F196" s="595">
        <f t="shared" ref="F196:G198" si="9">F197</f>
        <v>18124</v>
      </c>
      <c r="G196" s="595">
        <f t="shared" si="9"/>
        <v>18599</v>
      </c>
      <c r="H196" s="582"/>
      <c r="I196" s="370">
        <f t="shared" si="3"/>
        <v>475</v>
      </c>
      <c r="J196" s="88"/>
      <c r="K196" s="596"/>
      <c r="L196" s="449"/>
      <c r="M196" s="449"/>
      <c r="N196" s="449"/>
      <c r="O196" s="449"/>
    </row>
    <row r="197" spans="1:15" s="450" customFormat="1" ht="18" customHeight="1" x14ac:dyDescent="0.15">
      <c r="A197" s="475"/>
      <c r="B197" s="1060" t="s">
        <v>527</v>
      </c>
      <c r="C197" s="1067"/>
      <c r="D197" s="1061"/>
      <c r="E197" s="91"/>
      <c r="F197" s="595">
        <f t="shared" si="9"/>
        <v>18124</v>
      </c>
      <c r="G197" s="595">
        <f t="shared" si="9"/>
        <v>18599</v>
      </c>
      <c r="H197" s="582"/>
      <c r="I197" s="370">
        <f t="shared" si="3"/>
        <v>475</v>
      </c>
      <c r="J197" s="88"/>
      <c r="K197" s="596"/>
      <c r="L197" s="449"/>
      <c r="M197" s="449"/>
      <c r="N197" s="449"/>
      <c r="O197" s="449"/>
    </row>
    <row r="198" spans="1:15" s="450" customFormat="1" ht="18" customHeight="1" x14ac:dyDescent="0.15">
      <c r="A198" s="409"/>
      <c r="B198" s="475"/>
      <c r="C198" s="1060" t="s">
        <v>528</v>
      </c>
      <c r="D198" s="1061"/>
      <c r="E198" s="91"/>
      <c r="F198" s="595">
        <f t="shared" si="9"/>
        <v>18124</v>
      </c>
      <c r="G198" s="595">
        <f t="shared" si="9"/>
        <v>18599</v>
      </c>
      <c r="H198" s="582"/>
      <c r="I198" s="370">
        <f t="shared" si="3"/>
        <v>475</v>
      </c>
      <c r="J198" s="88"/>
      <c r="K198" s="596"/>
      <c r="L198" s="449"/>
      <c r="M198" s="449"/>
      <c r="N198" s="449"/>
      <c r="O198" s="449"/>
    </row>
    <row r="199" spans="1:15" s="450" customFormat="1" ht="18" customHeight="1" x14ac:dyDescent="0.15">
      <c r="A199" s="409"/>
      <c r="B199" s="409"/>
      <c r="C199" s="409"/>
      <c r="D199" s="1070" t="s">
        <v>215</v>
      </c>
      <c r="E199" s="1019" t="s">
        <v>186</v>
      </c>
      <c r="F199" s="1116">
        <v>18124</v>
      </c>
      <c r="G199" s="1119">
        <v>18599</v>
      </c>
      <c r="H199" s="1016"/>
      <c r="I199" s="1122">
        <f t="shared" si="3"/>
        <v>475</v>
      </c>
      <c r="J199" s="508" t="s">
        <v>529</v>
      </c>
      <c r="K199" s="328" t="s">
        <v>530</v>
      </c>
      <c r="L199" s="449"/>
      <c r="M199" s="449"/>
      <c r="N199" s="449"/>
      <c r="O199" s="449"/>
    </row>
    <row r="200" spans="1:15" s="450" customFormat="1" ht="18" customHeight="1" x14ac:dyDescent="0.15">
      <c r="A200" s="410"/>
      <c r="B200" s="409"/>
      <c r="C200" s="409"/>
      <c r="D200" s="1071"/>
      <c r="E200" s="1020"/>
      <c r="F200" s="1117"/>
      <c r="G200" s="1120"/>
      <c r="H200" s="1017"/>
      <c r="I200" s="1123"/>
      <c r="J200" s="484" t="s">
        <v>531</v>
      </c>
      <c r="K200" s="304" t="s">
        <v>532</v>
      </c>
      <c r="L200" s="449"/>
      <c r="M200" s="449"/>
      <c r="N200" s="449"/>
      <c r="O200" s="449"/>
    </row>
    <row r="201" spans="1:15" s="450" customFormat="1" ht="18" customHeight="1" x14ac:dyDescent="0.15">
      <c r="A201" s="462"/>
      <c r="B201" s="471"/>
      <c r="C201" s="471"/>
      <c r="D201" s="1072"/>
      <c r="E201" s="1021"/>
      <c r="F201" s="1118"/>
      <c r="G201" s="1121"/>
      <c r="H201" s="1018"/>
      <c r="I201" s="1124"/>
      <c r="J201" s="307" t="s">
        <v>533</v>
      </c>
      <c r="K201" s="474" t="s">
        <v>534</v>
      </c>
      <c r="L201" s="449"/>
      <c r="M201" s="449"/>
      <c r="N201" s="449"/>
      <c r="O201" s="449"/>
    </row>
    <row r="202" spans="1:15" s="450" customFormat="1" ht="18" customHeight="1" x14ac:dyDescent="0.15">
      <c r="A202" s="1112" t="s">
        <v>535</v>
      </c>
      <c r="B202" s="1079"/>
      <c r="C202" s="1079"/>
      <c r="D202" s="1080"/>
      <c r="E202" s="597"/>
      <c r="F202" s="598">
        <f t="shared" ref="F202:G206" si="10">F203</f>
        <v>12960</v>
      </c>
      <c r="G202" s="598">
        <f t="shared" si="10"/>
        <v>12960</v>
      </c>
      <c r="H202" s="599"/>
      <c r="I202" s="600">
        <f>I203</f>
        <v>0</v>
      </c>
      <c r="J202" s="601"/>
      <c r="K202" s="602"/>
      <c r="L202" s="449"/>
      <c r="M202" s="449"/>
      <c r="N202" s="449"/>
      <c r="O202" s="449"/>
    </row>
    <row r="203" spans="1:15" s="450" customFormat="1" ht="18" customHeight="1" x14ac:dyDescent="0.15">
      <c r="A203" s="1081"/>
      <c r="B203" s="1082"/>
      <c r="C203" s="1082"/>
      <c r="D203" s="1083"/>
      <c r="E203" s="603" t="s">
        <v>186</v>
      </c>
      <c r="F203" s="604">
        <f t="shared" si="10"/>
        <v>12960</v>
      </c>
      <c r="G203" s="604">
        <f t="shared" si="10"/>
        <v>12960</v>
      </c>
      <c r="H203" s="605"/>
      <c r="I203" s="606">
        <f>I204</f>
        <v>0</v>
      </c>
      <c r="J203" s="607"/>
      <c r="K203" s="608"/>
      <c r="L203" s="449"/>
      <c r="M203" s="449"/>
      <c r="N203" s="449"/>
      <c r="O203" s="449"/>
    </row>
    <row r="204" spans="1:15" s="450" customFormat="1" ht="18" customHeight="1" x14ac:dyDescent="0.15">
      <c r="A204" s="1060" t="s">
        <v>261</v>
      </c>
      <c r="B204" s="1067"/>
      <c r="C204" s="1067"/>
      <c r="D204" s="1061"/>
      <c r="E204" s="91"/>
      <c r="F204" s="578">
        <f t="shared" si="10"/>
        <v>12960</v>
      </c>
      <c r="G204" s="578">
        <f t="shared" si="10"/>
        <v>12960</v>
      </c>
      <c r="H204" s="272"/>
      <c r="I204" s="370">
        <f t="shared" ref="I204:I207" si="11">G204-F204</f>
        <v>0</v>
      </c>
      <c r="J204" s="418"/>
      <c r="K204" s="419"/>
      <c r="L204" s="449"/>
      <c r="M204" s="449"/>
      <c r="N204" s="449"/>
      <c r="O204" s="449"/>
    </row>
    <row r="205" spans="1:15" s="450" customFormat="1" ht="18" customHeight="1" x14ac:dyDescent="0.15">
      <c r="A205" s="400"/>
      <c r="B205" s="1060" t="s">
        <v>263</v>
      </c>
      <c r="C205" s="1067"/>
      <c r="D205" s="1061"/>
      <c r="E205" s="91"/>
      <c r="F205" s="578">
        <f t="shared" si="10"/>
        <v>12960</v>
      </c>
      <c r="G205" s="578">
        <f t="shared" si="10"/>
        <v>12960</v>
      </c>
      <c r="H205" s="272"/>
      <c r="I205" s="273">
        <f t="shared" si="11"/>
        <v>0</v>
      </c>
      <c r="J205" s="418"/>
      <c r="K205" s="419"/>
      <c r="L205" s="449"/>
      <c r="M205" s="449"/>
      <c r="N205" s="449"/>
      <c r="O205" s="449"/>
    </row>
    <row r="206" spans="1:15" s="450" customFormat="1" ht="18" customHeight="1" x14ac:dyDescent="0.15">
      <c r="A206" s="406"/>
      <c r="B206" s="406"/>
      <c r="C206" s="1060" t="s">
        <v>268</v>
      </c>
      <c r="D206" s="1061"/>
      <c r="E206" s="91"/>
      <c r="F206" s="578">
        <f t="shared" si="10"/>
        <v>12960</v>
      </c>
      <c r="G206" s="578">
        <f t="shared" si="10"/>
        <v>12960</v>
      </c>
      <c r="H206" s="95"/>
      <c r="I206" s="370">
        <f t="shared" si="11"/>
        <v>0</v>
      </c>
      <c r="J206" s="447"/>
      <c r="K206" s="448"/>
      <c r="L206" s="449"/>
      <c r="M206" s="449"/>
      <c r="N206" s="449"/>
      <c r="O206" s="449"/>
    </row>
    <row r="207" spans="1:15" s="450" customFormat="1" ht="18" customHeight="1" x14ac:dyDescent="0.15">
      <c r="A207" s="409"/>
      <c r="B207" s="409"/>
      <c r="C207" s="409"/>
      <c r="D207" s="476"/>
      <c r="E207" s="987" t="s">
        <v>186</v>
      </c>
      <c r="F207" s="979">
        <v>12960</v>
      </c>
      <c r="G207" s="1013">
        <v>12960</v>
      </c>
      <c r="H207" s="468"/>
      <c r="I207" s="524">
        <f t="shared" si="11"/>
        <v>0</v>
      </c>
      <c r="J207" s="159" t="s">
        <v>536</v>
      </c>
      <c r="K207" s="304" t="s">
        <v>537</v>
      </c>
      <c r="L207" s="449"/>
      <c r="M207" s="449"/>
      <c r="N207" s="449"/>
      <c r="O207" s="449"/>
    </row>
    <row r="208" spans="1:15" s="450" customFormat="1" ht="18" customHeight="1" x14ac:dyDescent="0.15">
      <c r="A208" s="409"/>
      <c r="B208" s="409"/>
      <c r="C208" s="409"/>
      <c r="D208" s="479"/>
      <c r="E208" s="1011"/>
      <c r="F208" s="1012"/>
      <c r="G208" s="1014"/>
      <c r="H208" s="470"/>
      <c r="I208" s="526"/>
      <c r="J208" s="159" t="s">
        <v>538</v>
      </c>
      <c r="K208" s="304" t="s">
        <v>539</v>
      </c>
      <c r="L208" s="449"/>
      <c r="M208" s="449"/>
      <c r="N208" s="449"/>
      <c r="O208" s="449"/>
    </row>
    <row r="209" spans="1:15" s="450" customFormat="1" ht="18" customHeight="1" x14ac:dyDescent="0.15">
      <c r="A209" s="409"/>
      <c r="B209" s="409"/>
      <c r="C209" s="409"/>
      <c r="D209" s="479"/>
      <c r="E209" s="1011"/>
      <c r="F209" s="1012"/>
      <c r="G209" s="1014"/>
      <c r="H209" s="470"/>
      <c r="I209" s="526"/>
      <c r="J209" s="159" t="s">
        <v>540</v>
      </c>
      <c r="K209" s="304" t="s">
        <v>541</v>
      </c>
      <c r="L209" s="449"/>
      <c r="M209" s="449"/>
      <c r="N209" s="449"/>
      <c r="O209" s="449"/>
    </row>
    <row r="210" spans="1:15" s="450" customFormat="1" ht="18" customHeight="1" x14ac:dyDescent="0.15">
      <c r="A210" s="471"/>
      <c r="B210" s="471"/>
      <c r="C210" s="471"/>
      <c r="D210" s="485"/>
      <c r="E210" s="988"/>
      <c r="F210" s="980"/>
      <c r="G210" s="1015"/>
      <c r="H210" s="472"/>
      <c r="I210" s="528"/>
      <c r="J210" s="85" t="s">
        <v>542</v>
      </c>
      <c r="K210" s="474" t="s">
        <v>543</v>
      </c>
      <c r="L210" s="449"/>
      <c r="M210" s="449"/>
      <c r="N210" s="449"/>
      <c r="O210" s="449"/>
    </row>
    <row r="211" spans="1:15" s="450" customFormat="1" ht="18" customHeight="1" x14ac:dyDescent="0.15">
      <c r="A211" s="1112" t="s">
        <v>544</v>
      </c>
      <c r="B211" s="1079"/>
      <c r="C211" s="1079"/>
      <c r="D211" s="1080"/>
      <c r="E211" s="609"/>
      <c r="F211" s="610">
        <f>F212+F213</f>
        <v>486791</v>
      </c>
      <c r="G211" s="610">
        <f>G212+G213</f>
        <v>502172</v>
      </c>
      <c r="H211" s="611"/>
      <c r="I211" s="563">
        <f>G211-F211</f>
        <v>15381</v>
      </c>
      <c r="J211" s="612"/>
      <c r="K211" s="613"/>
      <c r="L211" s="449"/>
      <c r="M211" s="449"/>
      <c r="N211" s="449"/>
      <c r="O211" s="449"/>
    </row>
    <row r="212" spans="1:15" s="450" customFormat="1" ht="18" customHeight="1" x14ac:dyDescent="0.15">
      <c r="A212" s="1113"/>
      <c r="B212" s="1114"/>
      <c r="C212" s="1114"/>
      <c r="D212" s="1115"/>
      <c r="E212" s="614" t="s">
        <v>545</v>
      </c>
      <c r="F212" s="615">
        <f>F217+F221+F225+F227+F239+F242+F247+F250+F253+F234</f>
        <v>469791</v>
      </c>
      <c r="G212" s="615">
        <f>G217+G221+G225+G227+G239+G242+G247+G250+G253+G234+G244+G252</f>
        <v>485172</v>
      </c>
      <c r="H212" s="599"/>
      <c r="I212" s="616">
        <f>G212-F212</f>
        <v>15381</v>
      </c>
      <c r="J212" s="617"/>
      <c r="K212" s="618"/>
      <c r="L212" s="449"/>
      <c r="M212" s="449"/>
      <c r="N212" s="449"/>
      <c r="O212" s="449"/>
    </row>
    <row r="213" spans="1:15" s="450" customFormat="1" ht="18" customHeight="1" x14ac:dyDescent="0.15">
      <c r="A213" s="1081"/>
      <c r="B213" s="1082"/>
      <c r="C213" s="1082"/>
      <c r="D213" s="1083"/>
      <c r="E213" s="603" t="s">
        <v>546</v>
      </c>
      <c r="F213" s="619">
        <f>F223+F245+F257+F262+F248</f>
        <v>17000</v>
      </c>
      <c r="G213" s="619">
        <f>G223+G245+G257+G262+G248</f>
        <v>17000</v>
      </c>
      <c r="H213" s="605"/>
      <c r="I213" s="620">
        <f>G213-F213</f>
        <v>0</v>
      </c>
      <c r="J213" s="621"/>
      <c r="K213" s="622"/>
      <c r="L213" s="449"/>
      <c r="M213" s="449"/>
      <c r="N213" s="449"/>
      <c r="O213" s="449"/>
    </row>
    <row r="214" spans="1:15" s="450" customFormat="1" ht="18" customHeight="1" x14ac:dyDescent="0.15">
      <c r="A214" s="1060" t="s">
        <v>547</v>
      </c>
      <c r="B214" s="1067"/>
      <c r="C214" s="1067"/>
      <c r="D214" s="1061"/>
      <c r="E214" s="423"/>
      <c r="F214" s="424">
        <f>F215+F240+F237</f>
        <v>474881</v>
      </c>
      <c r="G214" s="424">
        <f>G215+G240+G237</f>
        <v>490262</v>
      </c>
      <c r="H214" s="455"/>
      <c r="I214" s="299">
        <f>G214-F214</f>
        <v>15381</v>
      </c>
      <c r="J214" s="427"/>
      <c r="K214" s="428"/>
      <c r="L214" s="449"/>
      <c r="M214" s="449"/>
      <c r="N214" s="449"/>
      <c r="O214" s="449"/>
    </row>
    <row r="215" spans="1:15" s="405" customFormat="1" ht="18" customHeight="1" x14ac:dyDescent="0.15">
      <c r="A215" s="406"/>
      <c r="B215" s="1060" t="s">
        <v>548</v>
      </c>
      <c r="C215" s="1067"/>
      <c r="D215" s="1061"/>
      <c r="E215" s="368"/>
      <c r="F215" s="487">
        <f>F216+F224+F226+F220+F233</f>
        <v>462825</v>
      </c>
      <c r="G215" s="487">
        <f>G216+G224+G226+G220+G233</f>
        <v>476264</v>
      </c>
      <c r="H215" s="262"/>
      <c r="I215" s="370">
        <f t="shared" ref="I215:I283" si="12">G215-F215</f>
        <v>13439</v>
      </c>
      <c r="J215" s="489"/>
      <c r="K215" s="490"/>
      <c r="L215" s="404"/>
      <c r="M215" s="404"/>
      <c r="N215" s="404"/>
      <c r="O215" s="404"/>
    </row>
    <row r="216" spans="1:15" s="405" customFormat="1" ht="18" customHeight="1" x14ac:dyDescent="0.15">
      <c r="A216" s="406"/>
      <c r="B216" s="406"/>
      <c r="C216" s="1060" t="s">
        <v>549</v>
      </c>
      <c r="D216" s="1061"/>
      <c r="E216" s="417"/>
      <c r="F216" s="84">
        <f>F217</f>
        <v>380064</v>
      </c>
      <c r="G216" s="84">
        <f>G217</f>
        <v>391964</v>
      </c>
      <c r="H216" s="272"/>
      <c r="I216" s="273">
        <f t="shared" si="12"/>
        <v>11900</v>
      </c>
      <c r="J216" s="418"/>
      <c r="K216" s="419"/>
      <c r="L216" s="404"/>
      <c r="M216" s="404"/>
      <c r="N216" s="404"/>
      <c r="O216" s="404"/>
    </row>
    <row r="217" spans="1:15" s="405" customFormat="1" ht="18" customHeight="1" x14ac:dyDescent="0.15">
      <c r="A217" s="406"/>
      <c r="B217" s="406"/>
      <c r="C217" s="623"/>
      <c r="D217" s="1070" t="s">
        <v>215</v>
      </c>
      <c r="E217" s="1019" t="s">
        <v>186</v>
      </c>
      <c r="F217" s="1022">
        <v>380064</v>
      </c>
      <c r="G217" s="1025">
        <v>391964</v>
      </c>
      <c r="H217" s="1107"/>
      <c r="I217" s="1040">
        <f>G217-F217</f>
        <v>11900</v>
      </c>
      <c r="J217" s="624" t="s">
        <v>550</v>
      </c>
      <c r="K217" s="625" t="s">
        <v>551</v>
      </c>
      <c r="L217" s="404"/>
      <c r="M217" s="404"/>
      <c r="N217" s="404"/>
      <c r="O217" s="404"/>
    </row>
    <row r="218" spans="1:15" s="405" customFormat="1" ht="18" customHeight="1" x14ac:dyDescent="0.15">
      <c r="A218" s="406"/>
      <c r="B218" s="406"/>
      <c r="C218" s="623"/>
      <c r="D218" s="1071"/>
      <c r="E218" s="1020"/>
      <c r="F218" s="1023"/>
      <c r="G218" s="1026"/>
      <c r="H218" s="1108"/>
      <c r="I218" s="1041"/>
      <c r="J218" s="484" t="s">
        <v>552</v>
      </c>
      <c r="K218" s="626" t="s">
        <v>553</v>
      </c>
      <c r="L218" s="404"/>
      <c r="M218" s="404"/>
      <c r="N218" s="404"/>
      <c r="O218" s="404"/>
    </row>
    <row r="219" spans="1:15" s="405" customFormat="1" ht="18" customHeight="1" x14ac:dyDescent="0.15">
      <c r="A219" s="409"/>
      <c r="B219" s="409"/>
      <c r="C219" s="410"/>
      <c r="D219" s="1072"/>
      <c r="E219" s="1021"/>
      <c r="F219" s="1024"/>
      <c r="G219" s="1027"/>
      <c r="H219" s="1109"/>
      <c r="I219" s="1042"/>
      <c r="J219" s="482" t="s">
        <v>554</v>
      </c>
      <c r="K219" s="627" t="s">
        <v>555</v>
      </c>
      <c r="L219" s="404"/>
      <c r="M219" s="404"/>
      <c r="N219" s="404"/>
      <c r="O219" s="404"/>
    </row>
    <row r="220" spans="1:15" s="405" customFormat="1" ht="18" customHeight="1" x14ac:dyDescent="0.15">
      <c r="A220" s="406"/>
      <c r="B220" s="406"/>
      <c r="C220" s="1060" t="s">
        <v>268</v>
      </c>
      <c r="D220" s="1061"/>
      <c r="E220" s="417"/>
      <c r="F220" s="84">
        <f>F221+F223</f>
        <v>7251</v>
      </c>
      <c r="G220" s="84">
        <f>G221+G223</f>
        <v>7251</v>
      </c>
      <c r="H220" s="272"/>
      <c r="I220" s="273">
        <f t="shared" si="12"/>
        <v>0</v>
      </c>
      <c r="J220" s="418"/>
      <c r="K220" s="419"/>
      <c r="L220" s="404"/>
      <c r="M220" s="404"/>
      <c r="N220" s="404"/>
      <c r="O220" s="404"/>
    </row>
    <row r="221" spans="1:15" s="405" customFormat="1" ht="18" customHeight="1" x14ac:dyDescent="0.15">
      <c r="A221" s="409"/>
      <c r="B221" s="409"/>
      <c r="C221" s="410"/>
      <c r="D221" s="1070"/>
      <c r="E221" s="987" t="s">
        <v>186</v>
      </c>
      <c r="F221" s="1110">
        <v>6051</v>
      </c>
      <c r="G221" s="1111">
        <v>6051</v>
      </c>
      <c r="H221" s="1028"/>
      <c r="I221" s="983">
        <f t="shared" si="12"/>
        <v>0</v>
      </c>
      <c r="J221" s="164" t="s">
        <v>556</v>
      </c>
      <c r="K221" s="478" t="s">
        <v>557</v>
      </c>
      <c r="L221" s="404"/>
      <c r="M221" s="404"/>
      <c r="N221" s="404"/>
      <c r="O221" s="404"/>
    </row>
    <row r="222" spans="1:15" s="405" customFormat="1" ht="18" customHeight="1" x14ac:dyDescent="0.15">
      <c r="A222" s="409"/>
      <c r="B222" s="409"/>
      <c r="C222" s="410"/>
      <c r="D222" s="1071"/>
      <c r="E222" s="1011"/>
      <c r="F222" s="1093"/>
      <c r="G222" s="1087"/>
      <c r="H222" s="1029"/>
      <c r="I222" s="1007"/>
      <c r="J222" s="484" t="s">
        <v>558</v>
      </c>
      <c r="K222" s="626" t="s">
        <v>559</v>
      </c>
      <c r="L222" s="404"/>
      <c r="M222" s="404"/>
      <c r="N222" s="404"/>
      <c r="O222" s="404"/>
    </row>
    <row r="223" spans="1:15" s="405" customFormat="1" ht="18" customHeight="1" x14ac:dyDescent="0.15">
      <c r="A223" s="409"/>
      <c r="B223" s="409"/>
      <c r="C223" s="410"/>
      <c r="D223" s="1072"/>
      <c r="E223" s="247" t="s">
        <v>185</v>
      </c>
      <c r="F223" s="115">
        <v>1200</v>
      </c>
      <c r="G223" s="115">
        <v>1200</v>
      </c>
      <c r="H223" s="628"/>
      <c r="I223" s="244">
        <f>G223-F223</f>
        <v>0</v>
      </c>
      <c r="J223" s="493" t="s">
        <v>278</v>
      </c>
      <c r="K223" s="474" t="s">
        <v>560</v>
      </c>
      <c r="L223" s="404"/>
      <c r="M223" s="404"/>
      <c r="N223" s="404"/>
      <c r="O223" s="404"/>
    </row>
    <row r="224" spans="1:15" s="405" customFormat="1" ht="18" customHeight="1" x14ac:dyDescent="0.15">
      <c r="A224" s="406"/>
      <c r="B224" s="406"/>
      <c r="C224" s="1060" t="s">
        <v>513</v>
      </c>
      <c r="D224" s="1061"/>
      <c r="E224" s="417"/>
      <c r="F224" s="84">
        <f>F225</f>
        <v>35138</v>
      </c>
      <c r="G224" s="84">
        <f>G225</f>
        <v>35138</v>
      </c>
      <c r="H224" s="272"/>
      <c r="I224" s="370">
        <f t="shared" si="12"/>
        <v>0</v>
      </c>
      <c r="J224" s="418"/>
      <c r="K224" s="419"/>
      <c r="L224" s="404"/>
      <c r="M224" s="404"/>
      <c r="N224" s="404"/>
      <c r="O224" s="404"/>
    </row>
    <row r="225" spans="1:15" s="405" customFormat="1" ht="18" customHeight="1" x14ac:dyDescent="0.15">
      <c r="A225" s="409"/>
      <c r="B225" s="409"/>
      <c r="C225" s="409"/>
      <c r="D225" s="411"/>
      <c r="E225" s="246" t="s">
        <v>186</v>
      </c>
      <c r="F225" s="241">
        <v>35138</v>
      </c>
      <c r="G225" s="241">
        <v>35138</v>
      </c>
      <c r="H225" s="465"/>
      <c r="I225" s="629">
        <f t="shared" si="12"/>
        <v>0</v>
      </c>
      <c r="J225" s="113" t="s">
        <v>286</v>
      </c>
      <c r="K225" s="304" t="s">
        <v>561</v>
      </c>
      <c r="L225" s="404"/>
      <c r="M225" s="404"/>
      <c r="N225" s="404"/>
      <c r="O225" s="404"/>
    </row>
    <row r="226" spans="1:15" s="450" customFormat="1" ht="18" customHeight="1" x14ac:dyDescent="0.15">
      <c r="A226" s="406"/>
      <c r="B226" s="406"/>
      <c r="C226" s="1060" t="s">
        <v>515</v>
      </c>
      <c r="D226" s="1061"/>
      <c r="E226" s="417"/>
      <c r="F226" s="84">
        <f>F227</f>
        <v>32932</v>
      </c>
      <c r="G226" s="84">
        <f>G227</f>
        <v>34071</v>
      </c>
      <c r="H226" s="95"/>
      <c r="I226" s="273">
        <f t="shared" si="12"/>
        <v>1139</v>
      </c>
      <c r="J226" s="447"/>
      <c r="K226" s="448"/>
      <c r="L226" s="449"/>
      <c r="M226" s="449"/>
      <c r="N226" s="449"/>
      <c r="O226" s="449"/>
    </row>
    <row r="227" spans="1:15" s="450" customFormat="1" ht="18" customHeight="1" x14ac:dyDescent="0.15">
      <c r="A227" s="409"/>
      <c r="B227" s="409"/>
      <c r="C227" s="409"/>
      <c r="D227" s="1070" t="s">
        <v>215</v>
      </c>
      <c r="E227" s="1104" t="s">
        <v>186</v>
      </c>
      <c r="F227" s="1022">
        <v>32932</v>
      </c>
      <c r="G227" s="1025">
        <v>34071</v>
      </c>
      <c r="H227" s="1016"/>
      <c r="I227" s="983">
        <f t="shared" si="12"/>
        <v>1139</v>
      </c>
      <c r="J227" s="420" t="s">
        <v>289</v>
      </c>
      <c r="K227" s="328" t="s">
        <v>562</v>
      </c>
      <c r="L227" s="449"/>
      <c r="M227" s="449"/>
      <c r="N227" s="449"/>
      <c r="O227" s="449"/>
    </row>
    <row r="228" spans="1:15" s="450" customFormat="1" ht="18" customHeight="1" x14ac:dyDescent="0.15">
      <c r="A228" s="409"/>
      <c r="B228" s="409"/>
      <c r="C228" s="409"/>
      <c r="D228" s="1071"/>
      <c r="E228" s="1105"/>
      <c r="F228" s="1023"/>
      <c r="G228" s="1026"/>
      <c r="H228" s="1017"/>
      <c r="I228" s="1007"/>
      <c r="J228" s="420" t="s">
        <v>291</v>
      </c>
      <c r="K228" s="421" t="s">
        <v>563</v>
      </c>
      <c r="L228" s="449"/>
      <c r="M228" s="449"/>
      <c r="N228" s="449"/>
      <c r="O228" s="449"/>
    </row>
    <row r="229" spans="1:15" s="450" customFormat="1" ht="18" customHeight="1" x14ac:dyDescent="0.15">
      <c r="A229" s="409"/>
      <c r="B229" s="409"/>
      <c r="C229" s="409"/>
      <c r="D229" s="1071"/>
      <c r="E229" s="1105"/>
      <c r="F229" s="1023"/>
      <c r="G229" s="1026"/>
      <c r="H229" s="1017"/>
      <c r="I229" s="1007"/>
      <c r="J229" s="420" t="s">
        <v>293</v>
      </c>
      <c r="K229" s="421" t="s">
        <v>564</v>
      </c>
      <c r="L229" s="449"/>
      <c r="M229" s="449"/>
      <c r="N229" s="449"/>
      <c r="O229" s="449"/>
    </row>
    <row r="230" spans="1:15" s="450" customFormat="1" ht="18" customHeight="1" x14ac:dyDescent="0.15">
      <c r="A230" s="409"/>
      <c r="B230" s="409"/>
      <c r="C230" s="409"/>
      <c r="D230" s="1071"/>
      <c r="E230" s="1105"/>
      <c r="F230" s="1023"/>
      <c r="G230" s="1026"/>
      <c r="H230" s="1017"/>
      <c r="I230" s="1007"/>
      <c r="J230" s="420" t="s">
        <v>295</v>
      </c>
      <c r="K230" s="421" t="s">
        <v>565</v>
      </c>
      <c r="L230" s="449"/>
      <c r="M230" s="449"/>
      <c r="N230" s="449"/>
      <c r="O230" s="449"/>
    </row>
    <row r="231" spans="1:15" s="450" customFormat="1" ht="18" customHeight="1" x14ac:dyDescent="0.15">
      <c r="A231" s="471"/>
      <c r="B231" s="471"/>
      <c r="C231" s="471"/>
      <c r="D231" s="1072"/>
      <c r="E231" s="1106"/>
      <c r="F231" s="1024"/>
      <c r="G231" s="1027"/>
      <c r="H231" s="1018"/>
      <c r="I231" s="984"/>
      <c r="J231" s="529" t="s">
        <v>297</v>
      </c>
      <c r="K231" s="530" t="s">
        <v>566</v>
      </c>
      <c r="L231" s="449"/>
      <c r="M231" s="449"/>
      <c r="N231" s="449"/>
      <c r="O231" s="449"/>
    </row>
    <row r="232" spans="1:15" s="450" customFormat="1" ht="18" customHeight="1" x14ac:dyDescent="0.15">
      <c r="A232" s="409"/>
      <c r="B232" s="409"/>
      <c r="C232" s="409"/>
      <c r="D232" s="485"/>
      <c r="E232" s="630"/>
      <c r="F232" s="331"/>
      <c r="G232" s="332"/>
      <c r="H232" s="472"/>
      <c r="I232" s="333"/>
      <c r="J232" s="159"/>
      <c r="K232" s="304"/>
      <c r="L232" s="449"/>
      <c r="M232" s="449"/>
      <c r="N232" s="449"/>
      <c r="O232" s="449"/>
    </row>
    <row r="233" spans="1:15" s="450" customFormat="1" ht="18" customHeight="1" x14ac:dyDescent="0.15">
      <c r="A233" s="409"/>
      <c r="B233" s="410"/>
      <c r="C233" s="1103" t="s">
        <v>301</v>
      </c>
      <c r="D233" s="1103"/>
      <c r="E233" s="631"/>
      <c r="F233" s="424">
        <f>F234</f>
        <v>7440</v>
      </c>
      <c r="G233" s="632">
        <f>G234</f>
        <v>7840</v>
      </c>
      <c r="H233" s="455"/>
      <c r="I233" s="426">
        <f>G233-F233</f>
        <v>400</v>
      </c>
      <c r="J233" s="633"/>
      <c r="K233" s="634"/>
      <c r="L233" s="449"/>
      <c r="M233" s="449"/>
      <c r="N233" s="449"/>
      <c r="O233" s="449"/>
    </row>
    <row r="234" spans="1:15" s="450" customFormat="1" ht="18" customHeight="1" x14ac:dyDescent="0.15">
      <c r="A234" s="409"/>
      <c r="B234" s="410"/>
      <c r="C234" s="475"/>
      <c r="D234" s="1070" t="s">
        <v>215</v>
      </c>
      <c r="E234" s="1104" t="s">
        <v>186</v>
      </c>
      <c r="F234" s="1022">
        <v>7440</v>
      </c>
      <c r="G234" s="1025">
        <v>7840</v>
      </c>
      <c r="H234" s="1016"/>
      <c r="I234" s="983">
        <f>G234-F234</f>
        <v>400</v>
      </c>
      <c r="J234" s="453" t="s">
        <v>567</v>
      </c>
      <c r="K234" s="304" t="s">
        <v>568</v>
      </c>
      <c r="L234" s="449"/>
      <c r="M234" s="449"/>
      <c r="N234" s="449"/>
      <c r="O234" s="449"/>
    </row>
    <row r="235" spans="1:15" s="450" customFormat="1" ht="18" customHeight="1" x14ac:dyDescent="0.15">
      <c r="A235" s="409"/>
      <c r="B235" s="410"/>
      <c r="C235" s="409"/>
      <c r="D235" s="1071"/>
      <c r="E235" s="1105"/>
      <c r="F235" s="1023"/>
      <c r="G235" s="1026"/>
      <c r="H235" s="1017"/>
      <c r="I235" s="1007"/>
      <c r="J235" s="453" t="s">
        <v>569</v>
      </c>
      <c r="K235" s="304" t="s">
        <v>570</v>
      </c>
      <c r="L235" s="449"/>
      <c r="M235" s="449"/>
      <c r="N235" s="449"/>
      <c r="O235" s="449"/>
    </row>
    <row r="236" spans="1:15" s="450" customFormat="1" ht="18" customHeight="1" x14ac:dyDescent="0.15">
      <c r="A236" s="409"/>
      <c r="B236" s="410"/>
      <c r="C236" s="471"/>
      <c r="D236" s="1072"/>
      <c r="E236" s="1106"/>
      <c r="F236" s="1024"/>
      <c r="G236" s="1027"/>
      <c r="H236" s="1018"/>
      <c r="I236" s="984"/>
      <c r="J236" s="514" t="s">
        <v>571</v>
      </c>
      <c r="K236" s="421" t="s">
        <v>572</v>
      </c>
      <c r="L236" s="449"/>
      <c r="M236" s="449"/>
      <c r="N236" s="449"/>
      <c r="O236" s="449"/>
    </row>
    <row r="237" spans="1:15" s="450" customFormat="1" ht="18" customHeight="1" x14ac:dyDescent="0.15">
      <c r="A237" s="406"/>
      <c r="B237" s="1060" t="s">
        <v>302</v>
      </c>
      <c r="C237" s="1067"/>
      <c r="D237" s="1061"/>
      <c r="E237" s="417"/>
      <c r="F237" s="84">
        <f>F238</f>
        <v>1800</v>
      </c>
      <c r="G237" s="84">
        <f>G238</f>
        <v>1800</v>
      </c>
      <c r="H237" s="272"/>
      <c r="I237" s="273">
        <f t="shared" ref="I237:I239" si="13">G237-F237</f>
        <v>0</v>
      </c>
      <c r="J237" s="418"/>
      <c r="K237" s="419"/>
      <c r="L237" s="449"/>
      <c r="M237" s="449"/>
      <c r="N237" s="449"/>
      <c r="O237" s="449"/>
    </row>
    <row r="238" spans="1:15" s="450" customFormat="1" ht="18" customHeight="1" x14ac:dyDescent="0.15">
      <c r="A238" s="406"/>
      <c r="B238" s="406"/>
      <c r="C238" s="1060" t="s">
        <v>303</v>
      </c>
      <c r="D238" s="1061"/>
      <c r="E238" s="417"/>
      <c r="F238" s="84">
        <f>F239</f>
        <v>1800</v>
      </c>
      <c r="G238" s="84">
        <f>G239</f>
        <v>1800</v>
      </c>
      <c r="H238" s="272"/>
      <c r="I238" s="273">
        <f t="shared" si="13"/>
        <v>0</v>
      </c>
      <c r="J238" s="418"/>
      <c r="K238" s="419"/>
      <c r="L238" s="449"/>
      <c r="M238" s="449"/>
      <c r="N238" s="449"/>
      <c r="O238" s="449"/>
    </row>
    <row r="239" spans="1:15" s="450" customFormat="1" ht="18" customHeight="1" x14ac:dyDescent="0.15">
      <c r="A239" s="409"/>
      <c r="B239" s="409"/>
      <c r="C239" s="409"/>
      <c r="D239" s="411"/>
      <c r="E239" s="209" t="s">
        <v>186</v>
      </c>
      <c r="F239" s="207">
        <v>1800</v>
      </c>
      <c r="G239" s="207">
        <v>1800</v>
      </c>
      <c r="H239" s="422"/>
      <c r="I239" s="204">
        <f t="shared" si="13"/>
        <v>0</v>
      </c>
      <c r="J239" s="159" t="s">
        <v>573</v>
      </c>
      <c r="K239" s="304" t="s">
        <v>574</v>
      </c>
      <c r="L239" s="449"/>
      <c r="M239" s="449"/>
      <c r="N239" s="449"/>
      <c r="O239" s="449"/>
    </row>
    <row r="240" spans="1:15" s="405" customFormat="1" ht="18" customHeight="1" x14ac:dyDescent="0.15">
      <c r="A240" s="406"/>
      <c r="B240" s="1060" t="s">
        <v>312</v>
      </c>
      <c r="C240" s="1067"/>
      <c r="D240" s="1061"/>
      <c r="E240" s="417"/>
      <c r="F240" s="84">
        <f>F241+F246+F249+F251</f>
        <v>10256</v>
      </c>
      <c r="G240" s="84">
        <f>G241+G246+G249+G251</f>
        <v>12198</v>
      </c>
      <c r="H240" s="582"/>
      <c r="I240" s="370">
        <f t="shared" si="12"/>
        <v>1942</v>
      </c>
      <c r="J240" s="418"/>
      <c r="K240" s="419"/>
      <c r="L240" s="404"/>
      <c r="M240" s="404"/>
      <c r="N240" s="404"/>
      <c r="O240" s="404"/>
    </row>
    <row r="241" spans="1:15" s="405" customFormat="1" ht="18" customHeight="1" x14ac:dyDescent="0.15">
      <c r="A241" s="406"/>
      <c r="B241" s="623"/>
      <c r="C241" s="1060" t="s">
        <v>313</v>
      </c>
      <c r="D241" s="1061"/>
      <c r="E241" s="417"/>
      <c r="F241" s="84">
        <f>F242+F245+F244</f>
        <v>4750</v>
      </c>
      <c r="G241" s="84">
        <f>G242+G244+G245</f>
        <v>4930</v>
      </c>
      <c r="H241" s="582"/>
      <c r="I241" s="273">
        <f t="shared" si="12"/>
        <v>180</v>
      </c>
      <c r="J241" s="418"/>
      <c r="K241" s="419"/>
      <c r="L241" s="404"/>
      <c r="M241" s="404"/>
      <c r="N241" s="404"/>
      <c r="O241" s="404"/>
    </row>
    <row r="242" spans="1:15" s="405" customFormat="1" ht="26.25" customHeight="1" x14ac:dyDescent="0.15">
      <c r="A242" s="406"/>
      <c r="B242" s="635"/>
      <c r="C242" s="635"/>
      <c r="D242" s="1070" t="s">
        <v>215</v>
      </c>
      <c r="E242" s="1073" t="s">
        <v>186</v>
      </c>
      <c r="F242" s="1099">
        <v>2350</v>
      </c>
      <c r="G242" s="1101">
        <v>2180</v>
      </c>
      <c r="H242" s="1016" t="s">
        <v>262</v>
      </c>
      <c r="I242" s="983">
        <f t="shared" si="12"/>
        <v>-170</v>
      </c>
      <c r="J242" s="508" t="s">
        <v>575</v>
      </c>
      <c r="K242" s="636" t="s">
        <v>576</v>
      </c>
      <c r="L242" s="404"/>
      <c r="M242" s="404"/>
      <c r="N242" s="404"/>
      <c r="O242" s="404"/>
    </row>
    <row r="243" spans="1:15" s="405" customFormat="1" ht="18" customHeight="1" x14ac:dyDescent="0.15">
      <c r="A243" s="406"/>
      <c r="B243" s="623"/>
      <c r="C243" s="635"/>
      <c r="D243" s="1071"/>
      <c r="E243" s="1074"/>
      <c r="F243" s="1100"/>
      <c r="G243" s="1102"/>
      <c r="H243" s="1017"/>
      <c r="I243" s="1007"/>
      <c r="J243" s="159" t="s">
        <v>577</v>
      </c>
      <c r="K243" s="304" t="s">
        <v>578</v>
      </c>
      <c r="L243" s="404"/>
      <c r="M243" s="404"/>
      <c r="N243" s="404"/>
      <c r="O243" s="404"/>
    </row>
    <row r="244" spans="1:15" s="405" customFormat="1" ht="18" customHeight="1" x14ac:dyDescent="0.15">
      <c r="A244" s="406"/>
      <c r="B244" s="623"/>
      <c r="C244" s="635"/>
      <c r="D244" s="1071"/>
      <c r="E244" s="637"/>
      <c r="F244" s="638"/>
      <c r="G244" s="638">
        <v>350</v>
      </c>
      <c r="H244" s="452"/>
      <c r="I244" s="204">
        <f>G244-F244</f>
        <v>350</v>
      </c>
      <c r="J244" s="420" t="s">
        <v>579</v>
      </c>
      <c r="K244" s="421" t="s">
        <v>580</v>
      </c>
      <c r="L244" s="404"/>
      <c r="M244" s="404"/>
      <c r="N244" s="404"/>
      <c r="O244" s="404"/>
    </row>
    <row r="245" spans="1:15" s="405" customFormat="1" ht="18" customHeight="1" x14ac:dyDescent="0.15">
      <c r="A245" s="406"/>
      <c r="B245" s="623"/>
      <c r="C245" s="635"/>
      <c r="D245" s="1072"/>
      <c r="E245" s="459" t="s">
        <v>185</v>
      </c>
      <c r="F245" s="639">
        <v>2400</v>
      </c>
      <c r="G245" s="639">
        <v>2400</v>
      </c>
      <c r="H245" s="640"/>
      <c r="I245" s="333">
        <f>G245-F245</f>
        <v>0</v>
      </c>
      <c r="J245" s="85" t="s">
        <v>581</v>
      </c>
      <c r="K245" s="641" t="s">
        <v>582</v>
      </c>
      <c r="L245" s="404"/>
      <c r="M245" s="404"/>
      <c r="N245" s="404"/>
      <c r="O245" s="404"/>
    </row>
    <row r="246" spans="1:15" s="405" customFormat="1" ht="18" customHeight="1" x14ac:dyDescent="0.15">
      <c r="A246" s="406"/>
      <c r="B246" s="406"/>
      <c r="C246" s="1060" t="s">
        <v>316</v>
      </c>
      <c r="D246" s="1061"/>
      <c r="E246" s="417"/>
      <c r="F246" s="84">
        <f>F247+F248</f>
        <v>3336</v>
      </c>
      <c r="G246" s="84">
        <f>G247+G248</f>
        <v>3506</v>
      </c>
      <c r="H246" s="582"/>
      <c r="I246" s="370">
        <f t="shared" si="12"/>
        <v>170</v>
      </c>
      <c r="J246" s="418"/>
      <c r="K246" s="419"/>
      <c r="L246" s="404"/>
      <c r="M246" s="404"/>
      <c r="N246" s="404"/>
      <c r="O246" s="404"/>
    </row>
    <row r="247" spans="1:15" s="405" customFormat="1" ht="18" customHeight="1" x14ac:dyDescent="0.15">
      <c r="A247" s="409"/>
      <c r="B247" s="409"/>
      <c r="C247" s="409"/>
      <c r="D247" s="1070" t="s">
        <v>215</v>
      </c>
      <c r="E247" s="642" t="s">
        <v>186</v>
      </c>
      <c r="F247" s="463">
        <v>1846</v>
      </c>
      <c r="G247" s="464">
        <v>2016</v>
      </c>
      <c r="H247" s="564"/>
      <c r="I247" s="243">
        <f t="shared" si="12"/>
        <v>170</v>
      </c>
      <c r="J247" s="1095" t="s">
        <v>583</v>
      </c>
      <c r="K247" s="467" t="s">
        <v>584</v>
      </c>
      <c r="L247" s="404"/>
      <c r="M247" s="404"/>
      <c r="N247" s="404"/>
      <c r="O247" s="404"/>
    </row>
    <row r="248" spans="1:15" s="405" customFormat="1" ht="18" customHeight="1" x14ac:dyDescent="0.15">
      <c r="A248" s="409"/>
      <c r="B248" s="409"/>
      <c r="C248" s="462"/>
      <c r="D248" s="1072"/>
      <c r="E248" s="459" t="s">
        <v>185</v>
      </c>
      <c r="F248" s="242">
        <v>1490</v>
      </c>
      <c r="G248" s="242">
        <v>1490</v>
      </c>
      <c r="H248" s="565"/>
      <c r="I248" s="244">
        <f t="shared" si="12"/>
        <v>0</v>
      </c>
      <c r="J248" s="1096"/>
      <c r="K248" s="474" t="s">
        <v>585</v>
      </c>
      <c r="L248" s="404"/>
      <c r="M248" s="404"/>
      <c r="N248" s="404"/>
      <c r="O248" s="404"/>
    </row>
    <row r="249" spans="1:15" s="405" customFormat="1" ht="18" customHeight="1" x14ac:dyDescent="0.15">
      <c r="A249" s="406"/>
      <c r="B249" s="406"/>
      <c r="C249" s="1068" t="s">
        <v>363</v>
      </c>
      <c r="D249" s="1069"/>
      <c r="E249" s="438"/>
      <c r="F249" s="208">
        <f>F250</f>
        <v>620</v>
      </c>
      <c r="G249" s="208">
        <f>G250</f>
        <v>620</v>
      </c>
      <c r="H249" s="278"/>
      <c r="I249" s="111">
        <f t="shared" si="12"/>
        <v>0</v>
      </c>
      <c r="J249" s="441"/>
      <c r="K249" s="442"/>
      <c r="L249" s="404"/>
      <c r="M249" s="404"/>
      <c r="N249" s="404"/>
      <c r="O249" s="404"/>
    </row>
    <row r="250" spans="1:15" s="405" customFormat="1" ht="18" customHeight="1" x14ac:dyDescent="0.15">
      <c r="A250" s="409"/>
      <c r="B250" s="409"/>
      <c r="C250" s="409"/>
      <c r="D250" s="411"/>
      <c r="E250" s="209" t="s">
        <v>186</v>
      </c>
      <c r="F250" s="207">
        <v>620</v>
      </c>
      <c r="G250" s="207">
        <v>620</v>
      </c>
      <c r="H250" s="445"/>
      <c r="I250" s="243">
        <f t="shared" si="12"/>
        <v>0</v>
      </c>
      <c r="J250" s="159" t="s">
        <v>586</v>
      </c>
      <c r="K250" s="478" t="s">
        <v>587</v>
      </c>
      <c r="L250" s="404"/>
      <c r="M250" s="404"/>
      <c r="N250" s="404"/>
      <c r="O250" s="404"/>
    </row>
    <row r="251" spans="1:15" s="405" customFormat="1" ht="18" customHeight="1" x14ac:dyDescent="0.15">
      <c r="A251" s="409"/>
      <c r="B251" s="643"/>
      <c r="C251" s="1060" t="s">
        <v>386</v>
      </c>
      <c r="D251" s="1061"/>
      <c r="E251" s="423"/>
      <c r="F251" s="424">
        <f>F252+F253</f>
        <v>1550</v>
      </c>
      <c r="G251" s="632">
        <f>G252+G253</f>
        <v>3142</v>
      </c>
      <c r="H251" s="644"/>
      <c r="I251" s="426">
        <f>G251-F251</f>
        <v>1592</v>
      </c>
      <c r="J251" s="594"/>
      <c r="K251" s="428"/>
      <c r="L251" s="404"/>
      <c r="M251" s="404"/>
      <c r="N251" s="404"/>
      <c r="O251" s="404"/>
    </row>
    <row r="252" spans="1:15" s="405" customFormat="1" ht="18" customHeight="1" x14ac:dyDescent="0.15">
      <c r="A252" s="409"/>
      <c r="B252" s="643"/>
      <c r="C252" s="1097"/>
      <c r="D252" s="1062" t="s">
        <v>215</v>
      </c>
      <c r="E252" s="1019" t="s">
        <v>186</v>
      </c>
      <c r="F252" s="463"/>
      <c r="G252" s="464">
        <v>1592</v>
      </c>
      <c r="H252" s="645"/>
      <c r="I252" s="243"/>
      <c r="J252" s="420" t="s">
        <v>588</v>
      </c>
      <c r="K252" s="646" t="s">
        <v>589</v>
      </c>
      <c r="L252" s="404"/>
      <c r="M252" s="404"/>
      <c r="N252" s="404"/>
      <c r="O252" s="404"/>
    </row>
    <row r="253" spans="1:15" s="405" customFormat="1" ht="18" customHeight="1" x14ac:dyDescent="0.15">
      <c r="A253" s="471"/>
      <c r="B253" s="643"/>
      <c r="C253" s="1098"/>
      <c r="D253" s="1063"/>
      <c r="E253" s="1021"/>
      <c r="F253" s="533">
        <v>1550</v>
      </c>
      <c r="G253" s="647">
        <v>1550</v>
      </c>
      <c r="H253" s="648"/>
      <c r="I253" s="244">
        <f>G253-F253</f>
        <v>0</v>
      </c>
      <c r="J253" s="159" t="s">
        <v>590</v>
      </c>
      <c r="K253" s="304" t="s">
        <v>591</v>
      </c>
      <c r="L253" s="404"/>
      <c r="M253" s="404"/>
      <c r="N253" s="404"/>
      <c r="O253" s="404"/>
    </row>
    <row r="254" spans="1:15" s="405" customFormat="1" ht="18" customHeight="1" x14ac:dyDescent="0.15">
      <c r="A254" s="1060" t="s">
        <v>457</v>
      </c>
      <c r="B254" s="1067"/>
      <c r="C254" s="1067"/>
      <c r="D254" s="1061"/>
      <c r="E254" s="91"/>
      <c r="F254" s="595">
        <f t="shared" ref="F254:G256" si="14">F255</f>
        <v>5400</v>
      </c>
      <c r="G254" s="595">
        <f t="shared" si="14"/>
        <v>5400</v>
      </c>
      <c r="H254" s="582"/>
      <c r="I254" s="370">
        <f t="shared" si="12"/>
        <v>0</v>
      </c>
      <c r="J254" s="88"/>
      <c r="K254" s="596"/>
      <c r="L254" s="404"/>
      <c r="M254" s="404"/>
      <c r="N254" s="404"/>
      <c r="O254" s="404"/>
    </row>
    <row r="255" spans="1:15" s="405" customFormat="1" ht="18" customHeight="1" x14ac:dyDescent="0.15">
      <c r="A255" s="475"/>
      <c r="B255" s="1060" t="s">
        <v>592</v>
      </c>
      <c r="C255" s="1067"/>
      <c r="D255" s="1061"/>
      <c r="E255" s="91"/>
      <c r="F255" s="595">
        <f t="shared" si="14"/>
        <v>5400</v>
      </c>
      <c r="G255" s="595">
        <f t="shared" si="14"/>
        <v>5400</v>
      </c>
      <c r="H255" s="582"/>
      <c r="I255" s="273">
        <f t="shared" si="12"/>
        <v>0</v>
      </c>
      <c r="J255" s="88"/>
      <c r="K255" s="596"/>
      <c r="L255" s="404"/>
      <c r="M255" s="404"/>
      <c r="N255" s="404"/>
      <c r="O255" s="404"/>
    </row>
    <row r="256" spans="1:15" s="405" customFormat="1" ht="18" customHeight="1" x14ac:dyDescent="0.15">
      <c r="A256" s="409"/>
      <c r="B256" s="409"/>
      <c r="C256" s="1068" t="s">
        <v>593</v>
      </c>
      <c r="D256" s="1069"/>
      <c r="E256" s="91"/>
      <c r="F256" s="595">
        <f t="shared" si="14"/>
        <v>5400</v>
      </c>
      <c r="G256" s="595">
        <f t="shared" si="14"/>
        <v>5400</v>
      </c>
      <c r="H256" s="582"/>
      <c r="I256" s="273">
        <f t="shared" si="12"/>
        <v>0</v>
      </c>
      <c r="J256" s="140"/>
      <c r="K256" s="649"/>
      <c r="L256" s="404"/>
      <c r="M256" s="404"/>
      <c r="N256" s="404"/>
      <c r="O256" s="404"/>
    </row>
    <row r="257" spans="1:15" s="405" customFormat="1" ht="18" customHeight="1" x14ac:dyDescent="0.15">
      <c r="A257" s="409"/>
      <c r="B257" s="409"/>
      <c r="C257" s="409"/>
      <c r="D257" s="1071"/>
      <c r="E257" s="987" t="s">
        <v>185</v>
      </c>
      <c r="F257" s="1093">
        <v>5400</v>
      </c>
      <c r="G257" s="1087">
        <v>5400</v>
      </c>
      <c r="H257" s="1089"/>
      <c r="I257" s="1007">
        <f>G257-F257</f>
        <v>0</v>
      </c>
      <c r="J257" s="209" t="s">
        <v>594</v>
      </c>
      <c r="K257" s="304" t="s">
        <v>595</v>
      </c>
      <c r="L257" s="404"/>
      <c r="M257" s="404"/>
      <c r="N257" s="404"/>
      <c r="O257" s="404"/>
    </row>
    <row r="258" spans="1:15" s="405" customFormat="1" ht="18" customHeight="1" x14ac:dyDescent="0.15">
      <c r="A258" s="471"/>
      <c r="B258" s="471"/>
      <c r="C258" s="471"/>
      <c r="D258" s="1072"/>
      <c r="E258" s="988"/>
      <c r="F258" s="1094"/>
      <c r="G258" s="1088"/>
      <c r="H258" s="1090"/>
      <c r="I258" s="984"/>
      <c r="J258" s="247" t="s">
        <v>596</v>
      </c>
      <c r="K258" s="474" t="s">
        <v>595</v>
      </c>
      <c r="L258" s="404"/>
      <c r="M258" s="404"/>
      <c r="N258" s="404"/>
      <c r="O258" s="404"/>
    </row>
    <row r="259" spans="1:15" s="405" customFormat="1" ht="18" customHeight="1" x14ac:dyDescent="0.15">
      <c r="A259" s="1060" t="s">
        <v>487</v>
      </c>
      <c r="B259" s="1067"/>
      <c r="C259" s="1067"/>
      <c r="D259" s="1061"/>
      <c r="E259" s="423"/>
      <c r="F259" s="650">
        <f t="shared" ref="F259:G261" si="15">F260</f>
        <v>6510</v>
      </c>
      <c r="G259" s="650">
        <f t="shared" si="15"/>
        <v>6510</v>
      </c>
      <c r="H259" s="455"/>
      <c r="I259" s="299">
        <f>I260</f>
        <v>0</v>
      </c>
      <c r="J259" s="423"/>
      <c r="K259" s="428"/>
      <c r="L259" s="404"/>
      <c r="M259" s="404"/>
      <c r="N259" s="404"/>
      <c r="O259" s="404"/>
    </row>
    <row r="260" spans="1:15" s="405" customFormat="1" ht="18" customHeight="1" x14ac:dyDescent="0.15">
      <c r="A260" s="475"/>
      <c r="B260" s="1060" t="s">
        <v>488</v>
      </c>
      <c r="C260" s="1067"/>
      <c r="D260" s="1061"/>
      <c r="E260" s="423"/>
      <c r="F260" s="650">
        <f t="shared" si="15"/>
        <v>6510</v>
      </c>
      <c r="G260" s="650">
        <f t="shared" si="15"/>
        <v>6510</v>
      </c>
      <c r="H260" s="455"/>
      <c r="I260" s="299">
        <f>I261</f>
        <v>0</v>
      </c>
      <c r="J260" s="423"/>
      <c r="K260" s="428"/>
      <c r="L260" s="404"/>
      <c r="M260" s="404"/>
      <c r="N260" s="404"/>
      <c r="O260" s="404"/>
    </row>
    <row r="261" spans="1:15" s="405" customFormat="1" ht="18" customHeight="1" x14ac:dyDescent="0.15">
      <c r="A261" s="409"/>
      <c r="B261" s="651"/>
      <c r="C261" s="1091" t="s">
        <v>489</v>
      </c>
      <c r="D261" s="1092"/>
      <c r="E261" s="423"/>
      <c r="F261" s="650">
        <f t="shared" si="15"/>
        <v>6510</v>
      </c>
      <c r="G261" s="650">
        <f t="shared" si="15"/>
        <v>6510</v>
      </c>
      <c r="H261" s="455"/>
      <c r="I261" s="299">
        <f>I262</f>
        <v>0</v>
      </c>
      <c r="J261" s="423"/>
      <c r="K261" s="428"/>
      <c r="L261" s="404"/>
      <c r="M261" s="404"/>
      <c r="N261" s="404"/>
      <c r="O261" s="404"/>
    </row>
    <row r="262" spans="1:15" s="405" customFormat="1" ht="18" customHeight="1" x14ac:dyDescent="0.15">
      <c r="A262" s="471"/>
      <c r="B262" s="471"/>
      <c r="C262" s="1076"/>
      <c r="D262" s="1077"/>
      <c r="E262" s="165" t="s">
        <v>185</v>
      </c>
      <c r="F262" s="652">
        <v>6510</v>
      </c>
      <c r="G262" s="652">
        <v>6510</v>
      </c>
      <c r="H262" s="653"/>
      <c r="I262" s="293">
        <f>G262-F262</f>
        <v>0</v>
      </c>
      <c r="J262" s="654" t="s">
        <v>597</v>
      </c>
      <c r="K262" s="503" t="s">
        <v>598</v>
      </c>
      <c r="L262" s="404"/>
      <c r="M262" s="404"/>
      <c r="N262" s="404"/>
      <c r="O262" s="404"/>
    </row>
    <row r="263" spans="1:15" s="374" customFormat="1" ht="18" customHeight="1" x14ac:dyDescent="0.15">
      <c r="A263" s="1078" t="s">
        <v>599</v>
      </c>
      <c r="B263" s="1079"/>
      <c r="C263" s="1079"/>
      <c r="D263" s="1080"/>
      <c r="E263" s="394"/>
      <c r="F263" s="655">
        <f>SUM(F264:F264)</f>
        <v>34628</v>
      </c>
      <c r="G263" s="655">
        <f>SUM(G264:G264)</f>
        <v>34628</v>
      </c>
      <c r="H263" s="262"/>
      <c r="I263" s="370">
        <f t="shared" si="12"/>
        <v>0</v>
      </c>
      <c r="J263" s="656"/>
      <c r="K263" s="657"/>
      <c r="L263" s="373"/>
      <c r="M263" s="373"/>
      <c r="N263" s="373"/>
      <c r="O263" s="373"/>
    </row>
    <row r="264" spans="1:15" s="374" customFormat="1" ht="18" customHeight="1" x14ac:dyDescent="0.15">
      <c r="A264" s="1081" t="s">
        <v>600</v>
      </c>
      <c r="B264" s="1082"/>
      <c r="C264" s="1082"/>
      <c r="D264" s="1083"/>
      <c r="E264" s="438" t="s">
        <v>186</v>
      </c>
      <c r="F264" s="208">
        <f>F265</f>
        <v>34628</v>
      </c>
      <c r="G264" s="208">
        <f>G265</f>
        <v>34628</v>
      </c>
      <c r="H264" s="278"/>
      <c r="I264" s="263">
        <f t="shared" si="12"/>
        <v>0</v>
      </c>
      <c r="J264" s="658"/>
      <c r="K264" s="442"/>
      <c r="L264" s="373"/>
      <c r="M264" s="373"/>
      <c r="N264" s="373"/>
      <c r="O264" s="373"/>
    </row>
    <row r="265" spans="1:15" s="405" customFormat="1" ht="18" customHeight="1" x14ac:dyDescent="0.15">
      <c r="A265" s="1060" t="s">
        <v>261</v>
      </c>
      <c r="B265" s="1067"/>
      <c r="C265" s="1067"/>
      <c r="D265" s="1061"/>
      <c r="E265" s="368"/>
      <c r="F265" s="487">
        <f>F266+F279</f>
        <v>34628</v>
      </c>
      <c r="G265" s="487">
        <f>G266+G279</f>
        <v>34628</v>
      </c>
      <c r="H265" s="262"/>
      <c r="I265" s="370">
        <f t="shared" si="12"/>
        <v>0</v>
      </c>
      <c r="J265" s="489"/>
      <c r="K265" s="490"/>
      <c r="L265" s="404"/>
      <c r="M265" s="404"/>
      <c r="N265" s="404"/>
      <c r="O265" s="404"/>
    </row>
    <row r="266" spans="1:15" s="405" customFormat="1" ht="18" customHeight="1" x14ac:dyDescent="0.15">
      <c r="A266" s="400"/>
      <c r="B266" s="1084" t="s">
        <v>263</v>
      </c>
      <c r="C266" s="1067"/>
      <c r="D266" s="1061"/>
      <c r="E266" s="417"/>
      <c r="F266" s="84">
        <f>F267+F271+F273+F269</f>
        <v>24199</v>
      </c>
      <c r="G266" s="84">
        <f>G267+G271+G273+G269</f>
        <v>24199</v>
      </c>
      <c r="H266" s="272"/>
      <c r="I266" s="273">
        <f t="shared" si="12"/>
        <v>0</v>
      </c>
      <c r="J266" s="418"/>
      <c r="K266" s="419"/>
      <c r="L266" s="404"/>
      <c r="M266" s="404"/>
      <c r="N266" s="404"/>
      <c r="O266" s="404"/>
    </row>
    <row r="267" spans="1:15" s="405" customFormat="1" ht="18" customHeight="1" x14ac:dyDescent="0.15">
      <c r="A267" s="406"/>
      <c r="B267" s="406"/>
      <c r="C267" s="1085" t="s">
        <v>265</v>
      </c>
      <c r="D267" s="1086"/>
      <c r="E267" s="375"/>
      <c r="F267" s="504">
        <f>F268</f>
        <v>20634</v>
      </c>
      <c r="G267" s="504">
        <f>G268</f>
        <v>20634</v>
      </c>
      <c r="H267" s="369"/>
      <c r="I267" s="263">
        <f t="shared" si="12"/>
        <v>0</v>
      </c>
      <c r="J267" s="505"/>
      <c r="K267" s="506"/>
      <c r="L267" s="404"/>
      <c r="M267" s="404"/>
      <c r="N267" s="404"/>
      <c r="O267" s="404"/>
    </row>
    <row r="268" spans="1:15" s="405" customFormat="1" ht="18" customHeight="1" x14ac:dyDescent="0.15">
      <c r="A268" s="409"/>
      <c r="B268" s="409"/>
      <c r="C268" s="409"/>
      <c r="D268" s="458"/>
      <c r="E268" s="165" t="s">
        <v>186</v>
      </c>
      <c r="F268" s="169">
        <v>20634</v>
      </c>
      <c r="G268" s="169">
        <v>20634</v>
      </c>
      <c r="H268" s="659"/>
      <c r="I268" s="243">
        <f t="shared" si="12"/>
        <v>0</v>
      </c>
      <c r="J268" s="660" t="s">
        <v>601</v>
      </c>
      <c r="K268" s="522" t="s">
        <v>602</v>
      </c>
      <c r="L268" s="404"/>
      <c r="M268" s="404"/>
      <c r="N268" s="404"/>
      <c r="O268" s="404"/>
    </row>
    <row r="269" spans="1:15" s="405" customFormat="1" ht="18" hidden="1" customHeight="1" x14ac:dyDescent="0.15">
      <c r="A269" s="409"/>
      <c r="B269" s="410"/>
      <c r="C269" s="1060" t="s">
        <v>268</v>
      </c>
      <c r="D269" s="1061"/>
      <c r="E269" s="423"/>
      <c r="F269" s="424">
        <f>F270</f>
        <v>0</v>
      </c>
      <c r="G269" s="424">
        <f>G270</f>
        <v>0</v>
      </c>
      <c r="H269" s="593"/>
      <c r="I269" s="370">
        <f t="shared" si="12"/>
        <v>0</v>
      </c>
      <c r="J269" s="661"/>
      <c r="K269" s="428"/>
      <c r="L269" s="404"/>
      <c r="M269" s="404"/>
      <c r="N269" s="404"/>
      <c r="O269" s="404"/>
    </row>
    <row r="270" spans="1:15" s="405" customFormat="1" ht="18" hidden="1" customHeight="1" x14ac:dyDescent="0.15">
      <c r="A270" s="409"/>
      <c r="B270" s="375"/>
      <c r="C270" s="662"/>
      <c r="D270" s="560"/>
      <c r="E270" s="209"/>
      <c r="F270" s="207">
        <v>0</v>
      </c>
      <c r="G270" s="207">
        <v>0</v>
      </c>
      <c r="H270" s="422"/>
      <c r="I270" s="243">
        <f t="shared" si="12"/>
        <v>0</v>
      </c>
      <c r="J270" s="663" t="s">
        <v>603</v>
      </c>
      <c r="K270" s="304" t="s">
        <v>604</v>
      </c>
      <c r="L270" s="404"/>
      <c r="M270" s="404"/>
      <c r="N270" s="404"/>
      <c r="O270" s="404"/>
    </row>
    <row r="271" spans="1:15" s="405" customFormat="1" ht="18" customHeight="1" x14ac:dyDescent="0.15">
      <c r="A271" s="406"/>
      <c r="B271" s="406"/>
      <c r="C271" s="1060" t="s">
        <v>513</v>
      </c>
      <c r="D271" s="1061"/>
      <c r="E271" s="417"/>
      <c r="F271" s="84">
        <f>F272</f>
        <v>1719</v>
      </c>
      <c r="G271" s="84">
        <f>G272</f>
        <v>1719</v>
      </c>
      <c r="H271" s="272"/>
      <c r="I271" s="370">
        <f t="shared" si="12"/>
        <v>0</v>
      </c>
      <c r="J271" s="418"/>
      <c r="K271" s="419"/>
      <c r="L271" s="404"/>
      <c r="M271" s="404"/>
      <c r="N271" s="404"/>
      <c r="O271" s="404"/>
    </row>
    <row r="272" spans="1:15" s="405" customFormat="1" ht="18" customHeight="1" x14ac:dyDescent="0.15">
      <c r="A272" s="471"/>
      <c r="B272" s="471"/>
      <c r="C272" s="471"/>
      <c r="D272" s="532"/>
      <c r="E272" s="247" t="s">
        <v>186</v>
      </c>
      <c r="F272" s="242">
        <v>1719</v>
      </c>
      <c r="G272" s="242">
        <v>1719</v>
      </c>
      <c r="H272" s="92"/>
      <c r="I272" s="81">
        <f t="shared" si="12"/>
        <v>0</v>
      </c>
      <c r="J272" s="85" t="s">
        <v>605</v>
      </c>
      <c r="K272" s="494" t="s">
        <v>606</v>
      </c>
      <c r="L272" s="404"/>
      <c r="M272" s="404"/>
      <c r="N272" s="404"/>
      <c r="O272" s="404"/>
    </row>
    <row r="273" spans="1:15" s="405" customFormat="1" ht="18" customHeight="1" x14ac:dyDescent="0.15">
      <c r="A273" s="406"/>
      <c r="B273" s="406"/>
      <c r="C273" s="1068" t="s">
        <v>515</v>
      </c>
      <c r="D273" s="1069"/>
      <c r="E273" s="438"/>
      <c r="F273" s="208">
        <f>F274</f>
        <v>1846</v>
      </c>
      <c r="G273" s="208">
        <f>G274</f>
        <v>1846</v>
      </c>
      <c r="H273" s="278"/>
      <c r="I273" s="440">
        <f t="shared" si="12"/>
        <v>0</v>
      </c>
      <c r="J273" s="589"/>
      <c r="K273" s="590"/>
      <c r="L273" s="404"/>
      <c r="M273" s="404"/>
      <c r="N273" s="404"/>
      <c r="O273" s="404"/>
    </row>
    <row r="274" spans="1:15" s="405" customFormat="1" ht="18" customHeight="1" x14ac:dyDescent="0.15">
      <c r="A274" s="409"/>
      <c r="B274" s="409"/>
      <c r="C274" s="409"/>
      <c r="D274" s="1070"/>
      <c r="E274" s="1073" t="s">
        <v>186</v>
      </c>
      <c r="F274" s="979">
        <v>1846</v>
      </c>
      <c r="G274" s="979">
        <v>1846</v>
      </c>
      <c r="H274" s="1064"/>
      <c r="I274" s="983">
        <f t="shared" si="12"/>
        <v>0</v>
      </c>
      <c r="J274" s="159" t="s">
        <v>289</v>
      </c>
      <c r="K274" s="304" t="s">
        <v>607</v>
      </c>
      <c r="L274" s="404"/>
      <c r="M274" s="404"/>
      <c r="N274" s="404"/>
      <c r="O274" s="404"/>
    </row>
    <row r="275" spans="1:15" s="405" customFormat="1" ht="18" customHeight="1" x14ac:dyDescent="0.15">
      <c r="A275" s="409"/>
      <c r="B275" s="409"/>
      <c r="C275" s="409"/>
      <c r="D275" s="1071"/>
      <c r="E275" s="1074"/>
      <c r="F275" s="1012"/>
      <c r="G275" s="1012"/>
      <c r="H275" s="1065"/>
      <c r="I275" s="1007"/>
      <c r="J275" s="159" t="s">
        <v>291</v>
      </c>
      <c r="K275" s="304" t="s">
        <v>608</v>
      </c>
      <c r="L275" s="404"/>
      <c r="M275" s="404"/>
      <c r="N275" s="404"/>
      <c r="O275" s="404"/>
    </row>
    <row r="276" spans="1:15" s="405" customFormat="1" ht="18" customHeight="1" x14ac:dyDescent="0.15">
      <c r="A276" s="409"/>
      <c r="B276" s="409"/>
      <c r="C276" s="409"/>
      <c r="D276" s="1071"/>
      <c r="E276" s="1074"/>
      <c r="F276" s="1012"/>
      <c r="G276" s="1012"/>
      <c r="H276" s="1065"/>
      <c r="I276" s="1007"/>
      <c r="J276" s="159" t="s">
        <v>293</v>
      </c>
      <c r="K276" s="304" t="s">
        <v>609</v>
      </c>
      <c r="L276" s="404"/>
      <c r="M276" s="404"/>
      <c r="N276" s="404"/>
      <c r="O276" s="404"/>
    </row>
    <row r="277" spans="1:15" s="405" customFormat="1" ht="18" customHeight="1" x14ac:dyDescent="0.15">
      <c r="A277" s="409"/>
      <c r="B277" s="409"/>
      <c r="C277" s="409"/>
      <c r="D277" s="1071"/>
      <c r="E277" s="1074"/>
      <c r="F277" s="1012"/>
      <c r="G277" s="1012"/>
      <c r="H277" s="1065"/>
      <c r="I277" s="1007"/>
      <c r="J277" s="159" t="s">
        <v>295</v>
      </c>
      <c r="K277" s="304" t="s">
        <v>610</v>
      </c>
      <c r="L277" s="404"/>
      <c r="M277" s="404"/>
      <c r="N277" s="404"/>
      <c r="O277" s="404"/>
    </row>
    <row r="278" spans="1:15" s="405" customFormat="1" ht="18" customHeight="1" x14ac:dyDescent="0.15">
      <c r="A278" s="409"/>
      <c r="B278" s="409"/>
      <c r="C278" s="409"/>
      <c r="D278" s="1072"/>
      <c r="E278" s="1075"/>
      <c r="F278" s="980"/>
      <c r="G278" s="980"/>
      <c r="H278" s="1066"/>
      <c r="I278" s="984"/>
      <c r="J278" s="159" t="s">
        <v>611</v>
      </c>
      <c r="K278" s="304" t="s">
        <v>612</v>
      </c>
      <c r="L278" s="404"/>
      <c r="M278" s="404"/>
      <c r="N278" s="404"/>
      <c r="O278" s="404"/>
    </row>
    <row r="279" spans="1:15" s="405" customFormat="1" ht="18" customHeight="1" x14ac:dyDescent="0.15">
      <c r="A279" s="406"/>
      <c r="B279" s="1060" t="s">
        <v>312</v>
      </c>
      <c r="C279" s="1067"/>
      <c r="D279" s="1061"/>
      <c r="E279" s="417"/>
      <c r="F279" s="84">
        <f>F280+F282+F285+F287</f>
        <v>10429</v>
      </c>
      <c r="G279" s="84">
        <f>G280+G282+G285+G287</f>
        <v>10429</v>
      </c>
      <c r="H279" s="95"/>
      <c r="I279" s="273">
        <f t="shared" si="12"/>
        <v>0</v>
      </c>
      <c r="J279" s="418"/>
      <c r="K279" s="419"/>
      <c r="L279" s="404"/>
      <c r="M279" s="404"/>
      <c r="N279" s="404"/>
      <c r="O279" s="404"/>
    </row>
    <row r="280" spans="1:15" s="405" customFormat="1" ht="18" customHeight="1" x14ac:dyDescent="0.15">
      <c r="A280" s="406"/>
      <c r="B280" s="635"/>
      <c r="C280" s="1068" t="s">
        <v>313</v>
      </c>
      <c r="D280" s="1069"/>
      <c r="E280" s="438"/>
      <c r="F280" s="208">
        <f>F281</f>
        <v>3000</v>
      </c>
      <c r="G280" s="208">
        <f>G281</f>
        <v>2669</v>
      </c>
      <c r="H280" s="308" t="s">
        <v>262</v>
      </c>
      <c r="I280" s="440">
        <f t="shared" si="12"/>
        <v>-331</v>
      </c>
      <c r="J280" s="441"/>
      <c r="K280" s="442"/>
      <c r="L280" s="404"/>
      <c r="M280" s="404"/>
      <c r="N280" s="404"/>
      <c r="O280" s="404"/>
    </row>
    <row r="281" spans="1:15" s="405" customFormat="1" ht="18" customHeight="1" x14ac:dyDescent="0.15">
      <c r="A281" s="406"/>
      <c r="B281" s="623"/>
      <c r="C281" s="664"/>
      <c r="D281" s="532" t="s">
        <v>215</v>
      </c>
      <c r="E281" s="540" t="s">
        <v>186</v>
      </c>
      <c r="F281" s="541">
        <v>3000</v>
      </c>
      <c r="G281" s="541">
        <v>2669</v>
      </c>
      <c r="H281" s="345" t="s">
        <v>262</v>
      </c>
      <c r="I281" s="629">
        <f t="shared" si="12"/>
        <v>-331</v>
      </c>
      <c r="J281" s="665" t="s">
        <v>613</v>
      </c>
      <c r="K281" s="666" t="s">
        <v>614</v>
      </c>
      <c r="L281" s="404"/>
      <c r="M281" s="404"/>
      <c r="N281" s="404"/>
      <c r="O281" s="404"/>
    </row>
    <row r="282" spans="1:15" s="405" customFormat="1" ht="18" customHeight="1" x14ac:dyDescent="0.15">
      <c r="A282" s="406"/>
      <c r="B282" s="406"/>
      <c r="C282" s="1060" t="s">
        <v>316</v>
      </c>
      <c r="D282" s="1061"/>
      <c r="E282" s="417"/>
      <c r="F282" s="84">
        <f>F283</f>
        <v>3210</v>
      </c>
      <c r="G282" s="84">
        <f>G283</f>
        <v>4424</v>
      </c>
      <c r="H282" s="272"/>
      <c r="I282" s="370">
        <f t="shared" si="12"/>
        <v>1214</v>
      </c>
      <c r="J282" s="418"/>
      <c r="K282" s="419"/>
      <c r="L282" s="404"/>
      <c r="M282" s="404"/>
      <c r="N282" s="404"/>
      <c r="O282" s="404"/>
    </row>
    <row r="283" spans="1:15" s="405" customFormat="1" ht="18" customHeight="1" x14ac:dyDescent="0.15">
      <c r="A283" s="409"/>
      <c r="B283" s="409"/>
      <c r="C283" s="410"/>
      <c r="D283" s="1062"/>
      <c r="E283" s="987" t="s">
        <v>186</v>
      </c>
      <c r="F283" s="979">
        <v>3210</v>
      </c>
      <c r="G283" s="1013">
        <v>4424</v>
      </c>
      <c r="H283" s="645"/>
      <c r="I283" s="983">
        <f t="shared" si="12"/>
        <v>1214</v>
      </c>
      <c r="J283" s="484" t="s">
        <v>615</v>
      </c>
      <c r="K283" s="478" t="s">
        <v>616</v>
      </c>
      <c r="L283" s="404"/>
      <c r="M283" s="404"/>
      <c r="N283" s="404"/>
      <c r="O283" s="404"/>
    </row>
    <row r="284" spans="1:15" s="405" customFormat="1" ht="18" customHeight="1" x14ac:dyDescent="0.15">
      <c r="A284" s="409"/>
      <c r="B284" s="409"/>
      <c r="C284" s="462"/>
      <c r="D284" s="1063"/>
      <c r="E284" s="988"/>
      <c r="F284" s="980"/>
      <c r="G284" s="1015"/>
      <c r="H284" s="648"/>
      <c r="I284" s="984"/>
      <c r="J284" s="663" t="s">
        <v>617</v>
      </c>
      <c r="K284" s="304" t="s">
        <v>618</v>
      </c>
      <c r="L284" s="404"/>
      <c r="M284" s="404"/>
      <c r="N284" s="404"/>
      <c r="O284" s="404"/>
    </row>
    <row r="285" spans="1:15" ht="18" customHeight="1" x14ac:dyDescent="0.15">
      <c r="A285" s="406"/>
      <c r="B285" s="635"/>
      <c r="C285" s="1060" t="s">
        <v>352</v>
      </c>
      <c r="D285" s="1061"/>
      <c r="E285" s="417"/>
      <c r="F285" s="84">
        <f>F286</f>
        <v>4200</v>
      </c>
      <c r="G285" s="84">
        <f>G286</f>
        <v>3318</v>
      </c>
      <c r="H285" s="95" t="s">
        <v>262</v>
      </c>
      <c r="I285" s="370">
        <f t="shared" ref="I285:I288" si="16">G285-F285</f>
        <v>-882</v>
      </c>
      <c r="J285" s="418"/>
      <c r="K285" s="419"/>
    </row>
    <row r="286" spans="1:15" ht="18" customHeight="1" x14ac:dyDescent="0.15">
      <c r="A286" s="406"/>
      <c r="B286" s="623"/>
      <c r="C286" s="664"/>
      <c r="D286" s="411" t="s">
        <v>215</v>
      </c>
      <c r="E286" s="540" t="s">
        <v>186</v>
      </c>
      <c r="F286" s="541">
        <v>4200</v>
      </c>
      <c r="G286" s="541">
        <v>3318</v>
      </c>
      <c r="H286" s="345" t="s">
        <v>262</v>
      </c>
      <c r="I286" s="243">
        <f t="shared" si="16"/>
        <v>-882</v>
      </c>
      <c r="J286" s="668" t="s">
        <v>619</v>
      </c>
      <c r="K286" s="669" t="s">
        <v>620</v>
      </c>
    </row>
    <row r="287" spans="1:15" ht="18" customHeight="1" x14ac:dyDescent="0.15">
      <c r="A287" s="406"/>
      <c r="B287" s="623"/>
      <c r="C287" s="1060" t="s">
        <v>363</v>
      </c>
      <c r="D287" s="1061"/>
      <c r="E287" s="417"/>
      <c r="F287" s="84">
        <f>F288</f>
        <v>19</v>
      </c>
      <c r="G287" s="84">
        <f>G288</f>
        <v>18</v>
      </c>
      <c r="H287" s="95" t="s">
        <v>262</v>
      </c>
      <c r="I287" s="370">
        <f t="shared" si="16"/>
        <v>-1</v>
      </c>
      <c r="J287" s="418"/>
      <c r="K287" s="419"/>
    </row>
    <row r="288" spans="1:15" ht="18" customHeight="1" x14ac:dyDescent="0.15">
      <c r="A288" s="670"/>
      <c r="B288" s="658"/>
      <c r="C288" s="664"/>
      <c r="D288" s="556" t="s">
        <v>215</v>
      </c>
      <c r="E288" s="540" t="s">
        <v>186</v>
      </c>
      <c r="F288" s="541">
        <v>19</v>
      </c>
      <c r="G288" s="541">
        <v>18</v>
      </c>
      <c r="H288" s="345" t="s">
        <v>262</v>
      </c>
      <c r="I288" s="293">
        <f t="shared" si="16"/>
        <v>-1</v>
      </c>
      <c r="J288" s="668" t="s">
        <v>621</v>
      </c>
      <c r="K288" s="551" t="s">
        <v>622</v>
      </c>
    </row>
    <row r="289" spans="1:11" ht="16.5" x14ac:dyDescent="0.15">
      <c r="A289" s="362"/>
      <c r="B289" s="362"/>
      <c r="C289" s="362"/>
      <c r="D289" s="362"/>
      <c r="E289" s="671"/>
      <c r="F289" s="671"/>
      <c r="G289" s="672"/>
      <c r="H289" s="672"/>
      <c r="I289" s="672"/>
      <c r="J289" s="362"/>
      <c r="K289" s="671"/>
    </row>
    <row r="290" spans="1:11" ht="16.5" x14ac:dyDescent="0.15">
      <c r="A290" s="362"/>
      <c r="B290" s="362"/>
      <c r="C290" s="362"/>
      <c r="D290" s="362"/>
      <c r="E290" s="671"/>
      <c r="F290" s="671"/>
      <c r="G290" s="672"/>
      <c r="H290" s="672"/>
      <c r="I290" s="672"/>
      <c r="J290" s="362"/>
      <c r="K290" s="671"/>
    </row>
    <row r="291" spans="1:11" ht="16.5" x14ac:dyDescent="0.15">
      <c r="A291" s="362"/>
      <c r="B291" s="362"/>
      <c r="C291" s="362"/>
      <c r="D291" s="362"/>
      <c r="E291" s="671"/>
      <c r="F291" s="671"/>
      <c r="G291" s="672"/>
      <c r="H291" s="672"/>
      <c r="I291" s="672"/>
      <c r="J291" s="362"/>
      <c r="K291" s="671"/>
    </row>
    <row r="292" spans="1:11" ht="16.5" x14ac:dyDescent="0.15">
      <c r="A292" s="362"/>
      <c r="B292" s="362"/>
      <c r="C292" s="362"/>
      <c r="D292" s="362"/>
      <c r="E292" s="671"/>
      <c r="F292" s="671"/>
      <c r="G292" s="672"/>
      <c r="H292" s="672"/>
      <c r="I292" s="672"/>
      <c r="J292" s="362"/>
      <c r="K292" s="671"/>
    </row>
    <row r="293" spans="1:11" ht="16.5" x14ac:dyDescent="0.15">
      <c r="A293" s="362"/>
      <c r="B293" s="362"/>
      <c r="C293" s="362"/>
      <c r="D293" s="362"/>
      <c r="E293" s="671"/>
      <c r="F293" s="671"/>
      <c r="G293" s="672"/>
      <c r="H293" s="672"/>
      <c r="I293" s="672"/>
      <c r="J293" s="362"/>
      <c r="K293" s="671"/>
    </row>
    <row r="294" spans="1:11" ht="16.5" x14ac:dyDescent="0.15">
      <c r="A294" s="362"/>
      <c r="B294" s="362"/>
      <c r="C294" s="362"/>
      <c r="D294" s="362"/>
      <c r="E294" s="671"/>
      <c r="F294" s="671"/>
      <c r="G294" s="672"/>
      <c r="H294" s="672"/>
      <c r="I294" s="672"/>
      <c r="J294" s="362"/>
      <c r="K294" s="671"/>
    </row>
    <row r="295" spans="1:11" ht="16.5" x14ac:dyDescent="0.15">
      <c r="A295" s="362"/>
      <c r="B295" s="362"/>
      <c r="C295" s="362"/>
      <c r="D295" s="362"/>
      <c r="E295" s="671"/>
      <c r="F295" s="671"/>
      <c r="G295" s="672"/>
      <c r="H295" s="672"/>
      <c r="I295" s="672"/>
      <c r="J295" s="362"/>
      <c r="K295" s="671"/>
    </row>
    <row r="296" spans="1:11" ht="16.5" x14ac:dyDescent="0.15">
      <c r="A296" s="362"/>
      <c r="B296" s="362"/>
      <c r="C296" s="362"/>
      <c r="D296" s="362"/>
      <c r="E296" s="671"/>
      <c r="F296" s="671"/>
      <c r="G296" s="672"/>
      <c r="H296" s="672"/>
      <c r="I296" s="672"/>
      <c r="J296" s="362"/>
      <c r="K296" s="671"/>
    </row>
    <row r="297" spans="1:11" ht="16.5" x14ac:dyDescent="0.15">
      <c r="A297" s="362"/>
      <c r="B297" s="362"/>
      <c r="C297" s="362"/>
      <c r="D297" s="362"/>
      <c r="E297" s="671"/>
      <c r="F297" s="671"/>
      <c r="G297" s="672"/>
      <c r="H297" s="672"/>
      <c r="I297" s="672"/>
      <c r="J297" s="362"/>
      <c r="K297" s="671"/>
    </row>
    <row r="298" spans="1:11" ht="16.5" x14ac:dyDescent="0.15">
      <c r="A298" s="362"/>
      <c r="B298" s="362"/>
      <c r="C298" s="362"/>
      <c r="D298" s="362"/>
      <c r="E298" s="671"/>
      <c r="F298" s="671"/>
      <c r="G298" s="672"/>
      <c r="H298" s="672"/>
      <c r="I298" s="672"/>
      <c r="J298" s="362"/>
      <c r="K298" s="671"/>
    </row>
    <row r="299" spans="1:11" ht="16.5" x14ac:dyDescent="0.15">
      <c r="A299" s="362"/>
      <c r="B299" s="362"/>
      <c r="C299" s="362"/>
      <c r="D299" s="362"/>
      <c r="E299" s="671"/>
      <c r="F299" s="671"/>
      <c r="G299" s="672"/>
      <c r="H299" s="672"/>
      <c r="I299" s="672"/>
      <c r="J299" s="362"/>
      <c r="K299" s="671"/>
    </row>
    <row r="300" spans="1:11" ht="16.5" x14ac:dyDescent="0.15">
      <c r="A300" s="362"/>
      <c r="B300" s="362"/>
      <c r="C300" s="362"/>
      <c r="D300" s="362"/>
      <c r="E300" s="671"/>
      <c r="F300" s="671"/>
      <c r="G300" s="672"/>
      <c r="H300" s="672"/>
      <c r="I300" s="672"/>
      <c r="J300" s="362"/>
      <c r="K300" s="671"/>
    </row>
    <row r="301" spans="1:11" ht="16.5" x14ac:dyDescent="0.15">
      <c r="A301" s="362"/>
      <c r="B301" s="362"/>
      <c r="C301" s="362"/>
      <c r="D301" s="362"/>
      <c r="E301" s="671"/>
      <c r="F301" s="671"/>
      <c r="G301" s="672"/>
      <c r="H301" s="672"/>
      <c r="I301" s="672"/>
      <c r="J301" s="362"/>
      <c r="K301" s="671"/>
    </row>
    <row r="302" spans="1:11" ht="16.5" x14ac:dyDescent="0.15">
      <c r="A302" s="362"/>
      <c r="B302" s="362"/>
      <c r="C302" s="362"/>
      <c r="D302" s="362"/>
      <c r="E302" s="671"/>
      <c r="F302" s="671"/>
      <c r="G302" s="672"/>
      <c r="H302" s="672"/>
      <c r="I302" s="672"/>
      <c r="J302" s="362"/>
      <c r="K302" s="671"/>
    </row>
    <row r="303" spans="1:11" ht="16.5" x14ac:dyDescent="0.15">
      <c r="A303" s="362"/>
      <c r="B303" s="362"/>
      <c r="C303" s="362"/>
      <c r="D303" s="362"/>
      <c r="E303" s="671"/>
      <c r="F303" s="671"/>
      <c r="G303" s="672"/>
      <c r="H303" s="672"/>
      <c r="I303" s="672"/>
      <c r="J303" s="362"/>
      <c r="K303" s="671"/>
    </row>
    <row r="304" spans="1:11" ht="16.5" x14ac:dyDescent="0.15">
      <c r="A304" s="362"/>
      <c r="B304" s="362"/>
      <c r="C304" s="362"/>
      <c r="D304" s="362"/>
      <c r="E304" s="671"/>
      <c r="F304" s="671"/>
      <c r="G304" s="672"/>
      <c r="H304" s="672"/>
      <c r="I304" s="672"/>
      <c r="J304" s="362"/>
      <c r="K304" s="671"/>
    </row>
    <row r="305" spans="1:11" ht="16.5" x14ac:dyDescent="0.15">
      <c r="A305" s="362"/>
      <c r="B305" s="362"/>
      <c r="C305" s="362"/>
      <c r="D305" s="362"/>
      <c r="E305" s="671"/>
      <c r="F305" s="671"/>
      <c r="G305" s="672"/>
      <c r="H305" s="672"/>
      <c r="I305" s="672"/>
      <c r="J305" s="362"/>
      <c r="K305" s="671"/>
    </row>
    <row r="306" spans="1:11" ht="16.5" x14ac:dyDescent="0.15">
      <c r="A306" s="362"/>
      <c r="B306" s="362"/>
      <c r="C306" s="362"/>
      <c r="D306" s="362"/>
      <c r="E306" s="671"/>
      <c r="F306" s="671"/>
      <c r="G306" s="672"/>
      <c r="H306" s="672"/>
      <c r="I306" s="672"/>
      <c r="J306" s="362"/>
      <c r="K306" s="671"/>
    </row>
    <row r="307" spans="1:11" ht="16.5" x14ac:dyDescent="0.15">
      <c r="A307" s="362"/>
      <c r="B307" s="362"/>
      <c r="C307" s="362"/>
      <c r="D307" s="362"/>
      <c r="E307" s="671"/>
      <c r="F307" s="671"/>
      <c r="G307" s="672"/>
      <c r="H307" s="672"/>
      <c r="I307" s="672"/>
      <c r="J307" s="362"/>
      <c r="K307" s="671"/>
    </row>
    <row r="308" spans="1:11" ht="16.5" x14ac:dyDescent="0.15">
      <c r="A308" s="362"/>
      <c r="B308" s="362"/>
      <c r="C308" s="362"/>
      <c r="D308" s="362"/>
      <c r="E308" s="671"/>
      <c r="F308" s="671"/>
      <c r="G308" s="672"/>
      <c r="H308" s="672"/>
      <c r="I308" s="672"/>
      <c r="J308" s="362"/>
      <c r="K308" s="671"/>
    </row>
    <row r="309" spans="1:11" ht="16.5" x14ac:dyDescent="0.15">
      <c r="A309" s="362"/>
      <c r="B309" s="362"/>
      <c r="C309" s="362"/>
      <c r="D309" s="362"/>
      <c r="E309" s="671"/>
      <c r="F309" s="671"/>
      <c r="G309" s="672"/>
      <c r="H309" s="672"/>
      <c r="I309" s="672"/>
      <c r="J309" s="362"/>
      <c r="K309" s="671"/>
    </row>
    <row r="310" spans="1:11" ht="16.5" x14ac:dyDescent="0.15">
      <c r="A310" s="362"/>
      <c r="B310" s="362"/>
      <c r="C310" s="362"/>
      <c r="D310" s="362"/>
      <c r="E310" s="671"/>
      <c r="F310" s="671"/>
      <c r="G310" s="672"/>
      <c r="H310" s="672"/>
      <c r="I310" s="672"/>
      <c r="J310" s="362"/>
      <c r="K310" s="671"/>
    </row>
    <row r="311" spans="1:11" ht="16.5" x14ac:dyDescent="0.15">
      <c r="A311" s="362"/>
      <c r="B311" s="362"/>
      <c r="C311" s="362"/>
      <c r="D311" s="362"/>
      <c r="E311" s="671"/>
      <c r="F311" s="671"/>
      <c r="G311" s="672"/>
      <c r="H311" s="672"/>
      <c r="I311" s="672"/>
      <c r="J311" s="362"/>
      <c r="K311" s="671"/>
    </row>
    <row r="312" spans="1:11" ht="16.5" x14ac:dyDescent="0.15">
      <c r="A312" s="362"/>
      <c r="B312" s="362"/>
      <c r="C312" s="362"/>
      <c r="D312" s="362"/>
      <c r="E312" s="671"/>
      <c r="F312" s="671"/>
      <c r="G312" s="672"/>
      <c r="H312" s="672"/>
      <c r="I312" s="672"/>
      <c r="J312" s="362"/>
      <c r="K312" s="671"/>
    </row>
    <row r="313" spans="1:11" ht="16.5" x14ac:dyDescent="0.15">
      <c r="A313" s="362"/>
      <c r="B313" s="362"/>
      <c r="C313" s="362"/>
      <c r="D313" s="362"/>
      <c r="E313" s="671"/>
      <c r="F313" s="671"/>
      <c r="G313" s="672"/>
      <c r="H313" s="672"/>
      <c r="I313" s="672"/>
      <c r="J313" s="362"/>
      <c r="K313" s="671"/>
    </row>
    <row r="314" spans="1:11" ht="16.5" x14ac:dyDescent="0.15">
      <c r="A314" s="362"/>
      <c r="B314" s="362"/>
      <c r="C314" s="362"/>
      <c r="D314" s="362"/>
      <c r="E314" s="671"/>
      <c r="F314" s="671"/>
      <c r="G314" s="672"/>
      <c r="H314" s="672"/>
      <c r="I314" s="672"/>
      <c r="J314" s="362"/>
      <c r="K314" s="671"/>
    </row>
    <row r="315" spans="1:11" ht="16.5" x14ac:dyDescent="0.15">
      <c r="A315" s="362"/>
      <c r="B315" s="362"/>
      <c r="C315" s="362"/>
      <c r="D315" s="362"/>
      <c r="E315" s="671"/>
      <c r="F315" s="671"/>
      <c r="G315" s="672"/>
      <c r="H315" s="672"/>
      <c r="I315" s="672"/>
      <c r="J315" s="362"/>
      <c r="K315" s="671"/>
    </row>
    <row r="316" spans="1:11" ht="16.5" x14ac:dyDescent="0.15">
      <c r="A316" s="362"/>
      <c r="B316" s="362"/>
      <c r="C316" s="362"/>
      <c r="D316" s="362"/>
      <c r="E316" s="671"/>
      <c r="F316" s="671"/>
      <c r="G316" s="672"/>
      <c r="H316" s="672"/>
      <c r="I316" s="672"/>
      <c r="J316" s="362"/>
      <c r="K316" s="671"/>
    </row>
    <row r="317" spans="1:11" ht="16.5" x14ac:dyDescent="0.15">
      <c r="A317" s="362"/>
      <c r="B317" s="362"/>
      <c r="C317" s="362"/>
      <c r="D317" s="362"/>
      <c r="E317" s="671"/>
      <c r="F317" s="671"/>
      <c r="G317" s="672"/>
      <c r="H317" s="672"/>
      <c r="I317" s="672"/>
      <c r="J317" s="362"/>
      <c r="K317" s="671"/>
    </row>
    <row r="318" spans="1:11" ht="16.5" x14ac:dyDescent="0.15">
      <c r="A318" s="362"/>
      <c r="B318" s="362"/>
      <c r="C318" s="362"/>
      <c r="D318" s="362"/>
      <c r="E318" s="671"/>
      <c r="F318" s="671"/>
      <c r="G318" s="672"/>
      <c r="H318" s="672"/>
      <c r="I318" s="672"/>
      <c r="J318" s="362"/>
      <c r="K318" s="671"/>
    </row>
    <row r="319" spans="1:11" ht="16.5" x14ac:dyDescent="0.15">
      <c r="A319" s="362"/>
      <c r="B319" s="362"/>
      <c r="C319" s="362"/>
      <c r="D319" s="362"/>
      <c r="E319" s="671"/>
      <c r="F319" s="671"/>
      <c r="G319" s="672"/>
      <c r="H319" s="672"/>
      <c r="I319" s="672"/>
      <c r="J319" s="362"/>
      <c r="K319" s="671"/>
    </row>
    <row r="320" spans="1:11" ht="16.5" x14ac:dyDescent="0.15">
      <c r="A320" s="362"/>
      <c r="B320" s="362"/>
      <c r="C320" s="362"/>
      <c r="D320" s="362"/>
      <c r="E320" s="671"/>
      <c r="F320" s="671"/>
      <c r="G320" s="672"/>
      <c r="H320" s="672"/>
      <c r="I320" s="672"/>
      <c r="J320" s="362"/>
      <c r="K320" s="671"/>
    </row>
    <row r="321" spans="1:11" ht="16.5" x14ac:dyDescent="0.15">
      <c r="A321" s="362"/>
      <c r="B321" s="362"/>
      <c r="C321" s="362"/>
      <c r="D321" s="362"/>
      <c r="E321" s="671"/>
      <c r="F321" s="671"/>
      <c r="G321" s="672"/>
      <c r="H321" s="672"/>
      <c r="I321" s="672"/>
      <c r="J321" s="362"/>
      <c r="K321" s="671"/>
    </row>
    <row r="322" spans="1:11" ht="16.5" x14ac:dyDescent="0.15">
      <c r="A322" s="362"/>
      <c r="B322" s="362"/>
      <c r="C322" s="362"/>
      <c r="D322" s="362"/>
      <c r="E322" s="671"/>
      <c r="F322" s="671"/>
      <c r="G322" s="672"/>
      <c r="H322" s="672"/>
      <c r="I322" s="672"/>
      <c r="J322" s="362"/>
      <c r="K322" s="671"/>
    </row>
    <row r="323" spans="1:11" ht="16.5" x14ac:dyDescent="0.15">
      <c r="A323" s="362"/>
      <c r="B323" s="362"/>
      <c r="C323" s="362"/>
      <c r="D323" s="362"/>
      <c r="E323" s="671"/>
      <c r="F323" s="671"/>
      <c r="G323" s="672"/>
      <c r="H323" s="672"/>
      <c r="I323" s="672"/>
      <c r="J323" s="362"/>
      <c r="K323" s="671"/>
    </row>
    <row r="324" spans="1:11" ht="16.5" x14ac:dyDescent="0.15">
      <c r="A324" s="362"/>
      <c r="B324" s="362"/>
      <c r="C324" s="362"/>
      <c r="D324" s="362"/>
      <c r="E324" s="671"/>
      <c r="F324" s="671"/>
      <c r="G324" s="672"/>
      <c r="H324" s="672"/>
      <c r="I324" s="672"/>
      <c r="J324" s="362"/>
      <c r="K324" s="671"/>
    </row>
    <row r="325" spans="1:11" ht="16.5" x14ac:dyDescent="0.15">
      <c r="A325" s="362"/>
      <c r="B325" s="362"/>
      <c r="C325" s="362"/>
      <c r="D325" s="362"/>
      <c r="E325" s="671"/>
      <c r="F325" s="671"/>
      <c r="G325" s="672"/>
      <c r="H325" s="672"/>
      <c r="I325" s="672"/>
      <c r="J325" s="362"/>
      <c r="K325" s="671"/>
    </row>
    <row r="326" spans="1:11" ht="16.5" x14ac:dyDescent="0.15">
      <c r="A326" s="362"/>
      <c r="B326" s="362"/>
      <c r="C326" s="362"/>
      <c r="D326" s="362"/>
      <c r="E326" s="671"/>
      <c r="F326" s="671"/>
      <c r="G326" s="672"/>
      <c r="H326" s="672"/>
      <c r="I326" s="672"/>
      <c r="J326" s="362"/>
      <c r="K326" s="671"/>
    </row>
    <row r="327" spans="1:11" ht="16.5" x14ac:dyDescent="0.15">
      <c r="A327" s="362"/>
      <c r="B327" s="362"/>
      <c r="C327" s="362"/>
      <c r="D327" s="362"/>
      <c r="E327" s="671"/>
      <c r="F327" s="671"/>
      <c r="G327" s="672"/>
      <c r="H327" s="672"/>
      <c r="I327" s="672"/>
      <c r="J327" s="362"/>
      <c r="K327" s="671"/>
    </row>
    <row r="328" spans="1:11" ht="16.5" x14ac:dyDescent="0.15">
      <c r="A328" s="362"/>
      <c r="B328" s="362"/>
      <c r="C328" s="362"/>
      <c r="D328" s="362"/>
      <c r="E328" s="671"/>
      <c r="F328" s="671"/>
      <c r="G328" s="672"/>
      <c r="H328" s="672"/>
      <c r="I328" s="672"/>
      <c r="J328" s="362"/>
      <c r="K328" s="671"/>
    </row>
    <row r="329" spans="1:11" ht="16.5" x14ac:dyDescent="0.15">
      <c r="A329" s="362"/>
      <c r="B329" s="362"/>
      <c r="C329" s="362"/>
      <c r="D329" s="362"/>
      <c r="E329" s="671"/>
      <c r="F329" s="671"/>
      <c r="G329" s="672"/>
      <c r="H329" s="672"/>
      <c r="I329" s="672"/>
      <c r="J329" s="362"/>
      <c r="K329" s="671"/>
    </row>
    <row r="330" spans="1:11" ht="16.5" x14ac:dyDescent="0.15">
      <c r="A330" s="362"/>
      <c r="B330" s="362"/>
      <c r="C330" s="362"/>
      <c r="D330" s="362"/>
      <c r="E330" s="671"/>
      <c r="F330" s="671"/>
      <c r="G330" s="672"/>
      <c r="H330" s="672"/>
      <c r="I330" s="672"/>
      <c r="J330" s="362"/>
      <c r="K330" s="671"/>
    </row>
    <row r="331" spans="1:11" ht="16.5" x14ac:dyDescent="0.15">
      <c r="A331" s="362"/>
      <c r="B331" s="362"/>
      <c r="C331" s="362"/>
      <c r="D331" s="362"/>
      <c r="E331" s="671"/>
      <c r="F331" s="671"/>
      <c r="G331" s="672"/>
      <c r="H331" s="672"/>
      <c r="I331" s="672"/>
      <c r="J331" s="362"/>
      <c r="K331" s="671"/>
    </row>
    <row r="332" spans="1:11" ht="16.5" x14ac:dyDescent="0.15">
      <c r="A332" s="362"/>
      <c r="B332" s="362"/>
      <c r="C332" s="362"/>
      <c r="D332" s="362"/>
      <c r="E332" s="671"/>
      <c r="F332" s="671"/>
      <c r="G332" s="672"/>
      <c r="H332" s="672"/>
      <c r="I332" s="672"/>
      <c r="J332" s="362"/>
      <c r="K332" s="671"/>
    </row>
    <row r="333" spans="1:11" ht="16.5" x14ac:dyDescent="0.15">
      <c r="A333" s="362"/>
      <c r="B333" s="362"/>
      <c r="C333" s="362"/>
      <c r="D333" s="362"/>
      <c r="E333" s="671"/>
      <c r="F333" s="671"/>
      <c r="G333" s="672"/>
      <c r="H333" s="672"/>
      <c r="I333" s="672"/>
      <c r="J333" s="362"/>
      <c r="K333" s="671"/>
    </row>
    <row r="334" spans="1:11" ht="16.5" x14ac:dyDescent="0.15">
      <c r="A334" s="362"/>
      <c r="B334" s="362"/>
      <c r="C334" s="362"/>
      <c r="D334" s="362"/>
      <c r="E334" s="671"/>
      <c r="F334" s="671"/>
      <c r="G334" s="672"/>
      <c r="H334" s="672"/>
      <c r="I334" s="672"/>
      <c r="J334" s="362"/>
      <c r="K334" s="671"/>
    </row>
    <row r="335" spans="1:11" ht="16.5" x14ac:dyDescent="0.15">
      <c r="A335" s="362"/>
      <c r="B335" s="362"/>
      <c r="C335" s="362"/>
      <c r="D335" s="362"/>
      <c r="E335" s="671"/>
      <c r="F335" s="671"/>
      <c r="G335" s="672"/>
      <c r="H335" s="672"/>
      <c r="I335" s="672"/>
      <c r="J335" s="362"/>
      <c r="K335" s="671"/>
    </row>
    <row r="336" spans="1:11" ht="16.5" x14ac:dyDescent="0.15">
      <c r="A336" s="362"/>
      <c r="B336" s="362"/>
      <c r="C336" s="362"/>
      <c r="D336" s="362"/>
      <c r="E336" s="671"/>
      <c r="F336" s="671"/>
      <c r="G336" s="672"/>
      <c r="H336" s="672"/>
      <c r="I336" s="672"/>
      <c r="J336" s="362"/>
      <c r="K336" s="671"/>
    </row>
    <row r="337" spans="1:11" ht="16.5" x14ac:dyDescent="0.15">
      <c r="A337" s="362"/>
      <c r="B337" s="362"/>
      <c r="C337" s="362"/>
      <c r="D337" s="362"/>
      <c r="E337" s="671"/>
      <c r="F337" s="671"/>
      <c r="G337" s="672"/>
      <c r="H337" s="672"/>
      <c r="I337" s="672"/>
      <c r="J337" s="362"/>
      <c r="K337" s="671"/>
    </row>
    <row r="338" spans="1:11" ht="16.5" x14ac:dyDescent="0.15">
      <c r="A338" s="362"/>
      <c r="B338" s="362"/>
      <c r="C338" s="362"/>
      <c r="D338" s="362"/>
      <c r="E338" s="671"/>
      <c r="F338" s="671"/>
      <c r="G338" s="672"/>
      <c r="H338" s="672"/>
      <c r="I338" s="672"/>
      <c r="J338" s="362"/>
      <c r="K338" s="671"/>
    </row>
    <row r="339" spans="1:11" ht="16.5" x14ac:dyDescent="0.15">
      <c r="A339" s="362"/>
      <c r="B339" s="362"/>
      <c r="C339" s="362"/>
      <c r="D339" s="362"/>
      <c r="E339" s="671"/>
      <c r="F339" s="671"/>
      <c r="G339" s="672"/>
      <c r="H339" s="672"/>
      <c r="I339" s="672"/>
      <c r="J339" s="362"/>
      <c r="K339" s="671"/>
    </row>
    <row r="340" spans="1:11" ht="16.5" x14ac:dyDescent="0.15">
      <c r="A340" s="362"/>
      <c r="B340" s="362"/>
      <c r="C340" s="362"/>
      <c r="D340" s="362"/>
      <c r="E340" s="671"/>
      <c r="F340" s="671"/>
      <c r="G340" s="672"/>
      <c r="H340" s="672"/>
      <c r="I340" s="672"/>
      <c r="J340" s="362"/>
      <c r="K340" s="671"/>
    </row>
    <row r="341" spans="1:11" ht="16.5" x14ac:dyDescent="0.15">
      <c r="A341" s="362"/>
      <c r="B341" s="362"/>
      <c r="C341" s="362"/>
      <c r="D341" s="362"/>
      <c r="E341" s="671"/>
      <c r="F341" s="671"/>
      <c r="G341" s="672"/>
      <c r="H341" s="672"/>
      <c r="I341" s="672"/>
      <c r="J341" s="362"/>
      <c r="K341" s="671"/>
    </row>
    <row r="342" spans="1:11" ht="16.5" x14ac:dyDescent="0.15">
      <c r="A342" s="362"/>
      <c r="B342" s="362"/>
      <c r="C342" s="362"/>
      <c r="D342" s="362"/>
      <c r="E342" s="671"/>
      <c r="F342" s="671"/>
      <c r="G342" s="672"/>
      <c r="H342" s="672"/>
      <c r="I342" s="672"/>
      <c r="J342" s="362"/>
      <c r="K342" s="671"/>
    </row>
    <row r="343" spans="1:11" ht="16.5" x14ac:dyDescent="0.15">
      <c r="A343" s="362"/>
      <c r="B343" s="362"/>
      <c r="C343" s="362"/>
      <c r="D343" s="362"/>
      <c r="E343" s="671"/>
      <c r="F343" s="671"/>
      <c r="G343" s="672"/>
      <c r="H343" s="672"/>
      <c r="I343" s="672"/>
      <c r="J343" s="362"/>
      <c r="K343" s="671"/>
    </row>
    <row r="344" spans="1:11" ht="16.5" x14ac:dyDescent="0.15">
      <c r="A344" s="362"/>
      <c r="B344" s="362"/>
      <c r="C344" s="362"/>
      <c r="D344" s="362"/>
      <c r="E344" s="671"/>
      <c r="F344" s="671"/>
      <c r="G344" s="672"/>
      <c r="H344" s="672"/>
      <c r="I344" s="672"/>
      <c r="J344" s="362"/>
      <c r="K344" s="671"/>
    </row>
    <row r="345" spans="1:11" ht="16.5" x14ac:dyDescent="0.15">
      <c r="A345" s="362"/>
      <c r="B345" s="362"/>
      <c r="C345" s="362"/>
      <c r="D345" s="362"/>
      <c r="E345" s="671"/>
      <c r="F345" s="671"/>
      <c r="G345" s="672"/>
      <c r="H345" s="672"/>
      <c r="I345" s="672"/>
      <c r="J345" s="362"/>
      <c r="K345" s="671"/>
    </row>
    <row r="346" spans="1:11" ht="16.5" x14ac:dyDescent="0.15">
      <c r="A346" s="362"/>
      <c r="B346" s="362"/>
      <c r="C346" s="362"/>
      <c r="D346" s="362"/>
      <c r="E346" s="671"/>
      <c r="F346" s="671"/>
      <c r="G346" s="672"/>
      <c r="H346" s="672"/>
      <c r="I346" s="672"/>
      <c r="J346" s="362"/>
      <c r="K346" s="671"/>
    </row>
    <row r="347" spans="1:11" ht="16.5" x14ac:dyDescent="0.15">
      <c r="A347" s="362"/>
      <c r="B347" s="362"/>
      <c r="C347" s="362"/>
      <c r="D347" s="362"/>
      <c r="E347" s="671"/>
      <c r="F347" s="671"/>
      <c r="G347" s="672"/>
      <c r="H347" s="672"/>
      <c r="I347" s="672"/>
      <c r="J347" s="362"/>
      <c r="K347" s="671"/>
    </row>
    <row r="348" spans="1:11" ht="16.5" x14ac:dyDescent="0.15">
      <c r="A348" s="362"/>
      <c r="B348" s="362"/>
      <c r="C348" s="362"/>
      <c r="D348" s="362"/>
      <c r="E348" s="671"/>
      <c r="F348" s="671"/>
      <c r="G348" s="672"/>
      <c r="H348" s="672"/>
      <c r="I348" s="672"/>
      <c r="J348" s="362"/>
      <c r="K348" s="671"/>
    </row>
    <row r="349" spans="1:11" ht="16.5" x14ac:dyDescent="0.15">
      <c r="A349" s="362"/>
      <c r="B349" s="362"/>
      <c r="C349" s="362"/>
      <c r="D349" s="362"/>
      <c r="E349" s="671"/>
      <c r="F349" s="671"/>
      <c r="G349" s="672"/>
      <c r="H349" s="672"/>
      <c r="I349" s="672"/>
      <c r="J349" s="362"/>
      <c r="K349" s="671"/>
    </row>
    <row r="350" spans="1:11" ht="16.5" x14ac:dyDescent="0.15">
      <c r="A350" s="362"/>
      <c r="B350" s="362"/>
      <c r="C350" s="362"/>
      <c r="D350" s="362"/>
      <c r="E350" s="671"/>
      <c r="F350" s="671"/>
      <c r="G350" s="672"/>
      <c r="H350" s="672"/>
      <c r="I350" s="672"/>
      <c r="J350" s="362"/>
      <c r="K350" s="671"/>
    </row>
    <row r="351" spans="1:11" ht="16.5" x14ac:dyDescent="0.15">
      <c r="A351" s="362"/>
      <c r="B351" s="362"/>
      <c r="C351" s="362"/>
      <c r="D351" s="362"/>
      <c r="E351" s="671"/>
      <c r="F351" s="671"/>
      <c r="G351" s="672"/>
      <c r="H351" s="672"/>
      <c r="I351" s="672"/>
      <c r="J351" s="362"/>
      <c r="K351" s="671"/>
    </row>
    <row r="352" spans="1:11" ht="16.5" x14ac:dyDescent="0.15">
      <c r="A352" s="362"/>
      <c r="B352" s="362"/>
      <c r="C352" s="362"/>
      <c r="D352" s="362"/>
      <c r="E352" s="671"/>
      <c r="F352" s="671"/>
      <c r="G352" s="672"/>
      <c r="H352" s="672"/>
      <c r="I352" s="672"/>
      <c r="J352" s="362"/>
      <c r="K352" s="671"/>
    </row>
    <row r="353" spans="1:11" ht="16.5" x14ac:dyDescent="0.15">
      <c r="A353" s="362"/>
      <c r="B353" s="362"/>
      <c r="C353" s="362"/>
      <c r="D353" s="362"/>
      <c r="E353" s="671"/>
      <c r="F353" s="671"/>
      <c r="G353" s="672"/>
      <c r="H353" s="672"/>
      <c r="I353" s="672"/>
      <c r="J353" s="362"/>
      <c r="K353" s="671"/>
    </row>
    <row r="354" spans="1:11" ht="16.5" x14ac:dyDescent="0.15">
      <c r="A354" s="362"/>
      <c r="B354" s="362"/>
      <c r="C354" s="362"/>
      <c r="D354" s="362"/>
      <c r="E354" s="671"/>
      <c r="F354" s="671"/>
      <c r="G354" s="672"/>
      <c r="H354" s="672"/>
      <c r="I354" s="672"/>
      <c r="J354" s="362"/>
      <c r="K354" s="671"/>
    </row>
    <row r="355" spans="1:11" ht="16.5" x14ac:dyDescent="0.15">
      <c r="A355" s="362"/>
      <c r="B355" s="362"/>
      <c r="C355" s="362"/>
      <c r="D355" s="362"/>
      <c r="E355" s="671"/>
      <c r="F355" s="671"/>
      <c r="G355" s="672"/>
      <c r="H355" s="672"/>
      <c r="I355" s="672"/>
      <c r="J355" s="362"/>
      <c r="K355" s="671"/>
    </row>
    <row r="356" spans="1:11" ht="16.5" x14ac:dyDescent="0.15">
      <c r="A356" s="362"/>
      <c r="B356" s="362"/>
      <c r="C356" s="362"/>
      <c r="D356" s="362"/>
      <c r="E356" s="671"/>
      <c r="F356" s="671"/>
      <c r="G356" s="672"/>
      <c r="H356" s="672"/>
      <c r="I356" s="672"/>
      <c r="J356" s="362"/>
      <c r="K356" s="671"/>
    </row>
    <row r="357" spans="1:11" ht="16.5" x14ac:dyDescent="0.15">
      <c r="A357" s="362"/>
      <c r="B357" s="362"/>
      <c r="C357" s="362"/>
      <c r="D357" s="362"/>
      <c r="E357" s="671"/>
      <c r="F357" s="671"/>
      <c r="G357" s="672"/>
      <c r="H357" s="672"/>
      <c r="I357" s="672"/>
      <c r="J357" s="362"/>
      <c r="K357" s="671"/>
    </row>
    <row r="358" spans="1:11" ht="16.5" x14ac:dyDescent="0.15">
      <c r="A358" s="362"/>
      <c r="B358" s="362"/>
      <c r="C358" s="362"/>
      <c r="D358" s="362"/>
      <c r="E358" s="671"/>
      <c r="F358" s="671"/>
      <c r="G358" s="672"/>
      <c r="H358" s="672"/>
      <c r="I358" s="672"/>
      <c r="J358" s="362"/>
      <c r="K358" s="671"/>
    </row>
    <row r="359" spans="1:11" ht="16.5" x14ac:dyDescent="0.15">
      <c r="A359" s="362"/>
      <c r="B359" s="362"/>
      <c r="C359" s="362"/>
      <c r="D359" s="362"/>
      <c r="E359" s="671"/>
      <c r="F359" s="671"/>
      <c r="G359" s="672"/>
      <c r="H359" s="672"/>
      <c r="I359" s="672"/>
      <c r="J359" s="362"/>
      <c r="K359" s="671"/>
    </row>
    <row r="360" spans="1:11" ht="16.5" x14ac:dyDescent="0.15">
      <c r="A360" s="362"/>
      <c r="B360" s="362"/>
      <c r="C360" s="362"/>
      <c r="D360" s="362"/>
      <c r="E360" s="671"/>
      <c r="F360" s="671"/>
      <c r="G360" s="672"/>
      <c r="H360" s="672"/>
      <c r="I360" s="672"/>
      <c r="J360" s="362"/>
      <c r="K360" s="671"/>
    </row>
    <row r="361" spans="1:11" ht="16.5" x14ac:dyDescent="0.15">
      <c r="A361" s="362"/>
      <c r="B361" s="362"/>
      <c r="C361" s="362"/>
      <c r="D361" s="362"/>
      <c r="E361" s="671"/>
      <c r="F361" s="671"/>
      <c r="G361" s="672"/>
      <c r="H361" s="672"/>
      <c r="I361" s="672"/>
      <c r="J361" s="362"/>
      <c r="K361" s="671"/>
    </row>
    <row r="362" spans="1:11" ht="16.5" x14ac:dyDescent="0.15">
      <c r="A362" s="362"/>
      <c r="B362" s="362"/>
      <c r="C362" s="362"/>
      <c r="D362" s="362"/>
      <c r="E362" s="671"/>
      <c r="F362" s="671"/>
      <c r="G362" s="672"/>
      <c r="H362" s="672"/>
      <c r="I362" s="672"/>
      <c r="J362" s="362"/>
      <c r="K362" s="671"/>
    </row>
    <row r="363" spans="1:11" ht="16.5" x14ac:dyDescent="0.15">
      <c r="A363" s="362"/>
      <c r="B363" s="362"/>
      <c r="C363" s="362"/>
      <c r="D363" s="362"/>
      <c r="E363" s="671"/>
      <c r="F363" s="671"/>
      <c r="G363" s="672"/>
      <c r="H363" s="672"/>
      <c r="I363" s="672"/>
      <c r="J363" s="362"/>
      <c r="K363" s="671"/>
    </row>
    <row r="364" spans="1:11" ht="16.5" x14ac:dyDescent="0.15">
      <c r="A364" s="362"/>
      <c r="B364" s="362"/>
      <c r="C364" s="362"/>
      <c r="D364" s="362"/>
      <c r="E364" s="671"/>
      <c r="F364" s="671"/>
      <c r="G364" s="672"/>
      <c r="H364" s="672"/>
      <c r="I364" s="672"/>
      <c r="J364" s="362"/>
      <c r="K364" s="671"/>
    </row>
    <row r="365" spans="1:11" ht="16.5" x14ac:dyDescent="0.15">
      <c r="A365" s="362"/>
      <c r="B365" s="362"/>
      <c r="C365" s="362"/>
      <c r="D365" s="362"/>
      <c r="E365" s="671"/>
      <c r="F365" s="671"/>
      <c r="G365" s="672"/>
      <c r="H365" s="672"/>
      <c r="I365" s="672"/>
      <c r="J365" s="362"/>
      <c r="K365" s="671"/>
    </row>
    <row r="366" spans="1:11" ht="16.5" x14ac:dyDescent="0.15">
      <c r="A366" s="362"/>
      <c r="B366" s="362"/>
      <c r="C366" s="362"/>
      <c r="D366" s="362"/>
      <c r="E366" s="671"/>
      <c r="F366" s="671"/>
      <c r="G366" s="672"/>
      <c r="H366" s="672"/>
      <c r="I366" s="672"/>
      <c r="J366" s="362"/>
      <c r="K366" s="671"/>
    </row>
    <row r="367" spans="1:11" ht="16.5" x14ac:dyDescent="0.15">
      <c r="A367" s="362"/>
      <c r="B367" s="362"/>
      <c r="C367" s="362"/>
      <c r="D367" s="362"/>
      <c r="E367" s="671"/>
      <c r="F367" s="671"/>
      <c r="G367" s="672"/>
      <c r="H367" s="672"/>
      <c r="I367" s="672"/>
      <c r="J367" s="362"/>
      <c r="K367" s="671"/>
    </row>
    <row r="368" spans="1:11" ht="16.5" x14ac:dyDescent="0.15">
      <c r="A368" s="362"/>
      <c r="B368" s="362"/>
      <c r="C368" s="362"/>
      <c r="D368" s="362"/>
      <c r="E368" s="671"/>
      <c r="F368" s="671"/>
      <c r="G368" s="672"/>
      <c r="H368" s="672"/>
      <c r="I368" s="672"/>
      <c r="J368" s="362"/>
      <c r="K368" s="671"/>
    </row>
    <row r="369" spans="1:11" ht="16.5" x14ac:dyDescent="0.15">
      <c r="A369" s="362"/>
      <c r="B369" s="362"/>
      <c r="C369" s="362"/>
      <c r="D369" s="362"/>
      <c r="E369" s="671"/>
      <c r="F369" s="671"/>
      <c r="G369" s="672"/>
      <c r="H369" s="672"/>
      <c r="I369" s="672"/>
      <c r="J369" s="362"/>
      <c r="K369" s="671"/>
    </row>
    <row r="370" spans="1:11" ht="16.5" x14ac:dyDescent="0.15">
      <c r="A370" s="362"/>
      <c r="B370" s="362"/>
      <c r="C370" s="362"/>
      <c r="D370" s="362"/>
      <c r="E370" s="671"/>
      <c r="F370" s="671"/>
      <c r="G370" s="672"/>
      <c r="H370" s="672"/>
      <c r="I370" s="672"/>
      <c r="J370" s="362"/>
      <c r="K370" s="671"/>
    </row>
    <row r="371" spans="1:11" ht="16.5" x14ac:dyDescent="0.15">
      <c r="A371" s="362"/>
      <c r="B371" s="362"/>
      <c r="C371" s="362"/>
      <c r="D371" s="362"/>
      <c r="E371" s="671"/>
      <c r="F371" s="671"/>
      <c r="G371" s="672"/>
      <c r="H371" s="672"/>
      <c r="I371" s="672"/>
      <c r="J371" s="362"/>
      <c r="K371" s="671"/>
    </row>
    <row r="372" spans="1:11" ht="16.5" x14ac:dyDescent="0.15">
      <c r="A372" s="362"/>
      <c r="B372" s="362"/>
      <c r="C372" s="362"/>
      <c r="D372" s="362"/>
      <c r="E372" s="671"/>
      <c r="F372" s="671"/>
      <c r="G372" s="672"/>
      <c r="H372" s="672"/>
      <c r="I372" s="672"/>
      <c r="J372" s="362"/>
      <c r="K372" s="671"/>
    </row>
    <row r="373" spans="1:11" ht="16.5" x14ac:dyDescent="0.15">
      <c r="A373" s="362"/>
      <c r="B373" s="362"/>
      <c r="C373" s="362"/>
      <c r="D373" s="362"/>
      <c r="E373" s="671"/>
      <c r="F373" s="671"/>
      <c r="G373" s="672"/>
      <c r="H373" s="672"/>
      <c r="I373" s="672"/>
      <c r="J373" s="362"/>
      <c r="K373" s="671"/>
    </row>
    <row r="374" spans="1:11" ht="16.5" x14ac:dyDescent="0.15">
      <c r="A374" s="362"/>
      <c r="B374" s="362"/>
      <c r="C374" s="362"/>
      <c r="D374" s="362"/>
      <c r="E374" s="671"/>
      <c r="F374" s="671"/>
      <c r="G374" s="672"/>
      <c r="H374" s="672"/>
      <c r="I374" s="672"/>
      <c r="J374" s="362"/>
      <c r="K374" s="671"/>
    </row>
    <row r="375" spans="1:11" ht="16.5" x14ac:dyDescent="0.15">
      <c r="A375" s="362"/>
      <c r="B375" s="362"/>
      <c r="C375" s="362"/>
      <c r="D375" s="362"/>
      <c r="E375" s="671"/>
      <c r="F375" s="671"/>
      <c r="G375" s="672"/>
      <c r="H375" s="672"/>
      <c r="I375" s="672"/>
      <c r="J375" s="362"/>
      <c r="K375" s="671"/>
    </row>
    <row r="376" spans="1:11" ht="16.5" x14ac:dyDescent="0.15">
      <c r="A376" s="362"/>
      <c r="B376" s="362"/>
      <c r="C376" s="362"/>
      <c r="D376" s="362"/>
      <c r="E376" s="671"/>
      <c r="F376" s="671"/>
      <c r="G376" s="672"/>
      <c r="H376" s="672"/>
      <c r="I376" s="672"/>
      <c r="J376" s="362"/>
      <c r="K376" s="671"/>
    </row>
    <row r="377" spans="1:11" ht="16.5" x14ac:dyDescent="0.15">
      <c r="A377" s="362"/>
      <c r="B377" s="362"/>
      <c r="C377" s="362"/>
      <c r="D377" s="362"/>
      <c r="E377" s="671"/>
      <c r="F377" s="671"/>
      <c r="G377" s="672"/>
      <c r="H377" s="672"/>
      <c r="I377" s="672"/>
      <c r="J377" s="362"/>
      <c r="K377" s="671"/>
    </row>
    <row r="378" spans="1:11" ht="16.5" x14ac:dyDescent="0.15">
      <c r="A378" s="362"/>
      <c r="B378" s="362"/>
      <c r="C378" s="362"/>
      <c r="D378" s="362"/>
      <c r="E378" s="671"/>
      <c r="F378" s="671"/>
      <c r="G378" s="672"/>
      <c r="H378" s="672"/>
      <c r="I378" s="672"/>
      <c r="J378" s="362"/>
      <c r="K378" s="671"/>
    </row>
    <row r="379" spans="1:11" ht="16.5" x14ac:dyDescent="0.15">
      <c r="A379" s="362"/>
      <c r="B379" s="362"/>
      <c r="C379" s="362"/>
      <c r="D379" s="362"/>
      <c r="E379" s="671"/>
      <c r="F379" s="671"/>
      <c r="G379" s="672"/>
      <c r="H379" s="672"/>
      <c r="I379" s="672"/>
      <c r="J379" s="362"/>
      <c r="K379" s="671"/>
    </row>
    <row r="380" spans="1:11" ht="16.5" x14ac:dyDescent="0.15">
      <c r="A380" s="362"/>
      <c r="B380" s="362"/>
      <c r="C380" s="362"/>
      <c r="D380" s="362"/>
      <c r="E380" s="671"/>
      <c r="F380" s="671"/>
      <c r="G380" s="672"/>
      <c r="H380" s="672"/>
      <c r="I380" s="672"/>
      <c r="J380" s="362"/>
      <c r="K380" s="671"/>
    </row>
    <row r="381" spans="1:11" ht="16.5" x14ac:dyDescent="0.15">
      <c r="A381" s="362"/>
      <c r="B381" s="362"/>
      <c r="C381" s="362"/>
      <c r="D381" s="362"/>
      <c r="E381" s="671"/>
      <c r="F381" s="671"/>
      <c r="G381" s="672"/>
      <c r="H381" s="672"/>
      <c r="I381" s="672"/>
      <c r="J381" s="362"/>
      <c r="K381" s="671"/>
    </row>
    <row r="382" spans="1:11" ht="16.5" x14ac:dyDescent="0.15">
      <c r="A382" s="362"/>
      <c r="B382" s="362"/>
      <c r="C382" s="362"/>
      <c r="D382" s="362"/>
      <c r="E382" s="671"/>
      <c r="F382" s="671"/>
      <c r="G382" s="672"/>
      <c r="H382" s="672"/>
      <c r="I382" s="672"/>
      <c r="J382" s="362"/>
      <c r="K382" s="671"/>
    </row>
    <row r="383" spans="1:11" ht="16.5" x14ac:dyDescent="0.15">
      <c r="A383" s="362"/>
      <c r="B383" s="362"/>
      <c r="C383" s="362"/>
      <c r="D383" s="362"/>
      <c r="E383" s="671"/>
      <c r="F383" s="671"/>
      <c r="G383" s="672"/>
      <c r="H383" s="672"/>
      <c r="I383" s="672"/>
      <c r="J383" s="362"/>
      <c r="K383" s="671"/>
    </row>
    <row r="384" spans="1:11" ht="16.5" x14ac:dyDescent="0.15">
      <c r="A384" s="362"/>
      <c r="B384" s="362"/>
      <c r="C384" s="362"/>
      <c r="D384" s="362"/>
      <c r="E384" s="671"/>
      <c r="F384" s="671"/>
      <c r="G384" s="672"/>
      <c r="H384" s="672"/>
      <c r="I384" s="672"/>
      <c r="J384" s="362"/>
      <c r="K384" s="671"/>
    </row>
    <row r="385" spans="1:11" ht="16.5" x14ac:dyDescent="0.15">
      <c r="A385" s="362"/>
      <c r="B385" s="362"/>
      <c r="C385" s="362"/>
      <c r="D385" s="362"/>
      <c r="E385" s="671"/>
      <c r="F385" s="671"/>
      <c r="G385" s="672"/>
      <c r="H385" s="672"/>
      <c r="I385" s="672"/>
      <c r="J385" s="362"/>
      <c r="K385" s="671"/>
    </row>
    <row r="386" spans="1:11" ht="16.5" x14ac:dyDescent="0.15">
      <c r="A386" s="362"/>
      <c r="B386" s="362"/>
      <c r="C386" s="362"/>
      <c r="D386" s="362"/>
      <c r="E386" s="671"/>
      <c r="F386" s="671"/>
      <c r="G386" s="672"/>
      <c r="H386" s="672"/>
      <c r="I386" s="672"/>
      <c r="J386" s="362"/>
      <c r="K386" s="671"/>
    </row>
    <row r="387" spans="1:11" ht="16.5" x14ac:dyDescent="0.15">
      <c r="A387" s="362"/>
      <c r="B387" s="362"/>
      <c r="C387" s="362"/>
      <c r="D387" s="362"/>
      <c r="E387" s="671"/>
      <c r="F387" s="671"/>
      <c r="G387" s="672"/>
      <c r="H387" s="672"/>
      <c r="I387" s="672"/>
      <c r="J387" s="362"/>
      <c r="K387" s="671"/>
    </row>
    <row r="388" spans="1:11" ht="16.5" x14ac:dyDescent="0.15">
      <c r="A388" s="362"/>
      <c r="B388" s="362"/>
      <c r="C388" s="362"/>
      <c r="D388" s="362"/>
      <c r="E388" s="671"/>
      <c r="F388" s="671"/>
      <c r="G388" s="672"/>
      <c r="H388" s="672"/>
      <c r="I388" s="672"/>
      <c r="J388" s="362"/>
      <c r="K388" s="671"/>
    </row>
    <row r="389" spans="1:11" ht="16.5" x14ac:dyDescent="0.15">
      <c r="A389" s="362"/>
      <c r="B389" s="362"/>
      <c r="C389" s="362"/>
      <c r="D389" s="362"/>
      <c r="E389" s="671"/>
      <c r="F389" s="671"/>
      <c r="G389" s="672"/>
      <c r="H389" s="672"/>
      <c r="I389" s="672"/>
      <c r="J389" s="362"/>
      <c r="K389" s="671"/>
    </row>
    <row r="390" spans="1:11" ht="16.5" x14ac:dyDescent="0.15">
      <c r="A390" s="362"/>
      <c r="B390" s="362"/>
      <c r="C390" s="362"/>
      <c r="D390" s="362"/>
      <c r="E390" s="671"/>
      <c r="F390" s="671"/>
      <c r="G390" s="672"/>
      <c r="H390" s="672"/>
      <c r="I390" s="672"/>
      <c r="J390" s="362"/>
      <c r="K390" s="671"/>
    </row>
    <row r="391" spans="1:11" ht="16.5" x14ac:dyDescent="0.15">
      <c r="A391" s="362"/>
      <c r="B391" s="362"/>
      <c r="C391" s="362"/>
      <c r="D391" s="362"/>
      <c r="E391" s="671"/>
      <c r="F391" s="671"/>
      <c r="G391" s="672"/>
      <c r="H391" s="672"/>
      <c r="I391" s="672"/>
      <c r="J391" s="362"/>
      <c r="K391" s="671"/>
    </row>
    <row r="392" spans="1:11" ht="16.5" x14ac:dyDescent="0.15">
      <c r="A392" s="362"/>
      <c r="B392" s="362"/>
      <c r="C392" s="362"/>
      <c r="D392" s="362"/>
      <c r="E392" s="671"/>
      <c r="F392" s="671"/>
      <c r="G392" s="672"/>
      <c r="H392" s="672"/>
      <c r="I392" s="672"/>
      <c r="J392" s="362"/>
      <c r="K392" s="671"/>
    </row>
    <row r="393" spans="1:11" ht="16.5" x14ac:dyDescent="0.15">
      <c r="A393" s="362"/>
      <c r="B393" s="362"/>
      <c r="C393" s="362"/>
      <c r="D393" s="362"/>
      <c r="E393" s="671"/>
      <c r="F393" s="671"/>
      <c r="G393" s="672"/>
      <c r="H393" s="672"/>
      <c r="I393" s="672"/>
      <c r="J393" s="362"/>
      <c r="K393" s="671"/>
    </row>
    <row r="394" spans="1:11" ht="16.5" x14ac:dyDescent="0.15">
      <c r="A394" s="362"/>
      <c r="B394" s="362"/>
      <c r="C394" s="362"/>
      <c r="D394" s="362"/>
      <c r="E394" s="671"/>
      <c r="F394" s="671"/>
      <c r="G394" s="672"/>
      <c r="H394" s="672"/>
      <c r="I394" s="672"/>
      <c r="J394" s="362"/>
      <c r="K394" s="671"/>
    </row>
    <row r="395" spans="1:11" ht="16.5" x14ac:dyDescent="0.15">
      <c r="A395" s="362"/>
      <c r="B395" s="362"/>
      <c r="C395" s="362"/>
      <c r="D395" s="362"/>
      <c r="E395" s="671"/>
      <c r="F395" s="671"/>
      <c r="G395" s="672"/>
      <c r="H395" s="672"/>
      <c r="I395" s="672"/>
      <c r="J395" s="362"/>
      <c r="K395" s="671"/>
    </row>
    <row r="396" spans="1:11" ht="16.5" x14ac:dyDescent="0.15">
      <c r="A396" s="362"/>
      <c r="B396" s="362"/>
      <c r="C396" s="362"/>
      <c r="D396" s="362"/>
      <c r="E396" s="671"/>
      <c r="F396" s="671"/>
      <c r="G396" s="672"/>
      <c r="H396" s="672"/>
      <c r="I396" s="672"/>
      <c r="J396" s="362"/>
      <c r="K396" s="671"/>
    </row>
    <row r="397" spans="1:11" ht="16.5" x14ac:dyDescent="0.15">
      <c r="A397" s="362"/>
      <c r="B397" s="362"/>
      <c r="C397" s="362"/>
      <c r="D397" s="362"/>
      <c r="E397" s="671"/>
      <c r="F397" s="671"/>
      <c r="G397" s="672"/>
      <c r="H397" s="672"/>
      <c r="I397" s="672"/>
      <c r="J397" s="362"/>
      <c r="K397" s="671"/>
    </row>
    <row r="398" spans="1:11" ht="16.5" x14ac:dyDescent="0.15">
      <c r="A398" s="362"/>
      <c r="B398" s="362"/>
      <c r="C398" s="362"/>
      <c r="D398" s="362"/>
      <c r="E398" s="671"/>
      <c r="F398" s="671"/>
      <c r="G398" s="672"/>
      <c r="H398" s="672"/>
      <c r="I398" s="672"/>
      <c r="J398" s="362"/>
      <c r="K398" s="671"/>
    </row>
    <row r="399" spans="1:11" ht="16.5" x14ac:dyDescent="0.15">
      <c r="A399" s="362"/>
      <c r="B399" s="362"/>
      <c r="C399" s="362"/>
      <c r="D399" s="362"/>
      <c r="E399" s="671"/>
      <c r="F399" s="671"/>
      <c r="G399" s="672"/>
      <c r="H399" s="672"/>
      <c r="I399" s="672"/>
      <c r="J399" s="362"/>
      <c r="K399" s="671"/>
    </row>
    <row r="400" spans="1:11" ht="16.5" x14ac:dyDescent="0.15">
      <c r="A400" s="362"/>
      <c r="B400" s="362"/>
      <c r="C400" s="362"/>
      <c r="D400" s="362"/>
      <c r="E400" s="671"/>
      <c r="F400" s="671"/>
      <c r="G400" s="672"/>
      <c r="H400" s="672"/>
      <c r="I400" s="672"/>
      <c r="J400" s="362"/>
      <c r="K400" s="671"/>
    </row>
    <row r="401" spans="1:11" ht="16.5" x14ac:dyDescent="0.15">
      <c r="A401" s="362"/>
      <c r="B401" s="362"/>
      <c r="C401" s="362"/>
      <c r="D401" s="362"/>
      <c r="E401" s="671"/>
      <c r="F401" s="671"/>
      <c r="G401" s="672"/>
      <c r="H401" s="672"/>
      <c r="I401" s="672"/>
      <c r="J401" s="362"/>
      <c r="K401" s="671"/>
    </row>
    <row r="402" spans="1:11" ht="16.5" x14ac:dyDescent="0.15">
      <c r="A402" s="362"/>
      <c r="B402" s="362"/>
      <c r="C402" s="362"/>
      <c r="D402" s="362"/>
      <c r="E402" s="671"/>
      <c r="F402" s="671"/>
      <c r="G402" s="672"/>
      <c r="H402" s="672"/>
      <c r="I402" s="672"/>
      <c r="J402" s="362"/>
      <c r="K402" s="671"/>
    </row>
    <row r="403" spans="1:11" ht="16.5" x14ac:dyDescent="0.15">
      <c r="A403" s="362"/>
      <c r="B403" s="362"/>
      <c r="C403" s="362"/>
      <c r="D403" s="362"/>
      <c r="E403" s="671"/>
      <c r="F403" s="671"/>
      <c r="G403" s="672"/>
      <c r="H403" s="672"/>
      <c r="I403" s="672"/>
      <c r="J403" s="362"/>
      <c r="K403" s="671"/>
    </row>
    <row r="404" spans="1:11" ht="16.5" x14ac:dyDescent="0.15">
      <c r="A404" s="362"/>
      <c r="B404" s="362"/>
      <c r="C404" s="362"/>
      <c r="D404" s="362"/>
      <c r="E404" s="671"/>
      <c r="F404" s="671"/>
      <c r="G404" s="672"/>
      <c r="H404" s="672"/>
      <c r="I404" s="672"/>
      <c r="J404" s="362"/>
      <c r="K404" s="671"/>
    </row>
    <row r="405" spans="1:11" ht="16.5" x14ac:dyDescent="0.15">
      <c r="A405" s="362"/>
      <c r="B405" s="362"/>
      <c r="C405" s="362"/>
      <c r="D405" s="362"/>
      <c r="E405" s="671"/>
      <c r="F405" s="671"/>
      <c r="G405" s="672"/>
      <c r="H405" s="672"/>
      <c r="I405" s="672"/>
      <c r="J405" s="362"/>
      <c r="K405" s="671"/>
    </row>
    <row r="406" spans="1:11" ht="16.5" x14ac:dyDescent="0.15">
      <c r="A406" s="362"/>
      <c r="B406" s="362"/>
      <c r="C406" s="362"/>
      <c r="D406" s="362"/>
      <c r="E406" s="671"/>
      <c r="F406" s="671"/>
      <c r="G406" s="672"/>
      <c r="H406" s="672"/>
      <c r="I406" s="672"/>
      <c r="J406" s="362"/>
      <c r="K406" s="671"/>
    </row>
    <row r="407" spans="1:11" ht="16.5" x14ac:dyDescent="0.15">
      <c r="A407" s="362"/>
      <c r="B407" s="362"/>
      <c r="C407" s="362"/>
      <c r="D407" s="362"/>
      <c r="E407" s="671"/>
      <c r="F407" s="671"/>
      <c r="G407" s="672"/>
      <c r="H407" s="672"/>
      <c r="I407" s="672"/>
      <c r="J407" s="362"/>
      <c r="K407" s="671"/>
    </row>
    <row r="408" spans="1:11" ht="16.5" x14ac:dyDescent="0.15">
      <c r="A408" s="362"/>
      <c r="B408" s="362"/>
      <c r="C408" s="362"/>
      <c r="D408" s="362"/>
      <c r="E408" s="671"/>
      <c r="F408" s="671"/>
      <c r="G408" s="672"/>
      <c r="H408" s="672"/>
      <c r="I408" s="672"/>
      <c r="J408" s="362"/>
      <c r="K408" s="671"/>
    </row>
    <row r="409" spans="1:11" ht="16.5" x14ac:dyDescent="0.15">
      <c r="A409" s="362"/>
      <c r="B409" s="362"/>
      <c r="C409" s="362"/>
      <c r="D409" s="362"/>
      <c r="E409" s="671"/>
      <c r="F409" s="671"/>
      <c r="G409" s="672"/>
      <c r="H409" s="672"/>
      <c r="I409" s="672"/>
      <c r="J409" s="362"/>
      <c r="K409" s="671"/>
    </row>
    <row r="410" spans="1:11" ht="16.5" x14ac:dyDescent="0.15">
      <c r="A410" s="362"/>
      <c r="B410" s="362"/>
      <c r="C410" s="362"/>
      <c r="D410" s="362"/>
      <c r="E410" s="671"/>
      <c r="F410" s="671"/>
      <c r="G410" s="672"/>
      <c r="H410" s="672"/>
      <c r="I410" s="672"/>
      <c r="J410" s="362"/>
      <c r="K410" s="671"/>
    </row>
    <row r="411" spans="1:11" ht="16.5" x14ac:dyDescent="0.15">
      <c r="A411" s="362"/>
      <c r="B411" s="362"/>
      <c r="C411" s="362"/>
      <c r="D411" s="362"/>
      <c r="E411" s="671"/>
      <c r="F411" s="671"/>
      <c r="G411" s="672"/>
      <c r="H411" s="672"/>
      <c r="I411" s="672"/>
      <c r="J411" s="362"/>
      <c r="K411" s="671"/>
    </row>
    <row r="412" spans="1:11" ht="16.5" x14ac:dyDescent="0.15">
      <c r="A412" s="362"/>
      <c r="B412" s="362"/>
      <c r="C412" s="362"/>
      <c r="D412" s="362"/>
      <c r="E412" s="671"/>
      <c r="F412" s="671"/>
      <c r="G412" s="672"/>
      <c r="H412" s="672"/>
      <c r="I412" s="672"/>
      <c r="J412" s="362"/>
      <c r="K412" s="671"/>
    </row>
    <row r="413" spans="1:11" ht="16.5" x14ac:dyDescent="0.15">
      <c r="A413" s="362"/>
      <c r="B413" s="362"/>
      <c r="C413" s="362"/>
      <c r="D413" s="362"/>
      <c r="E413" s="671"/>
      <c r="F413" s="671"/>
      <c r="G413" s="672"/>
      <c r="H413" s="672"/>
      <c r="I413" s="672"/>
      <c r="J413" s="362"/>
      <c r="K413" s="671"/>
    </row>
    <row r="414" spans="1:11" ht="16.5" x14ac:dyDescent="0.15">
      <c r="A414" s="362"/>
      <c r="B414" s="362"/>
      <c r="C414" s="362"/>
      <c r="D414" s="362"/>
      <c r="E414" s="671"/>
      <c r="F414" s="671"/>
      <c r="G414" s="672"/>
      <c r="H414" s="672"/>
      <c r="I414" s="672"/>
      <c r="J414" s="362"/>
      <c r="K414" s="671"/>
    </row>
    <row r="415" spans="1:11" ht="16.5" x14ac:dyDescent="0.15">
      <c r="A415" s="362"/>
      <c r="B415" s="362"/>
      <c r="C415" s="362"/>
      <c r="D415" s="362"/>
      <c r="E415" s="671"/>
      <c r="F415" s="671"/>
      <c r="G415" s="672"/>
      <c r="H415" s="672"/>
      <c r="I415" s="672"/>
      <c r="J415" s="362"/>
      <c r="K415" s="671"/>
    </row>
    <row r="416" spans="1:11" ht="16.5" x14ac:dyDescent="0.15">
      <c r="A416" s="362"/>
      <c r="B416" s="362"/>
      <c r="C416" s="362"/>
      <c r="D416" s="362"/>
      <c r="E416" s="671"/>
      <c r="F416" s="671"/>
      <c r="G416" s="672"/>
      <c r="H416" s="672"/>
      <c r="I416" s="672"/>
      <c r="J416" s="362"/>
      <c r="K416" s="671"/>
    </row>
    <row r="417" spans="1:11" ht="16.5" x14ac:dyDescent="0.15">
      <c r="A417" s="362"/>
      <c r="B417" s="362"/>
      <c r="C417" s="362"/>
      <c r="D417" s="362"/>
      <c r="E417" s="671"/>
      <c r="F417" s="671"/>
      <c r="G417" s="672"/>
      <c r="H417" s="672"/>
      <c r="I417" s="672"/>
      <c r="J417" s="362"/>
      <c r="K417" s="671"/>
    </row>
    <row r="418" spans="1:11" ht="16.5" x14ac:dyDescent="0.15">
      <c r="A418" s="362"/>
      <c r="B418" s="362"/>
      <c r="C418" s="362"/>
      <c r="D418" s="362"/>
      <c r="E418" s="671"/>
      <c r="F418" s="671"/>
      <c r="G418" s="672"/>
      <c r="H418" s="672"/>
      <c r="I418" s="672"/>
      <c r="J418" s="362"/>
      <c r="K418" s="671"/>
    </row>
    <row r="419" spans="1:11" ht="16.5" x14ac:dyDescent="0.15">
      <c r="A419" s="362"/>
      <c r="B419" s="362"/>
      <c r="C419" s="362"/>
      <c r="D419" s="362"/>
      <c r="E419" s="671"/>
      <c r="F419" s="671"/>
      <c r="G419" s="672"/>
      <c r="H419" s="672"/>
      <c r="I419" s="672"/>
      <c r="J419" s="362"/>
      <c r="K419" s="671"/>
    </row>
    <row r="420" spans="1:11" ht="16.5" x14ac:dyDescent="0.15">
      <c r="A420" s="362"/>
      <c r="B420" s="362"/>
      <c r="C420" s="362"/>
      <c r="D420" s="362"/>
      <c r="E420" s="671"/>
      <c r="F420" s="671"/>
      <c r="G420" s="672"/>
      <c r="H420" s="672"/>
      <c r="I420" s="672"/>
      <c r="J420" s="362"/>
      <c r="K420" s="671"/>
    </row>
    <row r="421" spans="1:11" ht="16.5" x14ac:dyDescent="0.15">
      <c r="A421" s="362"/>
      <c r="B421" s="362"/>
      <c r="C421" s="362"/>
      <c r="D421" s="362"/>
      <c r="E421" s="671"/>
      <c r="F421" s="671"/>
      <c r="G421" s="672"/>
      <c r="H421" s="672"/>
      <c r="I421" s="672"/>
      <c r="J421" s="362"/>
      <c r="K421" s="671"/>
    </row>
    <row r="422" spans="1:11" ht="16.5" x14ac:dyDescent="0.15">
      <c r="A422" s="362"/>
      <c r="B422" s="362"/>
      <c r="C422" s="362"/>
      <c r="D422" s="362"/>
      <c r="E422" s="671"/>
      <c r="F422" s="671"/>
      <c r="G422" s="672"/>
      <c r="H422" s="672"/>
      <c r="I422" s="672"/>
      <c r="J422" s="362"/>
      <c r="K422" s="671"/>
    </row>
    <row r="423" spans="1:11" ht="16.5" x14ac:dyDescent="0.15">
      <c r="A423" s="362"/>
      <c r="B423" s="362"/>
      <c r="C423" s="362"/>
      <c r="D423" s="362"/>
      <c r="E423" s="671"/>
      <c r="F423" s="671"/>
      <c r="G423" s="672"/>
      <c r="H423" s="672"/>
      <c r="I423" s="672"/>
      <c r="J423" s="362"/>
      <c r="K423" s="671"/>
    </row>
    <row r="424" spans="1:11" ht="16.5" x14ac:dyDescent="0.15">
      <c r="A424" s="362"/>
      <c r="B424" s="362"/>
      <c r="C424" s="362"/>
      <c r="D424" s="362"/>
      <c r="E424" s="671"/>
      <c r="F424" s="671"/>
      <c r="G424" s="672"/>
      <c r="H424" s="672"/>
      <c r="I424" s="672"/>
      <c r="J424" s="362"/>
      <c r="K424" s="671"/>
    </row>
    <row r="425" spans="1:11" ht="16.5" x14ac:dyDescent="0.15">
      <c r="A425" s="362"/>
      <c r="B425" s="362"/>
      <c r="C425" s="362"/>
      <c r="D425" s="362"/>
      <c r="E425" s="671"/>
      <c r="F425" s="671"/>
      <c r="G425" s="672"/>
      <c r="H425" s="672"/>
      <c r="I425" s="672"/>
      <c r="J425" s="362"/>
      <c r="K425" s="671"/>
    </row>
    <row r="426" spans="1:11" ht="16.5" x14ac:dyDescent="0.15">
      <c r="A426" s="362"/>
      <c r="B426" s="362"/>
      <c r="C426" s="362"/>
      <c r="D426" s="362"/>
      <c r="E426" s="671"/>
      <c r="F426" s="671"/>
      <c r="G426" s="672"/>
      <c r="H426" s="672"/>
      <c r="I426" s="672"/>
      <c r="J426" s="362"/>
      <c r="K426" s="671"/>
    </row>
    <row r="427" spans="1:11" ht="16.5" x14ac:dyDescent="0.15">
      <c r="A427" s="362"/>
      <c r="B427" s="362"/>
      <c r="C427" s="362"/>
      <c r="D427" s="362"/>
      <c r="E427" s="671"/>
      <c r="F427" s="671"/>
      <c r="G427" s="672"/>
      <c r="H427" s="672"/>
      <c r="I427" s="672"/>
      <c r="J427" s="362"/>
      <c r="K427" s="671"/>
    </row>
    <row r="428" spans="1:11" ht="16.5" x14ac:dyDescent="0.15">
      <c r="A428" s="362"/>
      <c r="B428" s="362"/>
      <c r="C428" s="362"/>
      <c r="D428" s="362"/>
      <c r="E428" s="671"/>
      <c r="F428" s="671"/>
      <c r="G428" s="672"/>
      <c r="H428" s="672"/>
      <c r="I428" s="672"/>
      <c r="J428" s="362"/>
      <c r="K428" s="671"/>
    </row>
    <row r="429" spans="1:11" ht="16.5" x14ac:dyDescent="0.15">
      <c r="A429" s="362"/>
      <c r="B429" s="362"/>
      <c r="C429" s="362"/>
      <c r="D429" s="362"/>
      <c r="E429" s="671"/>
      <c r="F429" s="671"/>
      <c r="G429" s="672"/>
      <c r="H429" s="672"/>
      <c r="I429" s="672"/>
      <c r="J429" s="362"/>
      <c r="K429" s="671"/>
    </row>
    <row r="430" spans="1:11" ht="16.5" x14ac:dyDescent="0.15">
      <c r="A430" s="362"/>
      <c r="B430" s="362"/>
      <c r="C430" s="362"/>
      <c r="D430" s="362"/>
      <c r="E430" s="671"/>
      <c r="F430" s="671"/>
      <c r="G430" s="672"/>
      <c r="H430" s="672"/>
      <c r="I430" s="672"/>
      <c r="J430" s="362"/>
      <c r="K430" s="671"/>
    </row>
    <row r="431" spans="1:11" ht="16.5" x14ac:dyDescent="0.15">
      <c r="A431" s="362"/>
      <c r="B431" s="362"/>
      <c r="C431" s="362"/>
      <c r="D431" s="362"/>
      <c r="E431" s="671"/>
      <c r="F431" s="671"/>
      <c r="G431" s="672"/>
      <c r="H431" s="672"/>
      <c r="I431" s="672"/>
      <c r="J431" s="362"/>
      <c r="K431" s="671"/>
    </row>
    <row r="432" spans="1:11" ht="16.5" x14ac:dyDescent="0.15">
      <c r="A432" s="362"/>
      <c r="B432" s="362"/>
      <c r="C432" s="362"/>
      <c r="D432" s="362"/>
      <c r="E432" s="671"/>
      <c r="F432" s="671"/>
      <c r="G432" s="672"/>
      <c r="H432" s="672"/>
      <c r="I432" s="672"/>
      <c r="J432" s="362"/>
      <c r="K432" s="671"/>
    </row>
    <row r="433" spans="1:11" ht="16.5" x14ac:dyDescent="0.15">
      <c r="A433" s="362"/>
      <c r="B433" s="362"/>
      <c r="C433" s="362"/>
      <c r="D433" s="362"/>
      <c r="E433" s="671"/>
      <c r="F433" s="671"/>
      <c r="G433" s="672"/>
      <c r="H433" s="672"/>
      <c r="I433" s="672"/>
      <c r="J433" s="362"/>
      <c r="K433" s="671"/>
    </row>
    <row r="434" spans="1:11" ht="16.5" x14ac:dyDescent="0.15">
      <c r="A434" s="362"/>
      <c r="B434" s="362"/>
      <c r="C434" s="362"/>
      <c r="D434" s="362"/>
      <c r="E434" s="671"/>
      <c r="F434" s="671"/>
      <c r="G434" s="672"/>
      <c r="H434" s="672"/>
      <c r="I434" s="672"/>
      <c r="J434" s="362"/>
      <c r="K434" s="671"/>
    </row>
    <row r="435" spans="1:11" ht="16.5" x14ac:dyDescent="0.15">
      <c r="A435" s="362"/>
      <c r="B435" s="362"/>
      <c r="C435" s="362"/>
      <c r="D435" s="362"/>
      <c r="E435" s="671"/>
      <c r="F435" s="671"/>
      <c r="G435" s="672"/>
      <c r="H435" s="672"/>
      <c r="I435" s="672"/>
      <c r="J435" s="362"/>
      <c r="K435" s="671"/>
    </row>
    <row r="436" spans="1:11" ht="16.5" x14ac:dyDescent="0.15">
      <c r="A436" s="362"/>
      <c r="B436" s="362"/>
      <c r="C436" s="362"/>
      <c r="D436" s="362"/>
      <c r="E436" s="671"/>
      <c r="F436" s="671"/>
      <c r="G436" s="672"/>
      <c r="H436" s="672"/>
      <c r="I436" s="672"/>
      <c r="J436" s="362"/>
      <c r="K436" s="671"/>
    </row>
    <row r="437" spans="1:11" ht="16.5" x14ac:dyDescent="0.15">
      <c r="A437" s="362"/>
      <c r="B437" s="362"/>
      <c r="C437" s="362"/>
      <c r="D437" s="362"/>
      <c r="E437" s="671"/>
      <c r="F437" s="671"/>
      <c r="G437" s="672"/>
      <c r="H437" s="672"/>
      <c r="I437" s="672"/>
      <c r="J437" s="362"/>
      <c r="K437" s="671"/>
    </row>
    <row r="438" spans="1:11" ht="16.5" x14ac:dyDescent="0.15">
      <c r="A438" s="362"/>
      <c r="B438" s="362"/>
      <c r="C438" s="362"/>
      <c r="D438" s="362"/>
      <c r="E438" s="671"/>
      <c r="F438" s="671"/>
      <c r="G438" s="672"/>
      <c r="H438" s="672"/>
      <c r="I438" s="672"/>
      <c r="J438" s="362"/>
      <c r="K438" s="671"/>
    </row>
    <row r="439" spans="1:11" ht="16.5" x14ac:dyDescent="0.15">
      <c r="A439" s="362"/>
      <c r="B439" s="362"/>
      <c r="C439" s="362"/>
      <c r="D439" s="362"/>
      <c r="E439" s="671"/>
      <c r="F439" s="671"/>
      <c r="G439" s="672"/>
      <c r="H439" s="672"/>
      <c r="I439" s="672"/>
      <c r="J439" s="362"/>
      <c r="K439" s="671"/>
    </row>
    <row r="440" spans="1:11" ht="16.5" x14ac:dyDescent="0.15">
      <c r="A440" s="362"/>
      <c r="B440" s="362"/>
      <c r="C440" s="362"/>
      <c r="D440" s="362"/>
      <c r="E440" s="671"/>
      <c r="F440" s="671"/>
      <c r="G440" s="672"/>
      <c r="H440" s="672"/>
      <c r="I440" s="672"/>
      <c r="J440" s="362"/>
      <c r="K440" s="671"/>
    </row>
    <row r="441" spans="1:11" ht="16.5" x14ac:dyDescent="0.15">
      <c r="A441" s="362"/>
      <c r="B441" s="362"/>
      <c r="C441" s="362"/>
      <c r="D441" s="362"/>
      <c r="E441" s="671"/>
      <c r="F441" s="671"/>
      <c r="G441" s="672"/>
      <c r="H441" s="672"/>
      <c r="I441" s="672"/>
      <c r="J441" s="362"/>
      <c r="K441" s="671"/>
    </row>
    <row r="442" spans="1:11" ht="16.5" x14ac:dyDescent="0.15">
      <c r="A442" s="362"/>
      <c r="B442" s="362"/>
      <c r="C442" s="362"/>
      <c r="D442" s="362"/>
      <c r="E442" s="671"/>
      <c r="F442" s="671"/>
      <c r="G442" s="672"/>
      <c r="H442" s="672"/>
      <c r="I442" s="672"/>
      <c r="J442" s="362"/>
      <c r="K442" s="671"/>
    </row>
    <row r="443" spans="1:11" ht="16.5" x14ac:dyDescent="0.15">
      <c r="A443" s="362"/>
      <c r="B443" s="362"/>
      <c r="C443" s="362"/>
      <c r="D443" s="362"/>
      <c r="E443" s="671"/>
      <c r="F443" s="671"/>
      <c r="G443" s="672"/>
      <c r="H443" s="672"/>
      <c r="I443" s="672"/>
      <c r="J443" s="362"/>
      <c r="K443" s="671"/>
    </row>
    <row r="444" spans="1:11" ht="16.5" x14ac:dyDescent="0.15">
      <c r="A444" s="362"/>
      <c r="B444" s="362"/>
      <c r="C444" s="362"/>
      <c r="D444" s="362"/>
      <c r="E444" s="671"/>
      <c r="F444" s="671"/>
      <c r="G444" s="672"/>
      <c r="H444" s="672"/>
      <c r="I444" s="672"/>
      <c r="J444" s="362"/>
      <c r="K444" s="671"/>
    </row>
    <row r="445" spans="1:11" ht="16.5" x14ac:dyDescent="0.15">
      <c r="A445" s="362"/>
      <c r="B445" s="362"/>
      <c r="C445" s="362"/>
      <c r="D445" s="362"/>
      <c r="E445" s="671"/>
      <c r="F445" s="671"/>
      <c r="G445" s="672"/>
      <c r="H445" s="672"/>
      <c r="I445" s="672"/>
      <c r="J445" s="362"/>
      <c r="K445" s="671"/>
    </row>
    <row r="446" spans="1:11" ht="16.5" x14ac:dyDescent="0.15">
      <c r="A446" s="362"/>
      <c r="B446" s="362"/>
      <c r="C446" s="362"/>
      <c r="D446" s="362"/>
      <c r="E446" s="671"/>
      <c r="F446" s="671"/>
      <c r="G446" s="672"/>
      <c r="H446" s="672"/>
      <c r="I446" s="672"/>
      <c r="J446" s="362"/>
      <c r="K446" s="671"/>
    </row>
    <row r="447" spans="1:11" ht="16.5" x14ac:dyDescent="0.15">
      <c r="A447" s="362"/>
      <c r="B447" s="362"/>
      <c r="C447" s="362"/>
      <c r="D447" s="362"/>
      <c r="E447" s="671"/>
      <c r="F447" s="671"/>
      <c r="G447" s="672"/>
      <c r="H447" s="672"/>
      <c r="I447" s="672"/>
      <c r="J447" s="362"/>
      <c r="K447" s="671"/>
    </row>
    <row r="448" spans="1:11" ht="16.5" x14ac:dyDescent="0.15">
      <c r="A448" s="362"/>
      <c r="B448" s="362"/>
      <c r="C448" s="362"/>
      <c r="D448" s="362"/>
      <c r="E448" s="671"/>
      <c r="F448" s="671"/>
      <c r="G448" s="672"/>
      <c r="H448" s="672"/>
      <c r="I448" s="672"/>
      <c r="J448" s="362"/>
      <c r="K448" s="671"/>
    </row>
    <row r="449" spans="1:11" ht="16.5" x14ac:dyDescent="0.15">
      <c r="A449" s="362"/>
      <c r="B449" s="362"/>
      <c r="C449" s="362"/>
      <c r="D449" s="362"/>
      <c r="E449" s="671"/>
      <c r="F449" s="671"/>
      <c r="G449" s="672"/>
      <c r="H449" s="672"/>
      <c r="I449" s="672"/>
      <c r="J449" s="362"/>
      <c r="K449" s="671"/>
    </row>
    <row r="450" spans="1:11" ht="16.5" x14ac:dyDescent="0.15">
      <c r="A450" s="362"/>
      <c r="B450" s="362"/>
      <c r="C450" s="362"/>
      <c r="D450" s="362"/>
      <c r="E450" s="671"/>
      <c r="F450" s="671"/>
      <c r="G450" s="672"/>
      <c r="H450" s="672"/>
      <c r="I450" s="672"/>
      <c r="J450" s="362"/>
      <c r="K450" s="671"/>
    </row>
    <row r="451" spans="1:11" ht="16.5" x14ac:dyDescent="0.15">
      <c r="A451" s="362"/>
      <c r="B451" s="362"/>
      <c r="C451" s="362"/>
      <c r="D451" s="362"/>
      <c r="E451" s="671"/>
      <c r="F451" s="671"/>
      <c r="G451" s="672"/>
      <c r="H451" s="672"/>
      <c r="I451" s="672"/>
      <c r="J451" s="362"/>
      <c r="K451" s="671"/>
    </row>
    <row r="452" spans="1:11" ht="16.5" x14ac:dyDescent="0.15">
      <c r="A452" s="362"/>
      <c r="B452" s="362"/>
      <c r="C452" s="362"/>
      <c r="D452" s="362"/>
      <c r="E452" s="671"/>
      <c r="F452" s="671"/>
      <c r="G452" s="672"/>
      <c r="H452" s="672"/>
      <c r="I452" s="672"/>
      <c r="J452" s="362"/>
      <c r="K452" s="671"/>
    </row>
    <row r="453" spans="1:11" ht="16.5" x14ac:dyDescent="0.15">
      <c r="A453" s="362"/>
      <c r="B453" s="362"/>
      <c r="C453" s="362"/>
      <c r="D453" s="362"/>
      <c r="E453" s="671"/>
      <c r="F453" s="671"/>
      <c r="G453" s="672"/>
      <c r="H453" s="672"/>
      <c r="I453" s="672"/>
      <c r="J453" s="362"/>
      <c r="K453" s="671"/>
    </row>
    <row r="454" spans="1:11" ht="16.5" x14ac:dyDescent="0.15">
      <c r="A454" s="362"/>
      <c r="B454" s="362"/>
      <c r="C454" s="362"/>
      <c r="D454" s="362"/>
      <c r="E454" s="671"/>
      <c r="F454" s="671"/>
      <c r="G454" s="672"/>
      <c r="H454" s="672"/>
      <c r="I454" s="672"/>
      <c r="J454" s="362"/>
      <c r="K454" s="671"/>
    </row>
    <row r="455" spans="1:11" ht="16.5" x14ac:dyDescent="0.15">
      <c r="A455" s="362"/>
      <c r="B455" s="362"/>
      <c r="C455" s="362"/>
      <c r="D455" s="362"/>
      <c r="E455" s="671"/>
      <c r="F455" s="671"/>
      <c r="G455" s="672"/>
      <c r="H455" s="672"/>
      <c r="I455" s="672"/>
      <c r="J455" s="362"/>
      <c r="K455" s="671"/>
    </row>
    <row r="456" spans="1:11" ht="16.5" x14ac:dyDescent="0.15">
      <c r="A456" s="362"/>
      <c r="B456" s="362"/>
      <c r="C456" s="362"/>
      <c r="D456" s="362"/>
      <c r="E456" s="671"/>
      <c r="F456" s="671"/>
      <c r="G456" s="672"/>
      <c r="H456" s="672"/>
      <c r="I456" s="672"/>
      <c r="J456" s="362"/>
      <c r="K456" s="671"/>
    </row>
    <row r="457" spans="1:11" ht="16.5" x14ac:dyDescent="0.15">
      <c r="A457" s="362"/>
      <c r="B457" s="362"/>
      <c r="C457" s="362"/>
      <c r="D457" s="362"/>
      <c r="E457" s="671"/>
      <c r="F457" s="671"/>
      <c r="G457" s="672"/>
      <c r="H457" s="672"/>
      <c r="I457" s="672"/>
      <c r="J457" s="362"/>
      <c r="K457" s="671"/>
    </row>
    <row r="458" spans="1:11" ht="16.5" x14ac:dyDescent="0.15">
      <c r="A458" s="362"/>
      <c r="B458" s="362"/>
      <c r="C458" s="362"/>
      <c r="D458" s="362"/>
      <c r="E458" s="671"/>
      <c r="F458" s="671"/>
      <c r="G458" s="672"/>
      <c r="H458" s="672"/>
      <c r="I458" s="672"/>
      <c r="J458" s="362"/>
      <c r="K458" s="671"/>
    </row>
    <row r="459" spans="1:11" ht="16.5" x14ac:dyDescent="0.15">
      <c r="A459" s="362"/>
      <c r="B459" s="362"/>
      <c r="C459" s="362"/>
      <c r="D459" s="362"/>
      <c r="E459" s="671"/>
      <c r="F459" s="671"/>
      <c r="G459" s="672"/>
      <c r="H459" s="672"/>
      <c r="I459" s="672"/>
      <c r="J459" s="362"/>
      <c r="K459" s="671"/>
    </row>
    <row r="460" spans="1:11" ht="16.5" x14ac:dyDescent="0.15">
      <c r="A460" s="362"/>
      <c r="B460" s="362"/>
      <c r="C460" s="362"/>
      <c r="D460" s="362"/>
      <c r="E460" s="671"/>
      <c r="F460" s="671"/>
      <c r="G460" s="672"/>
      <c r="H460" s="672"/>
      <c r="I460" s="672"/>
      <c r="J460" s="362"/>
      <c r="K460" s="671"/>
    </row>
    <row r="461" spans="1:11" ht="16.5" x14ac:dyDescent="0.15">
      <c r="A461" s="362"/>
      <c r="B461" s="362"/>
      <c r="C461" s="362"/>
      <c r="D461" s="362"/>
      <c r="E461" s="671"/>
      <c r="F461" s="671"/>
      <c r="G461" s="672"/>
      <c r="H461" s="672"/>
      <c r="I461" s="672"/>
      <c r="J461" s="362"/>
      <c r="K461" s="671"/>
    </row>
    <row r="462" spans="1:11" ht="16.5" x14ac:dyDescent="0.15">
      <c r="A462" s="362"/>
      <c r="B462" s="362"/>
      <c r="C462" s="362"/>
      <c r="D462" s="362"/>
      <c r="E462" s="671"/>
      <c r="F462" s="671"/>
      <c r="G462" s="672"/>
      <c r="H462" s="672"/>
      <c r="I462" s="672"/>
      <c r="J462" s="362"/>
      <c r="K462" s="671"/>
    </row>
    <row r="463" spans="1:11" ht="16.5" x14ac:dyDescent="0.15">
      <c r="A463" s="362"/>
      <c r="B463" s="362"/>
      <c r="C463" s="362"/>
      <c r="D463" s="362"/>
      <c r="E463" s="671"/>
      <c r="F463" s="671"/>
      <c r="G463" s="672"/>
      <c r="H463" s="672"/>
      <c r="I463" s="672"/>
      <c r="J463" s="362"/>
      <c r="K463" s="671"/>
    </row>
    <row r="464" spans="1:11" ht="16.5" x14ac:dyDescent="0.15">
      <c r="A464" s="362"/>
      <c r="B464" s="362"/>
      <c r="C464" s="362"/>
      <c r="D464" s="362"/>
      <c r="E464" s="671"/>
      <c r="F464" s="671"/>
      <c r="G464" s="672"/>
      <c r="H464" s="672"/>
      <c r="I464" s="672"/>
      <c r="J464" s="362"/>
      <c r="K464" s="671"/>
    </row>
    <row r="465" spans="1:11" ht="16.5" x14ac:dyDescent="0.15">
      <c r="A465" s="362"/>
      <c r="B465" s="362"/>
      <c r="C465" s="362"/>
      <c r="D465" s="362"/>
      <c r="E465" s="671"/>
      <c r="F465" s="671"/>
      <c r="G465" s="672"/>
      <c r="H465" s="672"/>
      <c r="I465" s="672"/>
      <c r="J465" s="362"/>
      <c r="K465" s="671"/>
    </row>
    <row r="466" spans="1:11" ht="16.5" x14ac:dyDescent="0.15">
      <c r="A466" s="362"/>
      <c r="B466" s="362"/>
      <c r="C466" s="362"/>
      <c r="D466" s="362"/>
      <c r="E466" s="671"/>
      <c r="F466" s="671"/>
      <c r="G466" s="672"/>
      <c r="H466" s="672"/>
      <c r="I466" s="672"/>
      <c r="J466" s="362"/>
      <c r="K466" s="671"/>
    </row>
    <row r="467" spans="1:11" ht="16.5" x14ac:dyDescent="0.15">
      <c r="A467" s="362"/>
      <c r="B467" s="362"/>
      <c r="C467" s="362"/>
      <c r="D467" s="362"/>
      <c r="E467" s="671"/>
      <c r="F467" s="671"/>
      <c r="G467" s="672"/>
      <c r="H467" s="672"/>
      <c r="I467" s="672"/>
      <c r="J467" s="362"/>
      <c r="K467" s="671"/>
    </row>
    <row r="468" spans="1:11" ht="16.5" x14ac:dyDescent="0.15">
      <c r="A468" s="362"/>
      <c r="B468" s="362"/>
      <c r="C468" s="362"/>
      <c r="D468" s="362"/>
      <c r="E468" s="671"/>
      <c r="F468" s="671"/>
      <c r="G468" s="672"/>
      <c r="H468" s="672"/>
      <c r="I468" s="672"/>
      <c r="J468" s="362"/>
      <c r="K468" s="671"/>
    </row>
    <row r="469" spans="1:11" ht="16.5" x14ac:dyDescent="0.15">
      <c r="A469" s="362"/>
      <c r="B469" s="362"/>
      <c r="C469" s="362"/>
      <c r="D469" s="362"/>
      <c r="E469" s="671"/>
      <c r="F469" s="671"/>
      <c r="G469" s="672"/>
      <c r="H469" s="672"/>
      <c r="I469" s="672"/>
      <c r="J469" s="362"/>
      <c r="K469" s="671"/>
    </row>
    <row r="470" spans="1:11" ht="16.5" x14ac:dyDescent="0.15">
      <c r="A470" s="362"/>
      <c r="B470" s="362"/>
      <c r="C470" s="362"/>
      <c r="D470" s="362"/>
      <c r="E470" s="671"/>
      <c r="F470" s="671"/>
      <c r="G470" s="672"/>
      <c r="H470" s="672"/>
      <c r="I470" s="672"/>
      <c r="J470" s="362"/>
      <c r="K470" s="671"/>
    </row>
    <row r="471" spans="1:11" ht="16.5" x14ac:dyDescent="0.15">
      <c r="A471" s="362"/>
      <c r="B471" s="362"/>
      <c r="C471" s="362"/>
      <c r="D471" s="362"/>
      <c r="E471" s="671"/>
      <c r="F471" s="671"/>
      <c r="G471" s="672"/>
      <c r="H471" s="672"/>
      <c r="I471" s="672"/>
      <c r="J471" s="362"/>
      <c r="K471" s="671"/>
    </row>
    <row r="472" spans="1:11" ht="16.5" x14ac:dyDescent="0.15">
      <c r="A472" s="362"/>
      <c r="B472" s="362"/>
      <c r="C472" s="362"/>
      <c r="D472" s="362"/>
      <c r="E472" s="671"/>
      <c r="F472" s="671"/>
      <c r="G472" s="672"/>
      <c r="H472" s="672"/>
      <c r="I472" s="672"/>
      <c r="J472" s="362"/>
      <c r="K472" s="671"/>
    </row>
    <row r="473" spans="1:11" ht="16.5" x14ac:dyDescent="0.15">
      <c r="A473" s="362"/>
      <c r="B473" s="362"/>
      <c r="C473" s="362"/>
      <c r="D473" s="362"/>
      <c r="E473" s="671"/>
      <c r="F473" s="671"/>
      <c r="G473" s="672"/>
      <c r="H473" s="672"/>
      <c r="I473" s="672"/>
      <c r="J473" s="362"/>
      <c r="K473" s="671"/>
    </row>
    <row r="474" spans="1:11" ht="16.5" x14ac:dyDescent="0.15">
      <c r="A474" s="362"/>
      <c r="B474" s="362"/>
      <c r="C474" s="362"/>
      <c r="D474" s="362"/>
      <c r="E474" s="671"/>
      <c r="F474" s="671"/>
      <c r="G474" s="672"/>
      <c r="H474" s="672"/>
      <c r="I474" s="672"/>
      <c r="J474" s="362"/>
      <c r="K474" s="671"/>
    </row>
    <row r="475" spans="1:11" ht="16.5" x14ac:dyDescent="0.15">
      <c r="A475" s="362"/>
      <c r="B475" s="362"/>
      <c r="C475" s="362"/>
      <c r="D475" s="362"/>
      <c r="E475" s="671"/>
      <c r="F475" s="671"/>
      <c r="G475" s="672"/>
      <c r="H475" s="672"/>
      <c r="I475" s="672"/>
      <c r="J475" s="362"/>
      <c r="K475" s="671"/>
    </row>
    <row r="476" spans="1:11" ht="16.5" x14ac:dyDescent="0.15">
      <c r="A476" s="362"/>
      <c r="B476" s="362"/>
      <c r="C476" s="362"/>
      <c r="D476" s="362"/>
      <c r="E476" s="671"/>
      <c r="F476" s="671"/>
      <c r="G476" s="672"/>
      <c r="H476" s="672"/>
      <c r="I476" s="672"/>
      <c r="J476" s="362"/>
      <c r="K476" s="671"/>
    </row>
    <row r="477" spans="1:11" ht="16.5" x14ac:dyDescent="0.15">
      <c r="A477" s="362"/>
      <c r="B477" s="362"/>
      <c r="C477" s="362"/>
      <c r="D477" s="362"/>
      <c r="E477" s="671"/>
      <c r="F477" s="671"/>
      <c r="G477" s="672"/>
      <c r="H477" s="672"/>
      <c r="I477" s="672"/>
      <c r="J477" s="362"/>
      <c r="K477" s="671"/>
    </row>
    <row r="478" spans="1:11" ht="16.5" x14ac:dyDescent="0.15">
      <c r="A478" s="362"/>
      <c r="B478" s="362"/>
      <c r="C478" s="362"/>
      <c r="D478" s="362"/>
      <c r="E478" s="671"/>
      <c r="F478" s="671"/>
      <c r="G478" s="672"/>
      <c r="H478" s="672"/>
      <c r="I478" s="672"/>
      <c r="J478" s="362"/>
      <c r="K478" s="671"/>
    </row>
    <row r="479" spans="1:11" ht="16.5" x14ac:dyDescent="0.15">
      <c r="A479" s="362"/>
      <c r="B479" s="362"/>
      <c r="C479" s="362"/>
      <c r="D479" s="362"/>
      <c r="E479" s="671"/>
      <c r="F479" s="671"/>
      <c r="G479" s="672"/>
      <c r="H479" s="672"/>
      <c r="I479" s="672"/>
      <c r="J479" s="362"/>
      <c r="K479" s="671"/>
    </row>
    <row r="480" spans="1:11" ht="16.5" x14ac:dyDescent="0.15">
      <c r="A480" s="362"/>
      <c r="B480" s="362"/>
      <c r="C480" s="362"/>
      <c r="D480" s="362"/>
      <c r="E480" s="671"/>
      <c r="F480" s="671"/>
      <c r="G480" s="672"/>
      <c r="H480" s="672"/>
      <c r="I480" s="672"/>
      <c r="J480" s="362"/>
      <c r="K480" s="671"/>
    </row>
    <row r="481" spans="1:11" ht="16.5" x14ac:dyDescent="0.15">
      <c r="A481" s="362"/>
      <c r="B481" s="362"/>
      <c r="C481" s="362"/>
      <c r="D481" s="362"/>
      <c r="E481" s="671"/>
      <c r="F481" s="671"/>
      <c r="G481" s="672"/>
      <c r="H481" s="672"/>
      <c r="I481" s="672"/>
      <c r="J481" s="362"/>
      <c r="K481" s="671"/>
    </row>
    <row r="482" spans="1:11" ht="16.5" x14ac:dyDescent="0.15">
      <c r="A482" s="362"/>
      <c r="B482" s="362"/>
      <c r="C482" s="362"/>
      <c r="D482" s="362"/>
      <c r="E482" s="671"/>
      <c r="F482" s="671"/>
      <c r="G482" s="672"/>
      <c r="H482" s="672"/>
      <c r="I482" s="672"/>
      <c r="J482" s="362"/>
      <c r="K482" s="671"/>
    </row>
    <row r="483" spans="1:11" ht="16.5" x14ac:dyDescent="0.15">
      <c r="A483" s="362"/>
      <c r="B483" s="362"/>
      <c r="C483" s="362"/>
      <c r="D483" s="362"/>
      <c r="E483" s="671"/>
      <c r="F483" s="671"/>
      <c r="G483" s="672"/>
      <c r="H483" s="672"/>
      <c r="I483" s="672"/>
      <c r="J483" s="362"/>
      <c r="K483" s="671"/>
    </row>
    <row r="484" spans="1:11" ht="16.5" x14ac:dyDescent="0.15">
      <c r="A484" s="362"/>
      <c r="B484" s="362"/>
      <c r="C484" s="362"/>
      <c r="D484" s="362"/>
      <c r="E484" s="671"/>
      <c r="F484" s="671"/>
      <c r="G484" s="672"/>
      <c r="H484" s="672"/>
      <c r="I484" s="672"/>
      <c r="J484" s="362"/>
      <c r="K484" s="671"/>
    </row>
    <row r="485" spans="1:11" ht="16.5" x14ac:dyDescent="0.15">
      <c r="A485" s="362"/>
      <c r="B485" s="362"/>
      <c r="C485" s="362"/>
      <c r="D485" s="362"/>
      <c r="E485" s="671"/>
      <c r="F485" s="671"/>
      <c r="G485" s="672"/>
      <c r="H485" s="672"/>
      <c r="I485" s="672"/>
      <c r="J485" s="362"/>
      <c r="K485" s="671"/>
    </row>
    <row r="486" spans="1:11" ht="16.5" x14ac:dyDescent="0.15">
      <c r="A486" s="362"/>
      <c r="B486" s="362"/>
      <c r="C486" s="362"/>
      <c r="D486" s="362"/>
      <c r="E486" s="671"/>
      <c r="F486" s="671"/>
      <c r="G486" s="672"/>
      <c r="H486" s="672"/>
      <c r="I486" s="672"/>
      <c r="J486" s="362"/>
      <c r="K486" s="671"/>
    </row>
    <row r="487" spans="1:11" ht="16.5" x14ac:dyDescent="0.15">
      <c r="A487" s="362"/>
      <c r="B487" s="362"/>
      <c r="C487" s="362"/>
      <c r="D487" s="362"/>
      <c r="E487" s="671"/>
      <c r="F487" s="671"/>
      <c r="G487" s="672"/>
      <c r="H487" s="672"/>
      <c r="I487" s="672"/>
      <c r="J487" s="362"/>
      <c r="K487" s="671"/>
    </row>
    <row r="488" spans="1:11" ht="16.5" x14ac:dyDescent="0.15">
      <c r="A488" s="362"/>
      <c r="B488" s="362"/>
      <c r="C488" s="362"/>
      <c r="D488" s="362"/>
      <c r="E488" s="671"/>
      <c r="F488" s="671"/>
      <c r="G488" s="672"/>
      <c r="H488" s="672"/>
      <c r="I488" s="672"/>
      <c r="J488" s="362"/>
      <c r="K488" s="671"/>
    </row>
    <row r="489" spans="1:11" ht="16.5" x14ac:dyDescent="0.15">
      <c r="A489" s="362"/>
      <c r="B489" s="362"/>
      <c r="C489" s="362"/>
      <c r="D489" s="362"/>
      <c r="E489" s="671"/>
      <c r="F489" s="671"/>
      <c r="G489" s="672"/>
      <c r="H489" s="672"/>
      <c r="I489" s="672"/>
      <c r="J489" s="362"/>
      <c r="K489" s="671"/>
    </row>
    <row r="490" spans="1:11" ht="16.5" x14ac:dyDescent="0.15">
      <c r="A490" s="362"/>
      <c r="B490" s="362"/>
      <c r="C490" s="362"/>
      <c r="D490" s="362"/>
      <c r="E490" s="671"/>
      <c r="F490" s="671"/>
      <c r="G490" s="672"/>
      <c r="H490" s="672"/>
      <c r="I490" s="672"/>
      <c r="J490" s="362"/>
      <c r="K490" s="671"/>
    </row>
    <row r="491" spans="1:11" ht="16.5" x14ac:dyDescent="0.15">
      <c r="A491" s="362"/>
      <c r="B491" s="362"/>
      <c r="C491" s="362"/>
      <c r="D491" s="362"/>
      <c r="E491" s="671"/>
      <c r="F491" s="671"/>
      <c r="G491" s="672"/>
      <c r="H491" s="672"/>
      <c r="I491" s="672"/>
      <c r="J491" s="362"/>
      <c r="K491" s="671"/>
    </row>
    <row r="492" spans="1:11" ht="16.5" x14ac:dyDescent="0.15">
      <c r="A492" s="362"/>
      <c r="B492" s="362"/>
      <c r="C492" s="362"/>
      <c r="D492" s="362"/>
      <c r="E492" s="671"/>
      <c r="F492" s="671"/>
      <c r="G492" s="672"/>
      <c r="H492" s="672"/>
      <c r="I492" s="672"/>
      <c r="J492" s="362"/>
      <c r="K492" s="671"/>
    </row>
    <row r="493" spans="1:11" ht="16.5" x14ac:dyDescent="0.15">
      <c r="A493" s="362"/>
      <c r="B493" s="362"/>
      <c r="C493" s="362"/>
      <c r="D493" s="362"/>
      <c r="E493" s="671"/>
      <c r="F493" s="671"/>
      <c r="G493" s="672"/>
      <c r="H493" s="672"/>
      <c r="I493" s="672"/>
      <c r="J493" s="362"/>
      <c r="K493" s="671"/>
    </row>
    <row r="494" spans="1:11" ht="16.5" x14ac:dyDescent="0.15">
      <c r="A494" s="362"/>
      <c r="B494" s="362"/>
      <c r="C494" s="362"/>
      <c r="D494" s="362"/>
      <c r="E494" s="671"/>
      <c r="F494" s="671"/>
      <c r="G494" s="672"/>
      <c r="H494" s="672"/>
      <c r="I494" s="672"/>
      <c r="J494" s="362"/>
      <c r="K494" s="671"/>
    </row>
    <row r="495" spans="1:11" ht="16.5" x14ac:dyDescent="0.15">
      <c r="A495" s="362"/>
      <c r="B495" s="362"/>
      <c r="C495" s="362"/>
      <c r="D495" s="362"/>
      <c r="E495" s="671"/>
      <c r="F495" s="671"/>
      <c r="G495" s="672"/>
      <c r="H495" s="672"/>
      <c r="I495" s="672"/>
      <c r="J495" s="362"/>
      <c r="K495" s="671"/>
    </row>
    <row r="496" spans="1:11" ht="16.5" x14ac:dyDescent="0.15">
      <c r="A496" s="362"/>
      <c r="B496" s="362"/>
      <c r="C496" s="362"/>
      <c r="D496" s="362"/>
      <c r="E496" s="671"/>
      <c r="F496" s="671"/>
      <c r="G496" s="672"/>
      <c r="H496" s="672"/>
      <c r="I496" s="672"/>
      <c r="J496" s="362"/>
      <c r="K496" s="671"/>
    </row>
    <row r="497" spans="1:11" ht="16.5" x14ac:dyDescent="0.15">
      <c r="A497" s="362"/>
      <c r="B497" s="362"/>
      <c r="C497" s="362"/>
      <c r="D497" s="362"/>
      <c r="E497" s="671"/>
      <c r="F497" s="671"/>
      <c r="G497" s="672"/>
      <c r="H497" s="672"/>
      <c r="I497" s="672"/>
      <c r="J497" s="362"/>
      <c r="K497" s="671"/>
    </row>
    <row r="498" spans="1:11" ht="16.5" x14ac:dyDescent="0.15">
      <c r="A498" s="362"/>
      <c r="B498" s="362"/>
      <c r="C498" s="362"/>
      <c r="D498" s="362"/>
      <c r="E498" s="671"/>
      <c r="F498" s="671"/>
      <c r="G498" s="672"/>
      <c r="H498" s="672"/>
      <c r="I498" s="672"/>
      <c r="J498" s="362"/>
      <c r="K498" s="671"/>
    </row>
    <row r="499" spans="1:11" ht="16.5" x14ac:dyDescent="0.15">
      <c r="A499" s="362"/>
      <c r="B499" s="362"/>
      <c r="C499" s="362"/>
      <c r="D499" s="362"/>
      <c r="E499" s="671"/>
      <c r="F499" s="671"/>
      <c r="G499" s="672"/>
      <c r="H499" s="672"/>
      <c r="I499" s="672"/>
      <c r="J499" s="362"/>
      <c r="K499" s="671"/>
    </row>
    <row r="500" spans="1:11" ht="16.5" x14ac:dyDescent="0.15">
      <c r="A500" s="362"/>
      <c r="B500" s="362"/>
      <c r="C500" s="362"/>
      <c r="D500" s="362"/>
      <c r="E500" s="671"/>
      <c r="F500" s="671"/>
      <c r="G500" s="672"/>
      <c r="H500" s="672"/>
      <c r="I500" s="672"/>
      <c r="J500" s="362"/>
      <c r="K500" s="671"/>
    </row>
    <row r="501" spans="1:11" ht="16.5" x14ac:dyDescent="0.15">
      <c r="A501" s="362"/>
      <c r="B501" s="362"/>
      <c r="C501" s="362"/>
      <c r="D501" s="362"/>
      <c r="E501" s="671"/>
      <c r="F501" s="671"/>
      <c r="G501" s="672"/>
      <c r="H501" s="672"/>
      <c r="I501" s="672"/>
      <c r="J501" s="362"/>
      <c r="K501" s="671"/>
    </row>
    <row r="502" spans="1:11" ht="16.5" x14ac:dyDescent="0.15">
      <c r="A502" s="362"/>
      <c r="B502" s="362"/>
      <c r="C502" s="362"/>
      <c r="D502" s="362"/>
      <c r="E502" s="671"/>
      <c r="F502" s="671"/>
      <c r="G502" s="672"/>
      <c r="H502" s="672"/>
      <c r="I502" s="672"/>
      <c r="J502" s="362"/>
      <c r="K502" s="671"/>
    </row>
    <row r="503" spans="1:11" ht="16.5" x14ac:dyDescent="0.15">
      <c r="A503" s="362"/>
      <c r="B503" s="362"/>
      <c r="C503" s="362"/>
      <c r="D503" s="362"/>
      <c r="E503" s="671"/>
      <c r="F503" s="671"/>
      <c r="G503" s="672"/>
      <c r="H503" s="672"/>
      <c r="I503" s="672"/>
      <c r="J503" s="362"/>
      <c r="K503" s="671"/>
    </row>
    <row r="504" spans="1:11" ht="16.5" x14ac:dyDescent="0.15">
      <c r="A504" s="362"/>
      <c r="B504" s="362"/>
      <c r="C504" s="362"/>
      <c r="D504" s="362"/>
      <c r="E504" s="671"/>
      <c r="F504" s="671"/>
      <c r="G504" s="672"/>
      <c r="H504" s="672"/>
      <c r="I504" s="672"/>
      <c r="J504" s="362"/>
      <c r="K504" s="671"/>
    </row>
    <row r="505" spans="1:11" ht="16.5" x14ac:dyDescent="0.15">
      <c r="A505" s="362"/>
      <c r="B505" s="362"/>
      <c r="C505" s="362"/>
      <c r="D505" s="362"/>
      <c r="E505" s="671"/>
      <c r="F505" s="671"/>
      <c r="G505" s="672"/>
      <c r="H505" s="672"/>
      <c r="I505" s="672"/>
      <c r="J505" s="362"/>
      <c r="K505" s="671"/>
    </row>
    <row r="506" spans="1:11" ht="16.5" x14ac:dyDescent="0.15">
      <c r="A506" s="362"/>
      <c r="B506" s="362"/>
      <c r="C506" s="362"/>
      <c r="D506" s="362"/>
      <c r="E506" s="671"/>
      <c r="F506" s="671"/>
      <c r="G506" s="672"/>
      <c r="H506" s="672"/>
      <c r="I506" s="672"/>
      <c r="J506" s="362"/>
      <c r="K506" s="671"/>
    </row>
    <row r="507" spans="1:11" ht="16.5" x14ac:dyDescent="0.15">
      <c r="A507" s="362"/>
      <c r="B507" s="362"/>
      <c r="C507" s="362"/>
      <c r="D507" s="362"/>
      <c r="E507" s="671"/>
      <c r="F507" s="671"/>
      <c r="G507" s="672"/>
      <c r="H507" s="672"/>
      <c r="I507" s="672"/>
      <c r="J507" s="362"/>
      <c r="K507" s="671"/>
    </row>
    <row r="508" spans="1:11" ht="16.5" x14ac:dyDescent="0.15">
      <c r="A508" s="362"/>
      <c r="B508" s="362"/>
      <c r="C508" s="362"/>
      <c r="D508" s="362"/>
      <c r="E508" s="671"/>
      <c r="F508" s="671"/>
      <c r="G508" s="672"/>
      <c r="H508" s="672"/>
      <c r="I508" s="672"/>
      <c r="J508" s="362"/>
      <c r="K508" s="671"/>
    </row>
    <row r="509" spans="1:11" ht="16.5" x14ac:dyDescent="0.15">
      <c r="A509" s="362"/>
      <c r="B509" s="362"/>
      <c r="C509" s="362"/>
      <c r="D509" s="362"/>
      <c r="E509" s="671"/>
      <c r="F509" s="671"/>
      <c r="G509" s="672"/>
      <c r="H509" s="672"/>
      <c r="I509" s="672"/>
      <c r="J509" s="362"/>
      <c r="K509" s="671"/>
    </row>
    <row r="510" spans="1:11" ht="16.5" x14ac:dyDescent="0.15">
      <c r="A510" s="362"/>
      <c r="B510" s="362"/>
      <c r="C510" s="362"/>
      <c r="D510" s="362"/>
      <c r="E510" s="671"/>
      <c r="F510" s="671"/>
      <c r="G510" s="672"/>
      <c r="H510" s="672"/>
      <c r="I510" s="672"/>
      <c r="J510" s="362"/>
      <c r="K510" s="671"/>
    </row>
    <row r="511" spans="1:11" ht="16.5" x14ac:dyDescent="0.15">
      <c r="A511" s="362"/>
      <c r="B511" s="362"/>
      <c r="C511" s="362"/>
      <c r="D511" s="362"/>
      <c r="E511" s="671"/>
      <c r="F511" s="671"/>
      <c r="G511" s="672"/>
      <c r="H511" s="672"/>
      <c r="I511" s="672"/>
      <c r="J511" s="362"/>
      <c r="K511" s="671"/>
    </row>
    <row r="512" spans="1:11" ht="16.5" x14ac:dyDescent="0.15">
      <c r="A512" s="362"/>
      <c r="B512" s="362"/>
      <c r="C512" s="362"/>
      <c r="D512" s="362"/>
      <c r="E512" s="671"/>
      <c r="F512" s="671"/>
      <c r="G512" s="672"/>
      <c r="H512" s="672"/>
      <c r="I512" s="672"/>
      <c r="J512" s="362"/>
      <c r="K512" s="671"/>
    </row>
    <row r="513" spans="1:11" ht="16.5" x14ac:dyDescent="0.15">
      <c r="A513" s="362"/>
      <c r="B513" s="362"/>
      <c r="C513" s="362"/>
      <c r="D513" s="362"/>
      <c r="E513" s="671"/>
      <c r="F513" s="671"/>
      <c r="G513" s="672"/>
      <c r="H513" s="672"/>
      <c r="I513" s="672"/>
      <c r="J513" s="362"/>
      <c r="K513" s="671"/>
    </row>
    <row r="514" spans="1:11" ht="16.5" x14ac:dyDescent="0.15">
      <c r="A514" s="362"/>
      <c r="B514" s="362"/>
      <c r="C514" s="362"/>
      <c r="D514" s="362"/>
      <c r="E514" s="671"/>
      <c r="F514" s="671"/>
      <c r="G514" s="672"/>
      <c r="H514" s="672"/>
      <c r="I514" s="672"/>
      <c r="J514" s="362"/>
      <c r="K514" s="671"/>
    </row>
    <row r="515" spans="1:11" ht="16.5" x14ac:dyDescent="0.15">
      <c r="A515" s="362"/>
      <c r="B515" s="362"/>
      <c r="C515" s="362"/>
      <c r="D515" s="362"/>
      <c r="E515" s="671"/>
      <c r="F515" s="671"/>
      <c r="G515" s="672"/>
      <c r="H515" s="672"/>
      <c r="I515" s="672"/>
      <c r="J515" s="362"/>
      <c r="K515" s="671"/>
    </row>
    <row r="516" spans="1:11" ht="16.5" x14ac:dyDescent="0.15">
      <c r="A516" s="362"/>
      <c r="B516" s="362"/>
      <c r="C516" s="362"/>
      <c r="D516" s="362"/>
      <c r="E516" s="671"/>
      <c r="F516" s="671"/>
      <c r="G516" s="672"/>
      <c r="H516" s="672"/>
      <c r="I516" s="672"/>
      <c r="J516" s="362"/>
      <c r="K516" s="671"/>
    </row>
    <row r="517" spans="1:11" ht="16.5" x14ac:dyDescent="0.15">
      <c r="A517" s="362"/>
      <c r="B517" s="362"/>
      <c r="C517" s="362"/>
      <c r="D517" s="362"/>
      <c r="E517" s="671"/>
      <c r="F517" s="671"/>
      <c r="G517" s="672"/>
      <c r="H517" s="672"/>
      <c r="I517" s="672"/>
      <c r="J517" s="362"/>
      <c r="K517" s="671"/>
    </row>
    <row r="518" spans="1:11" ht="16.5" x14ac:dyDescent="0.15">
      <c r="A518" s="362"/>
      <c r="B518" s="362"/>
      <c r="C518" s="362"/>
      <c r="D518" s="362"/>
      <c r="E518" s="671"/>
      <c r="F518" s="671"/>
      <c r="G518" s="672"/>
      <c r="H518" s="672"/>
      <c r="I518" s="672"/>
      <c r="J518" s="362"/>
      <c r="K518" s="671"/>
    </row>
    <row r="519" spans="1:11" ht="16.5" x14ac:dyDescent="0.15">
      <c r="A519" s="362"/>
      <c r="B519" s="362"/>
      <c r="C519" s="362"/>
      <c r="D519" s="362"/>
      <c r="E519" s="671"/>
      <c r="F519" s="671"/>
      <c r="G519" s="672"/>
      <c r="H519" s="672"/>
      <c r="I519" s="672"/>
      <c r="J519" s="362"/>
      <c r="K519" s="671"/>
    </row>
    <row r="520" spans="1:11" ht="16.5" x14ac:dyDescent="0.15">
      <c r="A520" s="362"/>
      <c r="B520" s="362"/>
      <c r="C520" s="362"/>
      <c r="D520" s="362"/>
      <c r="E520" s="671"/>
      <c r="F520" s="671"/>
      <c r="G520" s="672"/>
      <c r="H520" s="672"/>
      <c r="I520" s="672"/>
      <c r="J520" s="362"/>
      <c r="K520" s="671"/>
    </row>
    <row r="521" spans="1:11" ht="16.5" x14ac:dyDescent="0.15">
      <c r="A521" s="362"/>
      <c r="B521" s="362"/>
      <c r="C521" s="362"/>
      <c r="D521" s="362"/>
      <c r="E521" s="671"/>
      <c r="F521" s="671"/>
      <c r="G521" s="672"/>
      <c r="H521" s="672"/>
      <c r="I521" s="672"/>
      <c r="J521" s="362"/>
      <c r="K521" s="671"/>
    </row>
    <row r="522" spans="1:11" ht="16.5" x14ac:dyDescent="0.15">
      <c r="A522" s="362"/>
      <c r="B522" s="362"/>
      <c r="C522" s="362"/>
      <c r="D522" s="362"/>
      <c r="E522" s="671"/>
      <c r="F522" s="671"/>
      <c r="G522" s="672"/>
      <c r="H522" s="672"/>
      <c r="I522" s="672"/>
      <c r="J522" s="362"/>
      <c r="K522" s="671"/>
    </row>
    <row r="523" spans="1:11" ht="16.5" x14ac:dyDescent="0.15">
      <c r="A523" s="362"/>
      <c r="B523" s="362"/>
      <c r="C523" s="362"/>
      <c r="D523" s="362"/>
      <c r="E523" s="671"/>
      <c r="F523" s="671"/>
      <c r="G523" s="672"/>
      <c r="H523" s="672"/>
      <c r="I523" s="672"/>
      <c r="J523" s="362"/>
      <c r="K523" s="671"/>
    </row>
    <row r="524" spans="1:11" ht="16.5" x14ac:dyDescent="0.15">
      <c r="A524" s="362"/>
      <c r="B524" s="362"/>
      <c r="C524" s="362"/>
      <c r="D524" s="362"/>
      <c r="E524" s="671"/>
      <c r="F524" s="671"/>
      <c r="G524" s="672"/>
      <c r="H524" s="672"/>
      <c r="I524" s="672"/>
      <c r="J524" s="362"/>
      <c r="K524" s="671"/>
    </row>
    <row r="525" spans="1:11" ht="16.5" x14ac:dyDescent="0.15">
      <c r="A525" s="362"/>
      <c r="B525" s="362"/>
      <c r="C525" s="362"/>
      <c r="D525" s="362"/>
      <c r="E525" s="671"/>
      <c r="F525" s="671"/>
      <c r="G525" s="672"/>
      <c r="H525" s="672"/>
      <c r="I525" s="672"/>
      <c r="J525" s="362"/>
      <c r="K525" s="671"/>
    </row>
    <row r="526" spans="1:11" ht="16.5" x14ac:dyDescent="0.15">
      <c r="A526" s="362"/>
      <c r="B526" s="362"/>
      <c r="C526" s="362"/>
      <c r="D526" s="362"/>
      <c r="E526" s="671"/>
      <c r="F526" s="671"/>
      <c r="G526" s="672"/>
      <c r="H526" s="672"/>
      <c r="I526" s="672"/>
      <c r="J526" s="362"/>
      <c r="K526" s="671"/>
    </row>
    <row r="527" spans="1:11" ht="16.5" x14ac:dyDescent="0.15">
      <c r="A527" s="362"/>
      <c r="B527" s="362"/>
      <c r="C527" s="362"/>
      <c r="D527" s="362"/>
      <c r="E527" s="671"/>
      <c r="F527" s="671"/>
      <c r="G527" s="672"/>
      <c r="H527" s="672"/>
      <c r="I527" s="672"/>
      <c r="J527" s="362"/>
      <c r="K527" s="671"/>
    </row>
    <row r="528" spans="1:11" ht="16.5" x14ac:dyDescent="0.15">
      <c r="A528" s="362"/>
      <c r="B528" s="362"/>
      <c r="C528" s="362"/>
      <c r="D528" s="362"/>
      <c r="E528" s="671"/>
      <c r="F528" s="671"/>
      <c r="G528" s="672"/>
      <c r="H528" s="672"/>
      <c r="I528" s="672"/>
      <c r="J528" s="362"/>
      <c r="K528" s="671"/>
    </row>
    <row r="529" spans="1:11" ht="16.5" x14ac:dyDescent="0.15">
      <c r="A529" s="362"/>
      <c r="B529" s="362"/>
      <c r="C529" s="362"/>
      <c r="D529" s="362"/>
      <c r="E529" s="671"/>
      <c r="F529" s="671"/>
      <c r="G529" s="672"/>
      <c r="H529" s="672"/>
      <c r="I529" s="672"/>
      <c r="J529" s="362"/>
      <c r="K529" s="671"/>
    </row>
    <row r="530" spans="1:11" ht="16.5" x14ac:dyDescent="0.15">
      <c r="A530" s="362"/>
      <c r="B530" s="362"/>
      <c r="C530" s="362"/>
      <c r="D530" s="362"/>
      <c r="E530" s="671"/>
      <c r="F530" s="671"/>
      <c r="G530" s="672"/>
      <c r="H530" s="672"/>
      <c r="I530" s="672"/>
      <c r="J530" s="362"/>
      <c r="K530" s="671"/>
    </row>
    <row r="531" spans="1:11" ht="16.5" x14ac:dyDescent="0.15">
      <c r="A531" s="362"/>
      <c r="B531" s="362"/>
      <c r="C531" s="362"/>
      <c r="D531" s="362"/>
      <c r="E531" s="671"/>
      <c r="F531" s="671"/>
      <c r="G531" s="672"/>
      <c r="H531" s="672"/>
      <c r="I531" s="672"/>
      <c r="J531" s="362"/>
      <c r="K531" s="671"/>
    </row>
    <row r="532" spans="1:11" ht="16.5" x14ac:dyDescent="0.15">
      <c r="A532" s="362"/>
      <c r="B532" s="362"/>
      <c r="C532" s="362"/>
      <c r="D532" s="362"/>
      <c r="E532" s="671"/>
      <c r="F532" s="671"/>
      <c r="G532" s="672"/>
      <c r="H532" s="672"/>
      <c r="I532" s="672"/>
      <c r="J532" s="362"/>
      <c r="K532" s="671"/>
    </row>
    <row r="533" spans="1:11" ht="16.5" x14ac:dyDescent="0.15">
      <c r="A533" s="362"/>
      <c r="B533" s="362"/>
      <c r="C533" s="362"/>
      <c r="D533" s="362"/>
      <c r="E533" s="671"/>
      <c r="F533" s="671"/>
      <c r="G533" s="672"/>
      <c r="H533" s="672"/>
      <c r="I533" s="672"/>
      <c r="J533" s="362"/>
      <c r="K533" s="671"/>
    </row>
    <row r="534" spans="1:11" ht="16.5" x14ac:dyDescent="0.15">
      <c r="A534" s="362"/>
      <c r="B534" s="362"/>
      <c r="C534" s="362"/>
      <c r="D534" s="362"/>
      <c r="E534" s="671"/>
      <c r="F534" s="671"/>
      <c r="G534" s="672"/>
      <c r="H534" s="672"/>
      <c r="I534" s="672"/>
      <c r="J534" s="362"/>
      <c r="K534" s="671"/>
    </row>
    <row r="535" spans="1:11" ht="16.5" x14ac:dyDescent="0.15">
      <c r="A535" s="362"/>
      <c r="B535" s="362"/>
      <c r="C535" s="362"/>
      <c r="D535" s="362"/>
      <c r="E535" s="671"/>
      <c r="F535" s="671"/>
      <c r="G535" s="672"/>
      <c r="H535" s="672"/>
      <c r="I535" s="672"/>
      <c r="J535" s="362"/>
      <c r="K535" s="671"/>
    </row>
    <row r="536" spans="1:11" ht="16.5" x14ac:dyDescent="0.15">
      <c r="A536" s="362"/>
      <c r="B536" s="362"/>
      <c r="C536" s="362"/>
      <c r="D536" s="362"/>
      <c r="E536" s="671"/>
      <c r="F536" s="671"/>
      <c r="G536" s="672"/>
      <c r="H536" s="672"/>
      <c r="I536" s="672"/>
      <c r="J536" s="362"/>
      <c r="K536" s="671"/>
    </row>
    <row r="537" spans="1:11" ht="16.5" x14ac:dyDescent="0.15">
      <c r="A537" s="362"/>
      <c r="B537" s="362"/>
      <c r="C537" s="362"/>
      <c r="D537" s="362"/>
      <c r="E537" s="671"/>
      <c r="F537" s="671"/>
      <c r="G537" s="672"/>
      <c r="H537" s="672"/>
      <c r="I537" s="672"/>
      <c r="J537" s="362"/>
      <c r="K537" s="671"/>
    </row>
    <row r="538" spans="1:11" ht="16.5" x14ac:dyDescent="0.15">
      <c r="A538" s="362"/>
      <c r="B538" s="362"/>
      <c r="C538" s="362"/>
      <c r="D538" s="362"/>
      <c r="E538" s="671"/>
      <c r="F538" s="671"/>
      <c r="G538" s="672"/>
      <c r="H538" s="672"/>
      <c r="I538" s="672"/>
      <c r="J538" s="362"/>
      <c r="K538" s="671"/>
    </row>
    <row r="539" spans="1:11" ht="16.5" x14ac:dyDescent="0.15">
      <c r="A539" s="362"/>
      <c r="B539" s="362"/>
      <c r="C539" s="362"/>
      <c r="D539" s="362"/>
      <c r="E539" s="671"/>
      <c r="F539" s="671"/>
      <c r="G539" s="672"/>
      <c r="H539" s="672"/>
      <c r="I539" s="672"/>
      <c r="J539" s="362"/>
      <c r="K539" s="671"/>
    </row>
    <row r="540" spans="1:11" ht="16.5" x14ac:dyDescent="0.15">
      <c r="A540" s="362"/>
      <c r="B540" s="362"/>
      <c r="C540" s="362"/>
      <c r="D540" s="362"/>
      <c r="E540" s="671"/>
      <c r="F540" s="671"/>
      <c r="G540" s="672"/>
      <c r="H540" s="672"/>
      <c r="I540" s="672"/>
      <c r="J540" s="362"/>
      <c r="K540" s="671"/>
    </row>
    <row r="541" spans="1:11" ht="16.5" x14ac:dyDescent="0.15">
      <c r="A541" s="362"/>
      <c r="B541" s="362"/>
      <c r="C541" s="362"/>
      <c r="D541" s="362"/>
      <c r="E541" s="671"/>
      <c r="F541" s="671"/>
      <c r="G541" s="672"/>
      <c r="H541" s="672"/>
      <c r="I541" s="672"/>
      <c r="J541" s="362"/>
      <c r="K541" s="671"/>
    </row>
    <row r="542" spans="1:11" ht="16.5" x14ac:dyDescent="0.15">
      <c r="A542" s="362"/>
      <c r="B542" s="362"/>
      <c r="C542" s="362"/>
      <c r="D542" s="362"/>
      <c r="E542" s="671"/>
      <c r="F542" s="671"/>
      <c r="G542" s="672"/>
      <c r="H542" s="672"/>
      <c r="I542" s="672"/>
      <c r="J542" s="362"/>
      <c r="K542" s="671"/>
    </row>
    <row r="543" spans="1:11" ht="16.5" x14ac:dyDescent="0.15">
      <c r="A543" s="362"/>
      <c r="B543" s="362"/>
      <c r="C543" s="362"/>
      <c r="D543" s="362"/>
      <c r="E543" s="671"/>
      <c r="F543" s="671"/>
      <c r="G543" s="672"/>
      <c r="H543" s="672"/>
      <c r="I543" s="672"/>
      <c r="J543" s="362"/>
      <c r="K543" s="671"/>
    </row>
    <row r="544" spans="1:11" ht="16.5" x14ac:dyDescent="0.15">
      <c r="A544" s="362"/>
      <c r="B544" s="362"/>
      <c r="C544" s="362"/>
      <c r="D544" s="362"/>
      <c r="E544" s="671"/>
      <c r="F544" s="671"/>
      <c r="G544" s="672"/>
      <c r="H544" s="672"/>
      <c r="I544" s="672"/>
      <c r="J544" s="362"/>
      <c r="K544" s="671"/>
    </row>
    <row r="545" spans="1:11" ht="16.5" x14ac:dyDescent="0.15">
      <c r="A545" s="362"/>
      <c r="B545" s="362"/>
      <c r="C545" s="362"/>
      <c r="D545" s="362"/>
      <c r="E545" s="671"/>
      <c r="F545" s="671"/>
      <c r="G545" s="672"/>
      <c r="H545" s="672"/>
      <c r="I545" s="672"/>
      <c r="J545" s="362"/>
      <c r="K545" s="671"/>
    </row>
    <row r="546" spans="1:11" ht="16.5" x14ac:dyDescent="0.15">
      <c r="A546" s="362"/>
      <c r="B546" s="362"/>
      <c r="C546" s="362"/>
      <c r="D546" s="362"/>
      <c r="E546" s="671"/>
      <c r="F546" s="671"/>
      <c r="G546" s="672"/>
      <c r="H546" s="672"/>
      <c r="I546" s="672"/>
      <c r="J546" s="362"/>
      <c r="K546" s="671"/>
    </row>
    <row r="547" spans="1:11" ht="16.5" x14ac:dyDescent="0.15">
      <c r="A547" s="362"/>
      <c r="B547" s="362"/>
      <c r="C547" s="362"/>
      <c r="D547" s="362"/>
      <c r="E547" s="671"/>
      <c r="F547" s="671"/>
      <c r="G547" s="672"/>
      <c r="H547" s="672"/>
      <c r="I547" s="672"/>
      <c r="J547" s="362"/>
      <c r="K547" s="671"/>
    </row>
    <row r="548" spans="1:11" ht="16.5" x14ac:dyDescent="0.15">
      <c r="A548" s="362"/>
      <c r="B548" s="362"/>
      <c r="C548" s="362"/>
      <c r="D548" s="362"/>
      <c r="E548" s="671"/>
      <c r="F548" s="671"/>
      <c r="G548" s="672"/>
      <c r="H548" s="672"/>
      <c r="I548" s="672"/>
      <c r="J548" s="362"/>
      <c r="K548" s="671"/>
    </row>
    <row r="549" spans="1:11" ht="16.5" x14ac:dyDescent="0.15">
      <c r="A549" s="362"/>
      <c r="B549" s="362"/>
      <c r="C549" s="362"/>
      <c r="D549" s="362"/>
      <c r="E549" s="671"/>
      <c r="F549" s="671"/>
      <c r="G549" s="672"/>
      <c r="H549" s="672"/>
      <c r="I549" s="672"/>
      <c r="J549" s="362"/>
      <c r="K549" s="671"/>
    </row>
    <row r="550" spans="1:11" ht="16.5" x14ac:dyDescent="0.15">
      <c r="A550" s="362"/>
      <c r="B550" s="362"/>
      <c r="C550" s="362"/>
      <c r="D550" s="362"/>
      <c r="E550" s="671"/>
      <c r="F550" s="671"/>
      <c r="G550" s="672"/>
      <c r="H550" s="672"/>
      <c r="I550" s="672"/>
      <c r="J550" s="362"/>
      <c r="K550" s="671"/>
    </row>
    <row r="551" spans="1:11" ht="16.5" x14ac:dyDescent="0.15">
      <c r="A551" s="362"/>
      <c r="B551" s="362"/>
      <c r="C551" s="362"/>
      <c r="D551" s="362"/>
      <c r="E551" s="671"/>
      <c r="F551" s="671"/>
      <c r="G551" s="672"/>
      <c r="H551" s="672"/>
      <c r="I551" s="672"/>
      <c r="J551" s="362"/>
      <c r="K551" s="671"/>
    </row>
    <row r="552" spans="1:11" ht="16.5" x14ac:dyDescent="0.15">
      <c r="A552" s="362"/>
      <c r="B552" s="362"/>
      <c r="C552" s="362"/>
      <c r="D552" s="362"/>
      <c r="E552" s="671"/>
      <c r="F552" s="671"/>
      <c r="G552" s="672"/>
      <c r="H552" s="672"/>
      <c r="I552" s="672"/>
      <c r="J552" s="362"/>
      <c r="K552" s="671"/>
    </row>
    <row r="553" spans="1:11" ht="16.5" x14ac:dyDescent="0.15">
      <c r="A553" s="362"/>
      <c r="B553" s="362"/>
      <c r="C553" s="362"/>
      <c r="D553" s="362"/>
      <c r="E553" s="671"/>
      <c r="F553" s="671"/>
      <c r="G553" s="672"/>
      <c r="H553" s="672"/>
      <c r="I553" s="672"/>
      <c r="J553" s="362"/>
      <c r="K553" s="671"/>
    </row>
    <row r="554" spans="1:11" ht="16.5" x14ac:dyDescent="0.15">
      <c r="A554" s="362"/>
      <c r="B554" s="362"/>
      <c r="C554" s="362"/>
      <c r="D554" s="362"/>
      <c r="E554" s="671"/>
      <c r="F554" s="671"/>
      <c r="G554" s="672"/>
      <c r="H554" s="672"/>
      <c r="I554" s="672"/>
      <c r="J554" s="362"/>
      <c r="K554" s="671"/>
    </row>
    <row r="555" spans="1:11" ht="16.5" x14ac:dyDescent="0.15">
      <c r="A555" s="362"/>
      <c r="B555" s="362"/>
      <c r="C555" s="362"/>
      <c r="D555" s="362"/>
      <c r="E555" s="671"/>
      <c r="F555" s="671"/>
      <c r="G555" s="672"/>
      <c r="H555" s="672"/>
      <c r="I555" s="672"/>
      <c r="J555" s="362"/>
      <c r="K555" s="671"/>
    </row>
    <row r="556" spans="1:11" ht="16.5" x14ac:dyDescent="0.15">
      <c r="A556" s="362"/>
      <c r="B556" s="362"/>
      <c r="C556" s="362"/>
      <c r="D556" s="362"/>
      <c r="E556" s="671"/>
      <c r="F556" s="671"/>
      <c r="G556" s="672"/>
      <c r="H556" s="672"/>
      <c r="I556" s="672"/>
      <c r="J556" s="362"/>
      <c r="K556" s="671"/>
    </row>
    <row r="557" spans="1:11" ht="16.5" x14ac:dyDescent="0.15">
      <c r="A557" s="362"/>
      <c r="B557" s="362"/>
      <c r="C557" s="362"/>
      <c r="D557" s="362"/>
      <c r="E557" s="671"/>
      <c r="F557" s="671"/>
      <c r="G557" s="672"/>
      <c r="H557" s="672"/>
      <c r="I557" s="672"/>
      <c r="J557" s="362"/>
      <c r="K557" s="671"/>
    </row>
    <row r="558" spans="1:11" ht="16.5" x14ac:dyDescent="0.15">
      <c r="A558" s="362"/>
      <c r="B558" s="362"/>
      <c r="C558" s="362"/>
      <c r="D558" s="362"/>
      <c r="E558" s="671"/>
      <c r="F558" s="671"/>
      <c r="G558" s="672"/>
      <c r="H558" s="672"/>
      <c r="I558" s="672"/>
      <c r="J558" s="362"/>
      <c r="K558" s="671"/>
    </row>
    <row r="559" spans="1:11" ht="16.5" x14ac:dyDescent="0.15">
      <c r="A559" s="362"/>
      <c r="B559" s="362"/>
      <c r="C559" s="362"/>
      <c r="D559" s="362"/>
      <c r="E559" s="671"/>
      <c r="F559" s="671"/>
      <c r="G559" s="672"/>
      <c r="H559" s="672"/>
      <c r="I559" s="672"/>
      <c r="J559" s="362"/>
      <c r="K559" s="671"/>
    </row>
    <row r="560" spans="1:11" ht="16.5" x14ac:dyDescent="0.15">
      <c r="A560" s="362"/>
      <c r="B560" s="362"/>
      <c r="C560" s="362"/>
      <c r="D560" s="362"/>
      <c r="E560" s="671"/>
      <c r="F560" s="671"/>
      <c r="G560" s="672"/>
      <c r="H560" s="672"/>
      <c r="I560" s="672"/>
      <c r="J560" s="362"/>
      <c r="K560" s="671"/>
    </row>
    <row r="561" spans="1:11" ht="16.5" x14ac:dyDescent="0.15">
      <c r="A561" s="362"/>
      <c r="B561" s="362"/>
      <c r="C561" s="362"/>
      <c r="D561" s="362"/>
      <c r="E561" s="671"/>
      <c r="F561" s="671"/>
      <c r="G561" s="672"/>
      <c r="H561" s="672"/>
      <c r="I561" s="672"/>
      <c r="J561" s="362"/>
      <c r="K561" s="671"/>
    </row>
    <row r="562" spans="1:11" ht="16.5" x14ac:dyDescent="0.15">
      <c r="A562" s="362"/>
      <c r="B562" s="362"/>
      <c r="C562" s="362"/>
      <c r="D562" s="362"/>
      <c r="E562" s="671"/>
      <c r="F562" s="671"/>
      <c r="G562" s="672"/>
      <c r="H562" s="672"/>
      <c r="I562" s="672"/>
      <c r="J562" s="362"/>
      <c r="K562" s="671"/>
    </row>
    <row r="563" spans="1:11" ht="16.5" x14ac:dyDescent="0.15">
      <c r="A563" s="362"/>
      <c r="B563" s="362"/>
      <c r="C563" s="362"/>
      <c r="D563" s="362"/>
      <c r="E563" s="671"/>
      <c r="F563" s="671"/>
      <c r="G563" s="672"/>
      <c r="H563" s="672"/>
      <c r="I563" s="672"/>
      <c r="J563" s="362"/>
      <c r="K563" s="671"/>
    </row>
    <row r="564" spans="1:11" ht="16.5" x14ac:dyDescent="0.15">
      <c r="A564" s="362"/>
      <c r="B564" s="362"/>
      <c r="C564" s="362"/>
      <c r="D564" s="362"/>
      <c r="E564" s="671"/>
      <c r="F564" s="671"/>
      <c r="G564" s="672"/>
      <c r="H564" s="672"/>
      <c r="I564" s="672"/>
      <c r="J564" s="362"/>
      <c r="K564" s="671"/>
    </row>
    <row r="565" spans="1:11" ht="16.5" x14ac:dyDescent="0.15">
      <c r="A565" s="362"/>
      <c r="B565" s="362"/>
      <c r="C565" s="362"/>
      <c r="D565" s="362"/>
      <c r="E565" s="671"/>
      <c r="F565" s="671"/>
      <c r="G565" s="672"/>
      <c r="H565" s="672"/>
      <c r="I565" s="672"/>
      <c r="J565" s="362"/>
      <c r="K565" s="671"/>
    </row>
    <row r="566" spans="1:11" ht="16.5" x14ac:dyDescent="0.15">
      <c r="A566" s="362"/>
      <c r="B566" s="362"/>
      <c r="C566" s="362"/>
      <c r="D566" s="362"/>
      <c r="E566" s="671"/>
      <c r="F566" s="671"/>
      <c r="G566" s="672"/>
      <c r="H566" s="672"/>
      <c r="I566" s="672"/>
      <c r="J566" s="362"/>
      <c r="K566" s="671"/>
    </row>
    <row r="567" spans="1:11" ht="16.5" x14ac:dyDescent="0.15">
      <c r="A567" s="362"/>
      <c r="B567" s="362"/>
      <c r="C567" s="362"/>
      <c r="D567" s="362"/>
      <c r="E567" s="671"/>
      <c r="F567" s="671"/>
      <c r="G567" s="672"/>
      <c r="H567" s="672"/>
      <c r="I567" s="672"/>
      <c r="J567" s="362"/>
      <c r="K567" s="671"/>
    </row>
    <row r="568" spans="1:11" ht="16.5" x14ac:dyDescent="0.15">
      <c r="A568" s="362"/>
      <c r="B568" s="362"/>
      <c r="C568" s="362"/>
      <c r="D568" s="362"/>
      <c r="E568" s="671"/>
      <c r="F568" s="671"/>
      <c r="G568" s="672"/>
      <c r="H568" s="672"/>
      <c r="I568" s="672"/>
      <c r="J568" s="362"/>
      <c r="K568" s="671"/>
    </row>
    <row r="569" spans="1:11" ht="16.5" x14ac:dyDescent="0.15">
      <c r="A569" s="362"/>
      <c r="B569" s="362"/>
      <c r="C569" s="362"/>
      <c r="D569" s="362"/>
      <c r="E569" s="671"/>
      <c r="F569" s="671"/>
      <c r="G569" s="672"/>
      <c r="H569" s="672"/>
      <c r="I569" s="672"/>
      <c r="J569" s="362"/>
      <c r="K569" s="671"/>
    </row>
    <row r="570" spans="1:11" ht="16.5" x14ac:dyDescent="0.15">
      <c r="A570" s="362"/>
      <c r="B570" s="362"/>
      <c r="C570" s="362"/>
      <c r="D570" s="362"/>
      <c r="E570" s="671"/>
      <c r="F570" s="671"/>
      <c r="G570" s="672"/>
      <c r="H570" s="672"/>
      <c r="I570" s="672"/>
      <c r="J570" s="362"/>
      <c r="K570" s="671"/>
    </row>
    <row r="571" spans="1:11" ht="16.5" x14ac:dyDescent="0.15">
      <c r="A571" s="362"/>
      <c r="B571" s="362"/>
      <c r="C571" s="362"/>
      <c r="D571" s="362"/>
      <c r="E571" s="671"/>
      <c r="F571" s="671"/>
      <c r="G571" s="672"/>
      <c r="H571" s="672"/>
      <c r="I571" s="672"/>
      <c r="J571" s="362"/>
      <c r="K571" s="671"/>
    </row>
    <row r="572" spans="1:11" ht="16.5" x14ac:dyDescent="0.15">
      <c r="A572" s="362"/>
      <c r="B572" s="362"/>
      <c r="C572" s="362"/>
      <c r="D572" s="362"/>
      <c r="E572" s="671"/>
      <c r="F572" s="671"/>
      <c r="G572" s="672"/>
      <c r="H572" s="672"/>
      <c r="I572" s="672"/>
      <c r="J572" s="362"/>
      <c r="K572" s="671"/>
    </row>
    <row r="573" spans="1:11" ht="16.5" x14ac:dyDescent="0.15">
      <c r="A573" s="362"/>
      <c r="B573" s="362"/>
      <c r="C573" s="362"/>
      <c r="D573" s="362"/>
      <c r="E573" s="671"/>
      <c r="F573" s="671"/>
      <c r="G573" s="672"/>
      <c r="H573" s="672"/>
      <c r="I573" s="672"/>
      <c r="J573" s="362"/>
      <c r="K573" s="671"/>
    </row>
    <row r="574" spans="1:11" ht="16.5" x14ac:dyDescent="0.15">
      <c r="A574" s="362"/>
      <c r="B574" s="362"/>
      <c r="C574" s="362"/>
      <c r="D574" s="362"/>
      <c r="E574" s="671"/>
      <c r="F574" s="671"/>
      <c r="G574" s="672"/>
      <c r="H574" s="672"/>
      <c r="I574" s="672"/>
      <c r="J574" s="362"/>
      <c r="K574" s="671"/>
    </row>
    <row r="575" spans="1:11" ht="16.5" x14ac:dyDescent="0.15">
      <c r="A575" s="362"/>
      <c r="B575" s="362"/>
      <c r="C575" s="362"/>
      <c r="D575" s="362"/>
      <c r="E575" s="671"/>
      <c r="F575" s="671"/>
      <c r="G575" s="672"/>
      <c r="H575" s="672"/>
      <c r="I575" s="672"/>
      <c r="J575" s="362"/>
      <c r="K575" s="671"/>
    </row>
    <row r="576" spans="1:11" ht="16.5" x14ac:dyDescent="0.15">
      <c r="A576" s="362"/>
      <c r="B576" s="362"/>
      <c r="C576" s="362"/>
      <c r="D576" s="362"/>
      <c r="E576" s="671"/>
      <c r="F576" s="671"/>
      <c r="G576" s="672"/>
      <c r="H576" s="672"/>
      <c r="I576" s="672"/>
      <c r="J576" s="362"/>
      <c r="K576" s="671"/>
    </row>
    <row r="577" spans="1:11" ht="16.5" x14ac:dyDescent="0.15">
      <c r="A577" s="362"/>
      <c r="B577" s="362"/>
      <c r="C577" s="362"/>
      <c r="D577" s="362"/>
      <c r="E577" s="671"/>
      <c r="F577" s="671"/>
      <c r="G577" s="672"/>
      <c r="H577" s="672"/>
      <c r="I577" s="672"/>
      <c r="J577" s="362"/>
      <c r="K577" s="671"/>
    </row>
    <row r="578" spans="1:11" ht="16.5" x14ac:dyDescent="0.15">
      <c r="A578" s="362"/>
      <c r="B578" s="362"/>
      <c r="C578" s="362"/>
      <c r="D578" s="362"/>
      <c r="E578" s="671"/>
      <c r="F578" s="671"/>
      <c r="G578" s="672"/>
      <c r="H578" s="672"/>
      <c r="I578" s="672"/>
      <c r="J578" s="362"/>
      <c r="K578" s="671"/>
    </row>
    <row r="579" spans="1:11" ht="16.5" x14ac:dyDescent="0.15">
      <c r="A579" s="362"/>
      <c r="B579" s="362"/>
      <c r="C579" s="362"/>
      <c r="D579" s="362"/>
      <c r="E579" s="671"/>
      <c r="F579" s="671"/>
      <c r="G579" s="672"/>
      <c r="H579" s="672"/>
      <c r="I579" s="672"/>
      <c r="J579" s="362"/>
      <c r="K579" s="671"/>
    </row>
    <row r="580" spans="1:11" ht="16.5" x14ac:dyDescent="0.15">
      <c r="A580" s="362"/>
      <c r="B580" s="362"/>
      <c r="C580" s="362"/>
      <c r="D580" s="362"/>
      <c r="E580" s="671"/>
      <c r="F580" s="671"/>
      <c r="G580" s="672"/>
      <c r="H580" s="672"/>
      <c r="I580" s="672"/>
      <c r="J580" s="362"/>
      <c r="K580" s="671"/>
    </row>
    <row r="581" spans="1:11" ht="16.5" x14ac:dyDescent="0.15">
      <c r="A581" s="362"/>
      <c r="B581" s="362"/>
      <c r="C581" s="362"/>
      <c r="D581" s="362"/>
      <c r="E581" s="671"/>
      <c r="F581" s="671"/>
      <c r="G581" s="672"/>
      <c r="H581" s="672"/>
      <c r="I581" s="672"/>
      <c r="J581" s="362"/>
      <c r="K581" s="671"/>
    </row>
    <row r="582" spans="1:11" ht="16.5" x14ac:dyDescent="0.15">
      <c r="A582" s="362"/>
      <c r="B582" s="362"/>
      <c r="C582" s="362"/>
      <c r="D582" s="362"/>
      <c r="E582" s="671"/>
      <c r="F582" s="671"/>
      <c r="G582" s="672"/>
      <c r="H582" s="672"/>
      <c r="I582" s="672"/>
      <c r="J582" s="362"/>
      <c r="K582" s="671"/>
    </row>
    <row r="583" spans="1:11" ht="16.5" x14ac:dyDescent="0.15">
      <c r="A583" s="362"/>
      <c r="B583" s="362"/>
      <c r="C583" s="362"/>
      <c r="D583" s="362"/>
      <c r="E583" s="671"/>
      <c r="F583" s="671"/>
      <c r="G583" s="672"/>
      <c r="H583" s="672"/>
      <c r="I583" s="672"/>
      <c r="J583" s="362"/>
      <c r="K583" s="671"/>
    </row>
    <row r="584" spans="1:11" ht="16.5" x14ac:dyDescent="0.15">
      <c r="A584" s="362"/>
      <c r="B584" s="362"/>
      <c r="C584" s="362"/>
      <c r="D584" s="362"/>
      <c r="E584" s="671"/>
      <c r="F584" s="671"/>
      <c r="G584" s="672"/>
      <c r="H584" s="672"/>
      <c r="I584" s="672"/>
      <c r="J584" s="362"/>
      <c r="K584" s="671"/>
    </row>
    <row r="585" spans="1:11" ht="16.5" x14ac:dyDescent="0.15">
      <c r="A585" s="362"/>
      <c r="B585" s="362"/>
      <c r="C585" s="362"/>
      <c r="D585" s="362"/>
      <c r="E585" s="671"/>
      <c r="F585" s="671"/>
      <c r="G585" s="672"/>
      <c r="H585" s="672"/>
      <c r="I585" s="672"/>
      <c r="J585" s="362"/>
      <c r="K585" s="671"/>
    </row>
    <row r="586" spans="1:11" ht="16.5" x14ac:dyDescent="0.15">
      <c r="A586" s="362"/>
      <c r="B586" s="362"/>
      <c r="C586" s="362"/>
      <c r="D586" s="362"/>
      <c r="E586" s="671"/>
      <c r="F586" s="671"/>
      <c r="G586" s="672"/>
      <c r="H586" s="672"/>
      <c r="I586" s="672"/>
      <c r="J586" s="362"/>
      <c r="K586" s="671"/>
    </row>
    <row r="587" spans="1:11" ht="16.5" x14ac:dyDescent="0.15">
      <c r="A587" s="362"/>
      <c r="B587" s="362"/>
      <c r="C587" s="362"/>
      <c r="D587" s="362"/>
      <c r="E587" s="671"/>
      <c r="F587" s="671"/>
      <c r="G587" s="672"/>
      <c r="H587" s="672"/>
      <c r="I587" s="672"/>
      <c r="J587" s="362"/>
      <c r="K587" s="671"/>
    </row>
    <row r="588" spans="1:11" ht="16.5" x14ac:dyDescent="0.15">
      <c r="A588" s="362"/>
      <c r="B588" s="362"/>
      <c r="C588" s="362"/>
      <c r="D588" s="362"/>
      <c r="E588" s="671"/>
      <c r="F588" s="671"/>
      <c r="G588" s="672"/>
      <c r="H588" s="672"/>
      <c r="I588" s="672"/>
      <c r="J588" s="362"/>
      <c r="K588" s="671"/>
    </row>
    <row r="589" spans="1:11" ht="16.5" x14ac:dyDescent="0.15">
      <c r="A589" s="362"/>
      <c r="B589" s="362"/>
      <c r="C589" s="362"/>
      <c r="D589" s="362"/>
      <c r="E589" s="671"/>
      <c r="F589" s="671"/>
      <c r="G589" s="672"/>
      <c r="H589" s="672"/>
      <c r="I589" s="672"/>
      <c r="J589" s="362"/>
      <c r="K589" s="671"/>
    </row>
    <row r="590" spans="1:11" ht="16.5" x14ac:dyDescent="0.15">
      <c r="A590" s="362"/>
      <c r="B590" s="362"/>
      <c r="C590" s="362"/>
      <c r="D590" s="362"/>
      <c r="E590" s="671"/>
      <c r="F590" s="671"/>
      <c r="G590" s="672"/>
      <c r="H590" s="672"/>
      <c r="I590" s="672"/>
      <c r="J590" s="362"/>
      <c r="K590" s="671"/>
    </row>
    <row r="591" spans="1:11" ht="16.5" x14ac:dyDescent="0.15">
      <c r="A591" s="362"/>
      <c r="B591" s="362"/>
      <c r="C591" s="362"/>
      <c r="D591" s="362"/>
      <c r="E591" s="671"/>
      <c r="F591" s="671"/>
      <c r="G591" s="672"/>
      <c r="H591" s="672"/>
      <c r="I591" s="672"/>
      <c r="J591" s="362"/>
      <c r="K591" s="671"/>
    </row>
    <row r="592" spans="1:11" ht="16.5" x14ac:dyDescent="0.15">
      <c r="A592" s="362"/>
      <c r="B592" s="362"/>
      <c r="C592" s="362"/>
      <c r="D592" s="362"/>
      <c r="E592" s="671"/>
      <c r="F592" s="671"/>
      <c r="G592" s="672"/>
      <c r="H592" s="672"/>
      <c r="I592" s="672"/>
      <c r="J592" s="362"/>
      <c r="K592" s="671"/>
    </row>
    <row r="593" spans="1:11" ht="16.5" x14ac:dyDescent="0.15">
      <c r="A593" s="362"/>
      <c r="B593" s="362"/>
      <c r="C593" s="362"/>
      <c r="D593" s="362"/>
      <c r="E593" s="671"/>
      <c r="F593" s="671"/>
      <c r="G593" s="672"/>
      <c r="H593" s="672"/>
      <c r="I593" s="672"/>
      <c r="J593" s="362"/>
      <c r="K593" s="671"/>
    </row>
    <row r="594" spans="1:11" ht="16.5" x14ac:dyDescent="0.15">
      <c r="A594" s="362"/>
      <c r="B594" s="362"/>
      <c r="C594" s="362"/>
      <c r="D594" s="362"/>
      <c r="E594" s="671"/>
      <c r="F594" s="671"/>
      <c r="G594" s="672"/>
      <c r="H594" s="672"/>
      <c r="I594" s="672"/>
      <c r="J594" s="362"/>
      <c r="K594" s="671"/>
    </row>
    <row r="595" spans="1:11" ht="16.5" x14ac:dyDescent="0.15">
      <c r="A595" s="362"/>
      <c r="B595" s="362"/>
      <c r="C595" s="362"/>
      <c r="D595" s="362"/>
      <c r="E595" s="671"/>
      <c r="F595" s="671"/>
      <c r="G595" s="672"/>
      <c r="H595" s="672"/>
      <c r="I595" s="672"/>
      <c r="J595" s="362"/>
      <c r="K595" s="671"/>
    </row>
    <row r="596" spans="1:11" ht="16.5" x14ac:dyDescent="0.15">
      <c r="A596" s="362"/>
      <c r="B596" s="362"/>
      <c r="C596" s="362"/>
      <c r="D596" s="362"/>
      <c r="E596" s="671"/>
      <c r="F596" s="671"/>
      <c r="G596" s="672"/>
      <c r="H596" s="672"/>
      <c r="I596" s="672"/>
      <c r="J596" s="362"/>
      <c r="K596" s="671"/>
    </row>
    <row r="597" spans="1:11" ht="16.5" x14ac:dyDescent="0.15">
      <c r="A597" s="362"/>
      <c r="B597" s="362"/>
      <c r="C597" s="362"/>
      <c r="D597" s="362"/>
      <c r="E597" s="671"/>
      <c r="F597" s="671"/>
      <c r="G597" s="672"/>
      <c r="H597" s="672"/>
      <c r="I597" s="672"/>
      <c r="J597" s="362"/>
      <c r="K597" s="671"/>
    </row>
    <row r="598" spans="1:11" ht="16.5" x14ac:dyDescent="0.15">
      <c r="A598" s="362"/>
      <c r="B598" s="362"/>
      <c r="C598" s="362"/>
      <c r="D598" s="362"/>
      <c r="E598" s="671"/>
      <c r="F598" s="671"/>
      <c r="G598" s="672"/>
      <c r="H598" s="672"/>
      <c r="I598" s="672"/>
      <c r="J598" s="362"/>
      <c r="K598" s="671"/>
    </row>
    <row r="599" spans="1:11" ht="16.5" x14ac:dyDescent="0.15">
      <c r="A599" s="362"/>
      <c r="B599" s="362"/>
      <c r="C599" s="362"/>
      <c r="D599" s="362"/>
      <c r="E599" s="671"/>
      <c r="F599" s="671"/>
      <c r="G599" s="672"/>
      <c r="H599" s="672"/>
      <c r="I599" s="672"/>
      <c r="J599" s="362"/>
      <c r="K599" s="671"/>
    </row>
    <row r="600" spans="1:11" ht="16.5" x14ac:dyDescent="0.15">
      <c r="A600" s="362"/>
      <c r="B600" s="362"/>
      <c r="C600" s="362"/>
      <c r="D600" s="362"/>
      <c r="E600" s="671"/>
      <c r="F600" s="671"/>
      <c r="G600" s="672"/>
      <c r="H600" s="672"/>
      <c r="I600" s="672"/>
      <c r="J600" s="362"/>
      <c r="K600" s="671"/>
    </row>
    <row r="601" spans="1:11" ht="16.5" x14ac:dyDescent="0.15">
      <c r="A601" s="362"/>
      <c r="B601" s="362"/>
      <c r="C601" s="362"/>
      <c r="D601" s="362"/>
      <c r="E601" s="671"/>
      <c r="F601" s="671"/>
      <c r="G601" s="672"/>
      <c r="H601" s="672"/>
      <c r="I601" s="672"/>
      <c r="J601" s="362"/>
      <c r="K601" s="671"/>
    </row>
    <row r="602" spans="1:11" ht="16.5" x14ac:dyDescent="0.15">
      <c r="A602" s="362"/>
      <c r="B602" s="362"/>
      <c r="C602" s="362"/>
      <c r="D602" s="362"/>
      <c r="E602" s="671"/>
      <c r="F602" s="671"/>
      <c r="G602" s="672"/>
      <c r="H602" s="672"/>
      <c r="I602" s="672"/>
      <c r="J602" s="362"/>
      <c r="K602" s="671"/>
    </row>
    <row r="603" spans="1:11" ht="16.5" x14ac:dyDescent="0.15">
      <c r="A603" s="362"/>
      <c r="B603" s="362"/>
      <c r="C603" s="362"/>
      <c r="D603" s="362"/>
      <c r="E603" s="671"/>
      <c r="F603" s="671"/>
      <c r="G603" s="672"/>
      <c r="H603" s="672"/>
      <c r="I603" s="672"/>
      <c r="J603" s="362"/>
      <c r="K603" s="671"/>
    </row>
    <row r="604" spans="1:11" ht="16.5" x14ac:dyDescent="0.15">
      <c r="A604" s="362"/>
      <c r="B604" s="362"/>
      <c r="C604" s="362"/>
      <c r="D604" s="362"/>
      <c r="E604" s="671"/>
      <c r="F604" s="671"/>
      <c r="G604" s="672"/>
      <c r="H604" s="672"/>
      <c r="I604" s="672"/>
      <c r="J604" s="362"/>
      <c r="K604" s="671"/>
    </row>
    <row r="605" spans="1:11" ht="16.5" x14ac:dyDescent="0.15">
      <c r="A605" s="362"/>
      <c r="B605" s="362"/>
      <c r="C605" s="362"/>
      <c r="D605" s="362"/>
      <c r="E605" s="671"/>
      <c r="F605" s="671"/>
      <c r="G605" s="672"/>
      <c r="H605" s="672"/>
      <c r="I605" s="672"/>
      <c r="J605" s="362"/>
      <c r="K605" s="671"/>
    </row>
    <row r="606" spans="1:11" ht="16.5" x14ac:dyDescent="0.15">
      <c r="A606" s="362"/>
      <c r="B606" s="362"/>
      <c r="C606" s="362"/>
      <c r="D606" s="362"/>
      <c r="E606" s="671"/>
      <c r="F606" s="671"/>
      <c r="G606" s="672"/>
      <c r="H606" s="672"/>
      <c r="I606" s="672"/>
      <c r="J606" s="362"/>
      <c r="K606" s="671"/>
    </row>
    <row r="607" spans="1:11" ht="16.5" x14ac:dyDescent="0.15">
      <c r="A607" s="362"/>
      <c r="B607" s="362"/>
      <c r="C607" s="362"/>
      <c r="D607" s="362"/>
      <c r="E607" s="671"/>
      <c r="F607" s="671"/>
      <c r="G607" s="672"/>
      <c r="H607" s="672"/>
      <c r="I607" s="672"/>
      <c r="J607" s="362"/>
      <c r="K607" s="671"/>
    </row>
    <row r="608" spans="1:11" ht="16.5" x14ac:dyDescent="0.15">
      <c r="A608" s="362"/>
      <c r="B608" s="362"/>
      <c r="C608" s="362"/>
      <c r="D608" s="362"/>
      <c r="E608" s="671"/>
      <c r="F608" s="671"/>
      <c r="G608" s="672"/>
      <c r="H608" s="672"/>
      <c r="I608" s="672"/>
      <c r="J608" s="362"/>
      <c r="K608" s="671"/>
    </row>
    <row r="609" spans="1:11" ht="16.5" x14ac:dyDescent="0.15">
      <c r="A609" s="362"/>
      <c r="B609" s="362"/>
      <c r="C609" s="362"/>
      <c r="D609" s="362"/>
      <c r="E609" s="671"/>
      <c r="F609" s="671"/>
      <c r="G609" s="672"/>
      <c r="H609" s="672"/>
      <c r="I609" s="672"/>
      <c r="J609" s="362"/>
      <c r="K609" s="671"/>
    </row>
    <row r="610" spans="1:11" ht="16.5" x14ac:dyDescent="0.15">
      <c r="A610" s="362"/>
      <c r="B610" s="362"/>
      <c r="C610" s="362"/>
      <c r="D610" s="362"/>
      <c r="E610" s="671"/>
      <c r="F610" s="671"/>
      <c r="G610" s="672"/>
      <c r="H610" s="672"/>
      <c r="I610" s="672"/>
      <c r="J610" s="362"/>
      <c r="K610" s="671"/>
    </row>
    <row r="611" spans="1:11" ht="16.5" x14ac:dyDescent="0.15">
      <c r="A611" s="362"/>
      <c r="B611" s="362"/>
      <c r="C611" s="362"/>
      <c r="D611" s="362"/>
      <c r="E611" s="671"/>
      <c r="F611" s="671"/>
      <c r="G611" s="672"/>
      <c r="H611" s="672"/>
      <c r="I611" s="672"/>
      <c r="J611" s="362"/>
      <c r="K611" s="671"/>
    </row>
    <row r="612" spans="1:11" ht="16.5" x14ac:dyDescent="0.15">
      <c r="A612" s="362"/>
      <c r="B612" s="362"/>
      <c r="C612" s="362"/>
      <c r="D612" s="362"/>
      <c r="E612" s="671"/>
      <c r="F612" s="671"/>
      <c r="G612" s="672"/>
      <c r="H612" s="672"/>
      <c r="I612" s="672"/>
      <c r="J612" s="362"/>
      <c r="K612" s="671"/>
    </row>
    <row r="613" spans="1:11" ht="16.5" x14ac:dyDescent="0.15">
      <c r="A613" s="362"/>
      <c r="B613" s="362"/>
      <c r="C613" s="362"/>
      <c r="D613" s="362"/>
      <c r="E613" s="671"/>
      <c r="F613" s="671"/>
      <c r="G613" s="672"/>
      <c r="H613" s="672"/>
      <c r="I613" s="672"/>
      <c r="J613" s="362"/>
      <c r="K613" s="671"/>
    </row>
    <row r="614" spans="1:11" ht="16.5" x14ac:dyDescent="0.15">
      <c r="A614" s="362"/>
      <c r="B614" s="362"/>
      <c r="C614" s="362"/>
      <c r="D614" s="362"/>
      <c r="E614" s="671"/>
      <c r="F614" s="671"/>
      <c r="G614" s="672"/>
      <c r="H614" s="672"/>
      <c r="I614" s="672"/>
      <c r="J614" s="362"/>
      <c r="K614" s="671"/>
    </row>
    <row r="615" spans="1:11" ht="16.5" x14ac:dyDescent="0.15">
      <c r="A615" s="362"/>
      <c r="B615" s="362"/>
      <c r="C615" s="362"/>
      <c r="D615" s="362"/>
      <c r="E615" s="671"/>
      <c r="F615" s="671"/>
      <c r="G615" s="672"/>
      <c r="H615" s="672"/>
      <c r="I615" s="672"/>
      <c r="J615" s="362"/>
      <c r="K615" s="671"/>
    </row>
    <row r="616" spans="1:11" ht="16.5" x14ac:dyDescent="0.15">
      <c r="A616" s="362"/>
      <c r="B616" s="362"/>
      <c r="C616" s="362"/>
      <c r="D616" s="362"/>
      <c r="E616" s="671"/>
      <c r="F616" s="671"/>
      <c r="G616" s="672"/>
      <c r="H616" s="672"/>
      <c r="I616" s="672"/>
      <c r="J616" s="362"/>
      <c r="K616" s="671"/>
    </row>
    <row r="617" spans="1:11" ht="16.5" x14ac:dyDescent="0.15">
      <c r="A617" s="362"/>
      <c r="B617" s="362"/>
      <c r="C617" s="362"/>
      <c r="D617" s="362"/>
      <c r="E617" s="671"/>
      <c r="F617" s="671"/>
      <c r="G617" s="672"/>
      <c r="H617" s="672"/>
      <c r="I617" s="672"/>
      <c r="J617" s="362"/>
      <c r="K617" s="671"/>
    </row>
    <row r="618" spans="1:11" ht="16.5" x14ac:dyDescent="0.15">
      <c r="A618" s="362"/>
      <c r="B618" s="362"/>
      <c r="C618" s="362"/>
      <c r="D618" s="362"/>
      <c r="E618" s="671"/>
      <c r="F618" s="671"/>
      <c r="G618" s="672"/>
      <c r="H618" s="672"/>
      <c r="I618" s="672"/>
      <c r="J618" s="362"/>
      <c r="K618" s="671"/>
    </row>
    <row r="619" spans="1:11" ht="16.5" x14ac:dyDescent="0.15">
      <c r="A619" s="362"/>
      <c r="B619" s="362"/>
      <c r="C619" s="362"/>
      <c r="D619" s="362"/>
      <c r="E619" s="671"/>
      <c r="F619" s="671"/>
      <c r="G619" s="672"/>
      <c r="H619" s="672"/>
      <c r="I619" s="672"/>
      <c r="J619" s="362"/>
      <c r="K619" s="671"/>
    </row>
    <row r="620" spans="1:11" ht="16.5" x14ac:dyDescent="0.15">
      <c r="A620" s="362"/>
      <c r="B620" s="362"/>
      <c r="C620" s="362"/>
      <c r="D620" s="362"/>
      <c r="E620" s="671"/>
      <c r="F620" s="671"/>
      <c r="G620" s="672"/>
      <c r="H620" s="672"/>
      <c r="I620" s="672"/>
      <c r="J620" s="362"/>
      <c r="K620" s="671"/>
    </row>
    <row r="621" spans="1:11" ht="16.5" x14ac:dyDescent="0.15">
      <c r="A621" s="362"/>
      <c r="B621" s="362"/>
      <c r="C621" s="362"/>
      <c r="D621" s="362"/>
      <c r="E621" s="671"/>
      <c r="F621" s="671"/>
      <c r="G621" s="672"/>
      <c r="H621" s="672"/>
      <c r="I621" s="672"/>
      <c r="J621" s="362"/>
      <c r="K621" s="671"/>
    </row>
    <row r="622" spans="1:11" ht="16.5" x14ac:dyDescent="0.15">
      <c r="A622" s="362"/>
      <c r="B622" s="362"/>
      <c r="C622" s="362"/>
      <c r="D622" s="362"/>
      <c r="E622" s="671"/>
      <c r="F622" s="671"/>
      <c r="G622" s="672"/>
      <c r="H622" s="672"/>
      <c r="I622" s="672"/>
      <c r="J622" s="362"/>
      <c r="K622" s="671"/>
    </row>
    <row r="623" spans="1:11" ht="16.5" x14ac:dyDescent="0.15">
      <c r="A623" s="362"/>
      <c r="B623" s="362"/>
      <c r="C623" s="362"/>
      <c r="D623" s="362"/>
      <c r="E623" s="671"/>
      <c r="F623" s="671"/>
      <c r="G623" s="672"/>
      <c r="H623" s="672"/>
      <c r="I623" s="672"/>
      <c r="J623" s="362"/>
      <c r="K623" s="671"/>
    </row>
    <row r="624" spans="1:11" ht="16.5" x14ac:dyDescent="0.15">
      <c r="A624" s="362"/>
      <c r="B624" s="362"/>
      <c r="C624" s="362"/>
      <c r="D624" s="362"/>
      <c r="E624" s="671"/>
      <c r="F624" s="671"/>
      <c r="G624" s="672"/>
      <c r="H624" s="672"/>
      <c r="I624" s="672"/>
      <c r="J624" s="362"/>
      <c r="K624" s="671"/>
    </row>
    <row r="625" spans="1:11" ht="16.5" x14ac:dyDescent="0.15">
      <c r="A625" s="362"/>
      <c r="B625" s="362"/>
      <c r="C625" s="362"/>
      <c r="D625" s="362"/>
      <c r="E625" s="671"/>
      <c r="F625" s="671"/>
      <c r="G625" s="672"/>
      <c r="H625" s="672"/>
      <c r="I625" s="672"/>
      <c r="J625" s="362"/>
      <c r="K625" s="671"/>
    </row>
    <row r="626" spans="1:11" ht="16.5" x14ac:dyDescent="0.15">
      <c r="A626" s="362"/>
      <c r="B626" s="362"/>
      <c r="C626" s="362"/>
      <c r="D626" s="362"/>
      <c r="E626" s="671"/>
      <c r="F626" s="671"/>
      <c r="G626" s="672"/>
      <c r="H626" s="672"/>
      <c r="I626" s="672"/>
      <c r="J626" s="362"/>
      <c r="K626" s="671"/>
    </row>
    <row r="627" spans="1:11" ht="16.5" x14ac:dyDescent="0.15">
      <c r="A627" s="362"/>
      <c r="B627" s="362"/>
      <c r="C627" s="362"/>
      <c r="D627" s="362"/>
      <c r="E627" s="671"/>
      <c r="F627" s="671"/>
      <c r="G627" s="672"/>
      <c r="H627" s="672"/>
      <c r="I627" s="672"/>
      <c r="J627" s="362"/>
      <c r="K627" s="671"/>
    </row>
    <row r="628" spans="1:11" ht="16.5" x14ac:dyDescent="0.15">
      <c r="A628" s="362"/>
      <c r="B628" s="362"/>
      <c r="C628" s="362"/>
      <c r="D628" s="362"/>
      <c r="E628" s="671"/>
      <c r="F628" s="671"/>
      <c r="G628" s="672"/>
      <c r="H628" s="672"/>
      <c r="I628" s="672"/>
      <c r="J628" s="362"/>
      <c r="K628" s="671"/>
    </row>
    <row r="629" spans="1:11" ht="16.5" x14ac:dyDescent="0.15">
      <c r="A629" s="362"/>
      <c r="B629" s="362"/>
      <c r="C629" s="362"/>
      <c r="D629" s="362"/>
      <c r="E629" s="671"/>
      <c r="F629" s="671"/>
      <c r="G629" s="672"/>
      <c r="H629" s="672"/>
      <c r="I629" s="672"/>
      <c r="J629" s="362"/>
      <c r="K629" s="671"/>
    </row>
    <row r="630" spans="1:11" ht="16.5" x14ac:dyDescent="0.15">
      <c r="A630" s="362"/>
      <c r="B630" s="362"/>
      <c r="C630" s="362"/>
      <c r="D630" s="362"/>
      <c r="E630" s="671"/>
      <c r="F630" s="671"/>
      <c r="G630" s="672"/>
      <c r="H630" s="672"/>
      <c r="I630" s="672"/>
      <c r="J630" s="362"/>
      <c r="K630" s="671"/>
    </row>
    <row r="631" spans="1:11" ht="16.5" x14ac:dyDescent="0.15">
      <c r="A631" s="362"/>
      <c r="B631" s="362"/>
      <c r="C631" s="362"/>
      <c r="D631" s="362"/>
      <c r="E631" s="671"/>
      <c r="F631" s="671"/>
      <c r="G631" s="672"/>
      <c r="H631" s="672"/>
      <c r="I631" s="672"/>
      <c r="J631" s="362"/>
      <c r="K631" s="671"/>
    </row>
    <row r="632" spans="1:11" ht="16.5" x14ac:dyDescent="0.15">
      <c r="A632" s="362"/>
      <c r="B632" s="362"/>
      <c r="C632" s="362"/>
      <c r="D632" s="362"/>
      <c r="E632" s="671"/>
      <c r="F632" s="671"/>
      <c r="G632" s="672"/>
      <c r="H632" s="672"/>
      <c r="I632" s="672"/>
      <c r="J632" s="362"/>
      <c r="K632" s="671"/>
    </row>
    <row r="633" spans="1:11" ht="16.5" x14ac:dyDescent="0.15">
      <c r="A633" s="362"/>
      <c r="B633" s="362"/>
      <c r="C633" s="362"/>
      <c r="D633" s="362"/>
      <c r="E633" s="671"/>
      <c r="F633" s="671"/>
      <c r="G633" s="672"/>
      <c r="H633" s="672"/>
      <c r="I633" s="672"/>
      <c r="J633" s="362"/>
      <c r="K633" s="671"/>
    </row>
    <row r="634" spans="1:11" ht="16.5" x14ac:dyDescent="0.15">
      <c r="A634" s="362"/>
      <c r="B634" s="362"/>
      <c r="C634" s="362"/>
      <c r="D634" s="362"/>
      <c r="E634" s="671"/>
      <c r="F634" s="671"/>
      <c r="G634" s="672"/>
      <c r="H634" s="672"/>
      <c r="I634" s="672"/>
      <c r="J634" s="362"/>
      <c r="K634" s="671"/>
    </row>
    <row r="635" spans="1:11" ht="16.5" x14ac:dyDescent="0.15">
      <c r="A635" s="362"/>
      <c r="B635" s="362"/>
      <c r="C635" s="362"/>
      <c r="D635" s="362"/>
      <c r="E635" s="671"/>
      <c r="F635" s="671"/>
      <c r="G635" s="672"/>
      <c r="H635" s="672"/>
      <c r="I635" s="672"/>
      <c r="J635" s="362"/>
      <c r="K635" s="671"/>
    </row>
    <row r="636" spans="1:11" ht="16.5" x14ac:dyDescent="0.15">
      <c r="A636" s="362"/>
      <c r="B636" s="362"/>
      <c r="C636" s="362"/>
      <c r="D636" s="362"/>
      <c r="E636" s="671"/>
      <c r="F636" s="671"/>
      <c r="G636" s="672"/>
      <c r="H636" s="672"/>
      <c r="I636" s="672"/>
      <c r="J636" s="362"/>
      <c r="K636" s="671"/>
    </row>
    <row r="637" spans="1:11" ht="16.5" x14ac:dyDescent="0.15">
      <c r="A637" s="362"/>
      <c r="B637" s="362"/>
      <c r="C637" s="362"/>
      <c r="D637" s="362"/>
      <c r="E637" s="671"/>
      <c r="F637" s="671"/>
      <c r="G637" s="672"/>
      <c r="H637" s="672"/>
      <c r="I637" s="672"/>
      <c r="J637" s="362"/>
      <c r="K637" s="671"/>
    </row>
    <row r="638" spans="1:11" ht="16.5" x14ac:dyDescent="0.15">
      <c r="A638" s="362"/>
      <c r="B638" s="362"/>
      <c r="C638" s="362"/>
      <c r="D638" s="362"/>
      <c r="E638" s="671"/>
      <c r="F638" s="671"/>
      <c r="G638" s="672"/>
      <c r="H638" s="672"/>
      <c r="I638" s="672"/>
      <c r="J638" s="362"/>
      <c r="K638" s="671"/>
    </row>
    <row r="639" spans="1:11" ht="16.5" x14ac:dyDescent="0.15">
      <c r="A639" s="362"/>
      <c r="B639" s="362"/>
      <c r="C639" s="362"/>
      <c r="D639" s="362"/>
      <c r="E639" s="671"/>
      <c r="F639" s="671"/>
      <c r="G639" s="672"/>
      <c r="H639" s="672"/>
      <c r="I639" s="672"/>
      <c r="J639" s="362"/>
      <c r="K639" s="671"/>
    </row>
    <row r="640" spans="1:11" ht="16.5" x14ac:dyDescent="0.15">
      <c r="A640" s="362"/>
      <c r="B640" s="362"/>
      <c r="C640" s="362"/>
      <c r="D640" s="362"/>
      <c r="E640" s="671"/>
      <c r="F640" s="671"/>
      <c r="G640" s="672"/>
      <c r="H640" s="672"/>
      <c r="I640" s="672"/>
      <c r="J640" s="362"/>
      <c r="K640" s="671"/>
    </row>
    <row r="641" spans="1:11" ht="16.5" x14ac:dyDescent="0.15">
      <c r="A641" s="362"/>
      <c r="B641" s="362"/>
      <c r="C641" s="362"/>
      <c r="D641" s="362"/>
      <c r="E641" s="671"/>
      <c r="F641" s="671"/>
      <c r="G641" s="672"/>
      <c r="H641" s="672"/>
      <c r="I641" s="672"/>
      <c r="J641" s="362"/>
      <c r="K641" s="671"/>
    </row>
    <row r="642" spans="1:11" ht="16.5" x14ac:dyDescent="0.15">
      <c r="A642" s="362"/>
      <c r="B642" s="362"/>
      <c r="C642" s="362"/>
      <c r="D642" s="362"/>
      <c r="E642" s="671"/>
      <c r="F642" s="671"/>
      <c r="G642" s="672"/>
      <c r="H642" s="672"/>
      <c r="I642" s="672"/>
      <c r="J642" s="362"/>
      <c r="K642" s="671"/>
    </row>
    <row r="643" spans="1:11" ht="16.5" x14ac:dyDescent="0.15">
      <c r="A643" s="362"/>
      <c r="B643" s="362"/>
      <c r="C643" s="362"/>
      <c r="D643" s="362"/>
      <c r="E643" s="671"/>
      <c r="F643" s="671"/>
      <c r="G643" s="672"/>
      <c r="H643" s="672"/>
      <c r="I643" s="672"/>
      <c r="J643" s="362"/>
      <c r="K643" s="671"/>
    </row>
    <row r="644" spans="1:11" ht="16.5" x14ac:dyDescent="0.15">
      <c r="A644" s="362"/>
      <c r="B644" s="362"/>
      <c r="C644" s="362"/>
      <c r="D644" s="362"/>
      <c r="E644" s="671"/>
      <c r="F644" s="671"/>
      <c r="G644" s="672"/>
      <c r="H644" s="672"/>
      <c r="I644" s="672"/>
      <c r="J644" s="362"/>
      <c r="K644" s="671"/>
    </row>
    <row r="645" spans="1:11" ht="16.5" x14ac:dyDescent="0.15">
      <c r="A645" s="362"/>
      <c r="B645" s="362"/>
      <c r="C645" s="362"/>
      <c r="D645" s="362"/>
      <c r="E645" s="671"/>
      <c r="F645" s="671"/>
      <c r="G645" s="672"/>
      <c r="H645" s="672"/>
      <c r="I645" s="672"/>
      <c r="J645" s="362"/>
      <c r="K645" s="671"/>
    </row>
    <row r="646" spans="1:11" ht="16.5" x14ac:dyDescent="0.15">
      <c r="A646" s="362"/>
      <c r="B646" s="362"/>
      <c r="C646" s="362"/>
      <c r="D646" s="362"/>
      <c r="E646" s="671"/>
      <c r="F646" s="671"/>
      <c r="G646" s="672"/>
      <c r="H646" s="672"/>
      <c r="I646" s="672"/>
      <c r="J646" s="362"/>
      <c r="K646" s="671"/>
    </row>
    <row r="647" spans="1:11" ht="16.5" x14ac:dyDescent="0.15">
      <c r="A647" s="362"/>
      <c r="B647" s="362"/>
      <c r="C647" s="362"/>
      <c r="D647" s="362"/>
      <c r="E647" s="671"/>
      <c r="F647" s="671"/>
      <c r="G647" s="672"/>
      <c r="H647" s="672"/>
      <c r="I647" s="672"/>
      <c r="J647" s="362"/>
      <c r="K647" s="671"/>
    </row>
    <row r="648" spans="1:11" ht="16.5" x14ac:dyDescent="0.15">
      <c r="A648" s="362"/>
      <c r="B648" s="362"/>
      <c r="C648" s="362"/>
      <c r="D648" s="362"/>
      <c r="E648" s="671"/>
      <c r="F648" s="671"/>
      <c r="G648" s="672"/>
      <c r="H648" s="672"/>
      <c r="I648" s="672"/>
      <c r="J648" s="362"/>
      <c r="K648" s="671"/>
    </row>
    <row r="649" spans="1:11" ht="16.5" x14ac:dyDescent="0.15">
      <c r="A649" s="362"/>
      <c r="B649" s="362"/>
      <c r="C649" s="362"/>
      <c r="D649" s="362"/>
      <c r="E649" s="671"/>
      <c r="F649" s="671"/>
      <c r="G649" s="672"/>
      <c r="H649" s="672"/>
      <c r="I649" s="672"/>
      <c r="J649" s="362"/>
      <c r="K649" s="671"/>
    </row>
    <row r="650" spans="1:11" ht="16.5" x14ac:dyDescent="0.15">
      <c r="A650" s="362"/>
      <c r="B650" s="362"/>
      <c r="C650" s="362"/>
      <c r="D650" s="362"/>
      <c r="E650" s="671"/>
      <c r="F650" s="671"/>
      <c r="G650" s="672"/>
      <c r="H650" s="672"/>
      <c r="I650" s="672"/>
      <c r="J650" s="362"/>
      <c r="K650" s="671"/>
    </row>
    <row r="651" spans="1:11" ht="16.5" x14ac:dyDescent="0.15">
      <c r="A651" s="362"/>
      <c r="B651" s="362"/>
      <c r="C651" s="362"/>
      <c r="D651" s="362"/>
      <c r="E651" s="671"/>
      <c r="F651" s="671"/>
      <c r="G651" s="672"/>
      <c r="H651" s="672"/>
      <c r="I651" s="672"/>
      <c r="J651" s="362"/>
      <c r="K651" s="671"/>
    </row>
    <row r="652" spans="1:11" ht="16.5" x14ac:dyDescent="0.15">
      <c r="A652" s="362"/>
      <c r="B652" s="362"/>
      <c r="C652" s="362"/>
      <c r="D652" s="362"/>
      <c r="E652" s="671"/>
      <c r="F652" s="671"/>
      <c r="G652" s="672"/>
      <c r="H652" s="672"/>
      <c r="I652" s="672"/>
      <c r="J652" s="362"/>
      <c r="K652" s="671"/>
    </row>
    <row r="653" spans="1:11" ht="16.5" x14ac:dyDescent="0.15">
      <c r="A653" s="362"/>
      <c r="B653" s="362"/>
      <c r="C653" s="362"/>
      <c r="D653" s="362"/>
      <c r="E653" s="671"/>
      <c r="F653" s="671"/>
      <c r="G653" s="672"/>
      <c r="H653" s="672"/>
      <c r="I653" s="672"/>
      <c r="J653" s="362"/>
      <c r="K653" s="671"/>
    </row>
    <row r="654" spans="1:11" ht="16.5" x14ac:dyDescent="0.15">
      <c r="A654" s="362"/>
      <c r="B654" s="362"/>
      <c r="C654" s="362"/>
      <c r="D654" s="362"/>
      <c r="E654" s="671"/>
      <c r="F654" s="671"/>
      <c r="G654" s="672"/>
      <c r="H654" s="672"/>
      <c r="I654" s="672"/>
      <c r="J654" s="362"/>
      <c r="K654" s="671"/>
    </row>
    <row r="655" spans="1:11" ht="16.5" x14ac:dyDescent="0.15">
      <c r="A655" s="362"/>
      <c r="B655" s="362"/>
      <c r="C655" s="362"/>
      <c r="D655" s="362"/>
      <c r="E655" s="671"/>
      <c r="F655" s="671"/>
      <c r="G655" s="672"/>
      <c r="H655" s="672"/>
      <c r="I655" s="672"/>
      <c r="J655" s="362"/>
      <c r="K655" s="671"/>
    </row>
    <row r="656" spans="1:11" ht="16.5" x14ac:dyDescent="0.15">
      <c r="A656" s="362"/>
      <c r="B656" s="362"/>
      <c r="C656" s="362"/>
      <c r="D656" s="362"/>
      <c r="E656" s="671"/>
      <c r="F656" s="671"/>
      <c r="G656" s="672"/>
      <c r="H656" s="672"/>
      <c r="I656" s="672"/>
      <c r="J656" s="362"/>
      <c r="K656" s="671"/>
    </row>
    <row r="657" spans="1:11" ht="16.5" x14ac:dyDescent="0.15">
      <c r="A657" s="362"/>
      <c r="B657" s="362"/>
      <c r="C657" s="362"/>
      <c r="D657" s="362"/>
      <c r="E657" s="671"/>
      <c r="F657" s="671"/>
      <c r="G657" s="672"/>
      <c r="H657" s="672"/>
      <c r="I657" s="672"/>
      <c r="J657" s="362"/>
      <c r="K657" s="671"/>
    </row>
    <row r="658" spans="1:11" ht="16.5" x14ac:dyDescent="0.15">
      <c r="A658" s="362"/>
      <c r="B658" s="362"/>
      <c r="C658" s="362"/>
      <c r="D658" s="362"/>
      <c r="E658" s="671"/>
      <c r="F658" s="671"/>
      <c r="G658" s="672"/>
      <c r="H658" s="672"/>
      <c r="I658" s="672"/>
      <c r="J658" s="362"/>
      <c r="K658" s="671"/>
    </row>
    <row r="659" spans="1:11" ht="16.5" x14ac:dyDescent="0.15">
      <c r="A659" s="362"/>
      <c r="B659" s="362"/>
      <c r="C659" s="362"/>
      <c r="D659" s="362"/>
      <c r="E659" s="671"/>
      <c r="F659" s="671"/>
      <c r="G659" s="672"/>
      <c r="H659" s="672"/>
      <c r="I659" s="672"/>
      <c r="J659" s="362"/>
      <c r="K659" s="671"/>
    </row>
    <row r="660" spans="1:11" ht="16.5" x14ac:dyDescent="0.15">
      <c r="A660" s="362"/>
      <c r="B660" s="362"/>
      <c r="C660" s="362"/>
      <c r="D660" s="362"/>
      <c r="E660" s="671"/>
      <c r="F660" s="671"/>
      <c r="G660" s="672"/>
      <c r="H660" s="672"/>
      <c r="I660" s="672"/>
      <c r="J660" s="362"/>
      <c r="K660" s="671"/>
    </row>
    <row r="661" spans="1:11" ht="16.5" x14ac:dyDescent="0.15">
      <c r="A661" s="362"/>
      <c r="B661" s="362"/>
      <c r="C661" s="362"/>
      <c r="D661" s="362"/>
      <c r="E661" s="671"/>
      <c r="F661" s="671"/>
      <c r="G661" s="672"/>
      <c r="H661" s="672"/>
      <c r="I661" s="672"/>
      <c r="J661" s="362"/>
      <c r="K661" s="671"/>
    </row>
    <row r="662" spans="1:11" ht="16.5" x14ac:dyDescent="0.15">
      <c r="A662" s="362"/>
      <c r="B662" s="362"/>
      <c r="C662" s="362"/>
      <c r="D662" s="362"/>
      <c r="E662" s="671"/>
      <c r="F662" s="671"/>
      <c r="G662" s="672"/>
      <c r="H662" s="672"/>
      <c r="I662" s="672"/>
      <c r="J662" s="362"/>
      <c r="K662" s="671"/>
    </row>
    <row r="663" spans="1:11" ht="16.5" x14ac:dyDescent="0.15">
      <c r="A663" s="362"/>
      <c r="B663" s="362"/>
      <c r="C663" s="362"/>
      <c r="D663" s="362"/>
      <c r="E663" s="671"/>
      <c r="F663" s="671"/>
      <c r="G663" s="672"/>
      <c r="H663" s="672"/>
      <c r="I663" s="672"/>
      <c r="J663" s="362"/>
      <c r="K663" s="671"/>
    </row>
    <row r="664" spans="1:11" ht="16.5" x14ac:dyDescent="0.15">
      <c r="A664" s="362"/>
      <c r="B664" s="362"/>
      <c r="C664" s="362"/>
      <c r="D664" s="362"/>
      <c r="E664" s="671"/>
      <c r="F664" s="671"/>
      <c r="G664" s="672"/>
      <c r="H664" s="672"/>
      <c r="I664" s="672"/>
      <c r="J664" s="362"/>
      <c r="K664" s="671"/>
    </row>
    <row r="665" spans="1:11" ht="16.5" x14ac:dyDescent="0.15">
      <c r="A665" s="362"/>
      <c r="B665" s="362"/>
      <c r="C665" s="362"/>
      <c r="D665" s="362"/>
      <c r="E665" s="671"/>
      <c r="F665" s="671"/>
      <c r="G665" s="672"/>
      <c r="H665" s="672"/>
      <c r="I665" s="672"/>
      <c r="J665" s="362"/>
      <c r="K665" s="671"/>
    </row>
    <row r="666" spans="1:11" ht="16.5" x14ac:dyDescent="0.15">
      <c r="A666" s="362"/>
      <c r="B666" s="362"/>
      <c r="C666" s="362"/>
      <c r="D666" s="362"/>
      <c r="E666" s="671"/>
      <c r="F666" s="671"/>
      <c r="G666" s="672"/>
      <c r="H666" s="672"/>
      <c r="I666" s="672"/>
      <c r="J666" s="362"/>
      <c r="K666" s="671"/>
    </row>
    <row r="667" spans="1:11" ht="16.5" x14ac:dyDescent="0.15">
      <c r="A667" s="362"/>
      <c r="B667" s="362"/>
      <c r="C667" s="362"/>
      <c r="D667" s="362"/>
      <c r="E667" s="671"/>
      <c r="F667" s="671"/>
      <c r="G667" s="672"/>
      <c r="H667" s="672"/>
      <c r="I667" s="672"/>
      <c r="J667" s="362"/>
      <c r="K667" s="671"/>
    </row>
    <row r="668" spans="1:11" ht="16.5" x14ac:dyDescent="0.15">
      <c r="A668" s="362"/>
      <c r="B668" s="362"/>
      <c r="C668" s="362"/>
      <c r="D668" s="362"/>
      <c r="E668" s="671"/>
      <c r="F668" s="671"/>
      <c r="G668" s="672"/>
      <c r="H668" s="672"/>
      <c r="I668" s="672"/>
      <c r="J668" s="362"/>
      <c r="K668" s="671"/>
    </row>
    <row r="669" spans="1:11" ht="16.5" x14ac:dyDescent="0.15">
      <c r="A669" s="362"/>
      <c r="B669" s="362"/>
      <c r="C669" s="362"/>
      <c r="D669" s="362"/>
      <c r="E669" s="671"/>
      <c r="F669" s="671"/>
      <c r="G669" s="672"/>
      <c r="H669" s="672"/>
      <c r="I669" s="672"/>
      <c r="J669" s="362"/>
      <c r="K669" s="671"/>
    </row>
    <row r="670" spans="1:11" ht="16.5" x14ac:dyDescent="0.15">
      <c r="A670" s="362"/>
      <c r="B670" s="362"/>
      <c r="C670" s="362"/>
      <c r="D670" s="362"/>
      <c r="E670" s="671"/>
      <c r="F670" s="671"/>
      <c r="G670" s="672"/>
      <c r="H670" s="672"/>
      <c r="I670" s="672"/>
      <c r="J670" s="362"/>
      <c r="K670" s="671"/>
    </row>
    <row r="671" spans="1:11" ht="16.5" x14ac:dyDescent="0.15">
      <c r="A671" s="362"/>
      <c r="B671" s="362"/>
      <c r="C671" s="362"/>
      <c r="D671" s="362"/>
      <c r="E671" s="671"/>
      <c r="F671" s="671"/>
      <c r="G671" s="672"/>
      <c r="H671" s="672"/>
      <c r="I671" s="672"/>
      <c r="J671" s="362"/>
      <c r="K671" s="671"/>
    </row>
    <row r="672" spans="1:11" ht="16.5" x14ac:dyDescent="0.15">
      <c r="A672" s="362"/>
      <c r="B672" s="362"/>
      <c r="C672" s="362"/>
      <c r="D672" s="362"/>
      <c r="E672" s="671"/>
      <c r="F672" s="671"/>
      <c r="G672" s="672"/>
      <c r="H672" s="672"/>
      <c r="I672" s="672"/>
      <c r="J672" s="362"/>
      <c r="K672" s="671"/>
    </row>
    <row r="673" spans="1:11" ht="16.5" x14ac:dyDescent="0.15">
      <c r="A673" s="362"/>
      <c r="B673" s="362"/>
      <c r="C673" s="362"/>
      <c r="D673" s="362"/>
      <c r="E673" s="671"/>
      <c r="F673" s="671"/>
      <c r="G673" s="672"/>
      <c r="H673" s="672"/>
      <c r="I673" s="672"/>
      <c r="J673" s="362"/>
      <c r="K673" s="671"/>
    </row>
    <row r="674" spans="1:11" ht="16.5" x14ac:dyDescent="0.15">
      <c r="A674" s="362"/>
      <c r="B674" s="362"/>
      <c r="C674" s="362"/>
      <c r="D674" s="362"/>
      <c r="E674" s="671"/>
      <c r="F674" s="671"/>
      <c r="G674" s="672"/>
      <c r="H674" s="672"/>
      <c r="I674" s="672"/>
      <c r="J674" s="362"/>
      <c r="K674" s="671"/>
    </row>
    <row r="675" spans="1:11" ht="16.5" x14ac:dyDescent="0.15">
      <c r="A675" s="362"/>
      <c r="B675" s="362"/>
      <c r="C675" s="362"/>
      <c r="D675" s="362"/>
      <c r="E675" s="671"/>
      <c r="F675" s="671"/>
      <c r="G675" s="672"/>
      <c r="H675" s="672"/>
      <c r="I675" s="672"/>
      <c r="J675" s="362"/>
      <c r="K675" s="671"/>
    </row>
    <row r="676" spans="1:11" ht="16.5" x14ac:dyDescent="0.15">
      <c r="A676" s="362"/>
      <c r="B676" s="362"/>
      <c r="C676" s="362"/>
      <c r="D676" s="362"/>
      <c r="E676" s="671"/>
      <c r="F676" s="671"/>
      <c r="G676" s="672"/>
      <c r="H676" s="672"/>
      <c r="I676" s="672"/>
      <c r="J676" s="362"/>
      <c r="K676" s="671"/>
    </row>
    <row r="677" spans="1:11" ht="16.5" x14ac:dyDescent="0.15">
      <c r="A677" s="362"/>
      <c r="B677" s="362"/>
      <c r="C677" s="362"/>
      <c r="D677" s="362"/>
      <c r="E677" s="671"/>
      <c r="F677" s="671"/>
      <c r="G677" s="672"/>
      <c r="H677" s="672"/>
      <c r="I677" s="672"/>
      <c r="J677" s="362"/>
      <c r="K677" s="671"/>
    </row>
    <row r="678" spans="1:11" ht="16.5" x14ac:dyDescent="0.15">
      <c r="A678" s="362"/>
      <c r="B678" s="362"/>
      <c r="C678" s="362"/>
      <c r="D678" s="362"/>
      <c r="E678" s="671"/>
      <c r="F678" s="671"/>
      <c r="G678" s="672"/>
      <c r="H678" s="672"/>
      <c r="I678" s="672"/>
      <c r="J678" s="362"/>
      <c r="K678" s="671"/>
    </row>
    <row r="679" spans="1:11" ht="16.5" x14ac:dyDescent="0.15">
      <c r="A679" s="362"/>
      <c r="B679" s="362"/>
      <c r="C679" s="362"/>
      <c r="D679" s="362"/>
      <c r="E679" s="671"/>
      <c r="F679" s="671"/>
      <c r="G679" s="672"/>
      <c r="H679" s="672"/>
      <c r="I679" s="672"/>
      <c r="J679" s="362"/>
      <c r="K679" s="671"/>
    </row>
    <row r="680" spans="1:11" ht="16.5" x14ac:dyDescent="0.15">
      <c r="A680" s="362"/>
      <c r="B680" s="362"/>
      <c r="C680" s="362"/>
      <c r="D680" s="362"/>
      <c r="E680" s="671"/>
      <c r="F680" s="671"/>
      <c r="G680" s="672"/>
      <c r="H680" s="672"/>
      <c r="I680" s="672"/>
      <c r="J680" s="362"/>
      <c r="K680" s="671"/>
    </row>
    <row r="681" spans="1:11" ht="16.5" x14ac:dyDescent="0.15">
      <c r="A681" s="362"/>
      <c r="B681" s="362"/>
      <c r="C681" s="362"/>
      <c r="D681" s="362"/>
      <c r="E681" s="671"/>
      <c r="F681" s="671"/>
      <c r="G681" s="672"/>
      <c r="H681" s="672"/>
      <c r="I681" s="672"/>
      <c r="J681" s="362"/>
      <c r="K681" s="671"/>
    </row>
    <row r="682" spans="1:11" ht="16.5" x14ac:dyDescent="0.15">
      <c r="A682" s="362"/>
      <c r="B682" s="362"/>
      <c r="C682" s="362"/>
      <c r="D682" s="362"/>
      <c r="E682" s="671"/>
      <c r="F682" s="671"/>
      <c r="G682" s="672"/>
      <c r="H682" s="672"/>
      <c r="I682" s="672"/>
      <c r="J682" s="362"/>
      <c r="K682" s="671"/>
    </row>
    <row r="683" spans="1:11" ht="16.5" x14ac:dyDescent="0.15">
      <c r="A683" s="362"/>
      <c r="B683" s="362"/>
      <c r="C683" s="362"/>
      <c r="D683" s="362"/>
      <c r="E683" s="671"/>
      <c r="F683" s="671"/>
      <c r="G683" s="672"/>
      <c r="H683" s="672"/>
      <c r="I683" s="672"/>
      <c r="J683" s="362"/>
      <c r="K683" s="671"/>
    </row>
    <row r="684" spans="1:11" ht="16.5" x14ac:dyDescent="0.15">
      <c r="A684" s="362"/>
      <c r="B684" s="362"/>
      <c r="C684" s="362"/>
      <c r="D684" s="362"/>
      <c r="E684" s="671"/>
      <c r="F684" s="671"/>
      <c r="G684" s="672"/>
      <c r="H684" s="672"/>
      <c r="I684" s="672"/>
      <c r="J684" s="362"/>
      <c r="K684" s="671"/>
    </row>
    <row r="685" spans="1:11" ht="16.5" x14ac:dyDescent="0.15">
      <c r="A685" s="362"/>
      <c r="B685" s="362"/>
      <c r="C685" s="362"/>
      <c r="D685" s="362"/>
      <c r="E685" s="671"/>
      <c r="F685" s="671"/>
      <c r="G685" s="672"/>
      <c r="H685" s="672"/>
      <c r="I685" s="672"/>
      <c r="J685" s="362"/>
      <c r="K685" s="671"/>
    </row>
    <row r="686" spans="1:11" ht="16.5" x14ac:dyDescent="0.15">
      <c r="A686" s="362"/>
      <c r="B686" s="362"/>
      <c r="C686" s="362"/>
      <c r="D686" s="362"/>
      <c r="E686" s="671"/>
      <c r="F686" s="671"/>
      <c r="G686" s="672"/>
      <c r="H686" s="672"/>
      <c r="I686" s="672"/>
      <c r="J686" s="362"/>
      <c r="K686" s="671"/>
    </row>
    <row r="687" spans="1:11" ht="16.5" x14ac:dyDescent="0.15">
      <c r="A687" s="362"/>
      <c r="B687" s="362"/>
      <c r="C687" s="362"/>
      <c r="D687" s="362"/>
      <c r="E687" s="671"/>
      <c r="F687" s="671"/>
      <c r="G687" s="672"/>
      <c r="H687" s="672"/>
      <c r="I687" s="672"/>
      <c r="J687" s="362"/>
      <c r="K687" s="671"/>
    </row>
    <row r="688" spans="1:11" ht="16.5" x14ac:dyDescent="0.15">
      <c r="A688" s="362"/>
      <c r="B688" s="362"/>
      <c r="C688" s="362"/>
      <c r="D688" s="362"/>
      <c r="E688" s="671"/>
      <c r="F688" s="671"/>
      <c r="G688" s="672"/>
      <c r="H688" s="672"/>
      <c r="I688" s="672"/>
      <c r="J688" s="362"/>
      <c r="K688" s="671"/>
    </row>
    <row r="689" spans="1:11" ht="16.5" x14ac:dyDescent="0.15">
      <c r="A689" s="362"/>
      <c r="B689" s="362"/>
      <c r="C689" s="362"/>
      <c r="D689" s="362"/>
      <c r="E689" s="671"/>
      <c r="F689" s="671"/>
      <c r="G689" s="672"/>
      <c r="H689" s="672"/>
      <c r="I689" s="672"/>
      <c r="J689" s="362"/>
      <c r="K689" s="671"/>
    </row>
    <row r="690" spans="1:11" ht="16.5" x14ac:dyDescent="0.15">
      <c r="A690" s="362"/>
      <c r="B690" s="362"/>
      <c r="C690" s="362"/>
      <c r="D690" s="362"/>
      <c r="E690" s="671"/>
      <c r="F690" s="671"/>
      <c r="G690" s="672"/>
      <c r="H690" s="672"/>
      <c r="I690" s="672"/>
      <c r="J690" s="362"/>
      <c r="K690" s="671"/>
    </row>
    <row r="691" spans="1:11" ht="16.5" x14ac:dyDescent="0.15">
      <c r="A691" s="362"/>
      <c r="B691" s="362"/>
      <c r="C691" s="362"/>
      <c r="D691" s="362"/>
      <c r="E691" s="671"/>
      <c r="F691" s="671"/>
      <c r="G691" s="672"/>
      <c r="H691" s="672"/>
      <c r="I691" s="672"/>
      <c r="J691" s="362"/>
      <c r="K691" s="671"/>
    </row>
    <row r="692" spans="1:11" ht="16.5" x14ac:dyDescent="0.15">
      <c r="A692" s="362"/>
      <c r="B692" s="362"/>
      <c r="C692" s="362"/>
      <c r="D692" s="362"/>
      <c r="E692" s="671"/>
      <c r="F692" s="671"/>
      <c r="G692" s="672"/>
      <c r="H692" s="672"/>
      <c r="I692" s="672"/>
      <c r="J692" s="362"/>
      <c r="K692" s="671"/>
    </row>
    <row r="693" spans="1:11" ht="16.5" x14ac:dyDescent="0.15">
      <c r="A693" s="362"/>
      <c r="B693" s="362"/>
      <c r="C693" s="362"/>
      <c r="D693" s="362"/>
      <c r="E693" s="671"/>
      <c r="F693" s="671"/>
      <c r="G693" s="672"/>
      <c r="H693" s="672"/>
      <c r="I693" s="672"/>
      <c r="J693" s="362"/>
      <c r="K693" s="671"/>
    </row>
    <row r="694" spans="1:11" ht="16.5" x14ac:dyDescent="0.15">
      <c r="A694" s="362"/>
      <c r="B694" s="362"/>
      <c r="C694" s="362"/>
      <c r="D694" s="362"/>
      <c r="E694" s="671"/>
      <c r="F694" s="671"/>
      <c r="G694" s="672"/>
      <c r="H694" s="672"/>
      <c r="I694" s="672"/>
      <c r="J694" s="362"/>
      <c r="K694" s="671"/>
    </row>
    <row r="695" spans="1:11" ht="16.5" x14ac:dyDescent="0.15">
      <c r="A695" s="362"/>
      <c r="B695" s="362"/>
      <c r="C695" s="362"/>
      <c r="D695" s="362"/>
      <c r="E695" s="671"/>
      <c r="F695" s="671"/>
      <c r="G695" s="672"/>
      <c r="H695" s="672"/>
      <c r="I695" s="672"/>
      <c r="J695" s="362"/>
      <c r="K695" s="671"/>
    </row>
    <row r="696" spans="1:11" ht="16.5" x14ac:dyDescent="0.15">
      <c r="A696" s="362"/>
      <c r="B696" s="362"/>
      <c r="C696" s="362"/>
      <c r="D696" s="362"/>
      <c r="E696" s="671"/>
      <c r="F696" s="671"/>
      <c r="G696" s="672"/>
      <c r="H696" s="672"/>
      <c r="I696" s="672"/>
      <c r="J696" s="362"/>
      <c r="K696" s="671"/>
    </row>
    <row r="697" spans="1:11" ht="16.5" x14ac:dyDescent="0.15">
      <c r="A697" s="362"/>
      <c r="B697" s="362"/>
      <c r="C697" s="362"/>
      <c r="D697" s="362"/>
      <c r="E697" s="671"/>
      <c r="F697" s="671"/>
      <c r="G697" s="672"/>
      <c r="H697" s="672"/>
      <c r="I697" s="672"/>
      <c r="J697" s="362"/>
      <c r="K697" s="671"/>
    </row>
    <row r="698" spans="1:11" ht="16.5" x14ac:dyDescent="0.15">
      <c r="A698" s="362"/>
      <c r="B698" s="362"/>
      <c r="C698" s="362"/>
      <c r="D698" s="362"/>
      <c r="E698" s="671"/>
      <c r="F698" s="671"/>
      <c r="G698" s="672"/>
      <c r="H698" s="672"/>
      <c r="I698" s="672"/>
      <c r="J698" s="362"/>
      <c r="K698" s="671"/>
    </row>
    <row r="699" spans="1:11" ht="16.5" x14ac:dyDescent="0.15">
      <c r="A699" s="362"/>
      <c r="B699" s="362"/>
      <c r="C699" s="362"/>
      <c r="D699" s="362"/>
      <c r="E699" s="671"/>
      <c r="F699" s="671"/>
      <c r="G699" s="672"/>
      <c r="H699" s="672"/>
      <c r="I699" s="672"/>
      <c r="J699" s="362"/>
      <c r="K699" s="671"/>
    </row>
    <row r="700" spans="1:11" ht="16.5" x14ac:dyDescent="0.15">
      <c r="A700" s="362"/>
      <c r="B700" s="362"/>
      <c r="C700" s="362"/>
      <c r="D700" s="362"/>
      <c r="E700" s="671"/>
      <c r="F700" s="671"/>
      <c r="G700" s="672"/>
      <c r="H700" s="672"/>
      <c r="I700" s="672"/>
      <c r="J700" s="362"/>
      <c r="K700" s="671"/>
    </row>
    <row r="701" spans="1:11" ht="16.5" x14ac:dyDescent="0.15">
      <c r="A701" s="362"/>
      <c r="B701" s="362"/>
      <c r="C701" s="362"/>
      <c r="D701" s="362"/>
      <c r="E701" s="671"/>
      <c r="F701" s="671"/>
      <c r="G701" s="672"/>
      <c r="H701" s="672"/>
      <c r="I701" s="672"/>
      <c r="J701" s="362"/>
      <c r="K701" s="671"/>
    </row>
    <row r="702" spans="1:11" ht="16.5" x14ac:dyDescent="0.15">
      <c r="A702" s="362"/>
      <c r="B702" s="362"/>
      <c r="C702" s="362"/>
      <c r="D702" s="362"/>
      <c r="E702" s="671"/>
      <c r="F702" s="671"/>
      <c r="G702" s="672"/>
      <c r="H702" s="672"/>
      <c r="I702" s="672"/>
      <c r="J702" s="362"/>
      <c r="K702" s="671"/>
    </row>
    <row r="703" spans="1:11" ht="16.5" x14ac:dyDescent="0.15">
      <c r="A703" s="362"/>
      <c r="B703" s="362"/>
      <c r="C703" s="362"/>
      <c r="D703" s="362"/>
      <c r="E703" s="671"/>
      <c r="F703" s="671"/>
      <c r="G703" s="672"/>
      <c r="H703" s="672"/>
      <c r="I703" s="672"/>
      <c r="J703" s="362"/>
      <c r="K703" s="671"/>
    </row>
    <row r="704" spans="1:11" ht="16.5" x14ac:dyDescent="0.15">
      <c r="A704" s="362"/>
      <c r="B704" s="362"/>
      <c r="C704" s="362"/>
      <c r="D704" s="362"/>
      <c r="E704" s="671"/>
      <c r="F704" s="671"/>
      <c r="G704" s="672"/>
      <c r="H704" s="672"/>
      <c r="I704" s="672"/>
      <c r="J704" s="362"/>
      <c r="K704" s="671"/>
    </row>
    <row r="705" spans="1:11" ht="16.5" x14ac:dyDescent="0.15">
      <c r="A705" s="362"/>
      <c r="B705" s="362"/>
      <c r="C705" s="362"/>
      <c r="D705" s="362"/>
      <c r="E705" s="671"/>
      <c r="F705" s="671"/>
      <c r="G705" s="672"/>
      <c r="H705" s="672"/>
      <c r="I705" s="672"/>
      <c r="J705" s="362"/>
      <c r="K705" s="671"/>
    </row>
    <row r="706" spans="1:11" ht="16.5" x14ac:dyDescent="0.15">
      <c r="A706" s="362"/>
      <c r="B706" s="362"/>
      <c r="C706" s="362"/>
      <c r="D706" s="362"/>
      <c r="E706" s="671"/>
      <c r="F706" s="671"/>
      <c r="G706" s="672"/>
      <c r="H706" s="672"/>
      <c r="I706" s="672"/>
      <c r="J706" s="362"/>
      <c r="K706" s="671"/>
    </row>
    <row r="707" spans="1:11" ht="16.5" x14ac:dyDescent="0.15">
      <c r="A707" s="362"/>
      <c r="B707" s="362"/>
      <c r="C707" s="362"/>
      <c r="D707" s="362"/>
      <c r="E707" s="671"/>
      <c r="F707" s="671"/>
      <c r="G707" s="672"/>
      <c r="H707" s="672"/>
      <c r="I707" s="672"/>
      <c r="J707" s="362"/>
      <c r="K707" s="671"/>
    </row>
    <row r="708" spans="1:11" ht="16.5" x14ac:dyDescent="0.15">
      <c r="A708" s="362"/>
      <c r="B708" s="362"/>
      <c r="C708" s="362"/>
      <c r="D708" s="362"/>
      <c r="E708" s="671"/>
      <c r="F708" s="671"/>
      <c r="G708" s="672"/>
      <c r="H708" s="672"/>
      <c r="I708" s="672"/>
      <c r="J708" s="362"/>
      <c r="K708" s="671"/>
    </row>
    <row r="709" spans="1:11" ht="16.5" x14ac:dyDescent="0.15">
      <c r="A709" s="362"/>
      <c r="B709" s="362"/>
      <c r="C709" s="362"/>
      <c r="D709" s="362"/>
      <c r="E709" s="671"/>
      <c r="F709" s="671"/>
      <c r="G709" s="672"/>
      <c r="H709" s="672"/>
      <c r="I709" s="672"/>
      <c r="J709" s="362"/>
      <c r="K709" s="671"/>
    </row>
    <row r="710" spans="1:11" ht="16.5" x14ac:dyDescent="0.15">
      <c r="A710" s="362"/>
      <c r="B710" s="362"/>
      <c r="C710" s="362"/>
      <c r="D710" s="362"/>
      <c r="E710" s="671"/>
      <c r="F710" s="671"/>
      <c r="G710" s="672"/>
      <c r="H710" s="672"/>
      <c r="I710" s="672"/>
      <c r="J710" s="362"/>
      <c r="K710" s="671"/>
    </row>
    <row r="711" spans="1:11" ht="16.5" x14ac:dyDescent="0.15">
      <c r="A711" s="362"/>
      <c r="B711" s="362"/>
      <c r="C711" s="362"/>
      <c r="D711" s="362"/>
      <c r="E711" s="671"/>
      <c r="F711" s="671"/>
      <c r="G711" s="672"/>
      <c r="H711" s="672"/>
      <c r="I711" s="672"/>
      <c r="J711" s="362"/>
      <c r="K711" s="671"/>
    </row>
    <row r="712" spans="1:11" ht="16.5" x14ac:dyDescent="0.15">
      <c r="A712" s="362"/>
      <c r="B712" s="362"/>
      <c r="C712" s="362"/>
      <c r="D712" s="362"/>
      <c r="E712" s="671"/>
      <c r="F712" s="671"/>
      <c r="G712" s="672"/>
      <c r="H712" s="672"/>
      <c r="I712" s="672"/>
      <c r="J712" s="362"/>
      <c r="K712" s="671"/>
    </row>
    <row r="713" spans="1:11" ht="16.5" x14ac:dyDescent="0.15">
      <c r="A713" s="362"/>
      <c r="B713" s="362"/>
      <c r="C713" s="362"/>
      <c r="D713" s="362"/>
      <c r="E713" s="671"/>
      <c r="F713" s="671"/>
      <c r="G713" s="672"/>
      <c r="H713" s="672"/>
      <c r="I713" s="672"/>
      <c r="J713" s="362"/>
      <c r="K713" s="671"/>
    </row>
    <row r="714" spans="1:11" ht="16.5" x14ac:dyDescent="0.15">
      <c r="A714" s="362"/>
      <c r="B714" s="362"/>
      <c r="C714" s="362"/>
      <c r="D714" s="362"/>
      <c r="E714" s="671"/>
      <c r="F714" s="671"/>
      <c r="G714" s="672"/>
      <c r="H714" s="672"/>
      <c r="I714" s="672"/>
      <c r="J714" s="362"/>
      <c r="K714" s="671"/>
    </row>
    <row r="715" spans="1:11" ht="16.5" x14ac:dyDescent="0.15">
      <c r="A715" s="362"/>
      <c r="B715" s="362"/>
      <c r="C715" s="362"/>
      <c r="D715" s="362"/>
      <c r="E715" s="671"/>
      <c r="F715" s="671"/>
      <c r="G715" s="672"/>
      <c r="H715" s="672"/>
      <c r="I715" s="672"/>
      <c r="J715" s="362"/>
      <c r="K715" s="671"/>
    </row>
    <row r="716" spans="1:11" ht="16.5" x14ac:dyDescent="0.15">
      <c r="A716" s="362"/>
      <c r="B716" s="362"/>
      <c r="C716" s="362"/>
      <c r="D716" s="362"/>
      <c r="E716" s="671"/>
      <c r="F716" s="671"/>
      <c r="G716" s="672"/>
      <c r="H716" s="672"/>
      <c r="I716" s="672"/>
      <c r="J716" s="362"/>
      <c r="K716" s="671"/>
    </row>
    <row r="717" spans="1:11" ht="16.5" x14ac:dyDescent="0.15">
      <c r="A717" s="362"/>
      <c r="B717" s="362"/>
      <c r="C717" s="362"/>
      <c r="D717" s="362"/>
      <c r="E717" s="671"/>
      <c r="F717" s="671"/>
      <c r="G717" s="672"/>
      <c r="H717" s="672"/>
      <c r="I717" s="672"/>
      <c r="J717" s="362"/>
      <c r="K717" s="671"/>
    </row>
    <row r="718" spans="1:11" ht="16.5" x14ac:dyDescent="0.15">
      <c r="A718" s="362"/>
      <c r="B718" s="362"/>
      <c r="C718" s="362"/>
      <c r="D718" s="362"/>
      <c r="E718" s="671"/>
      <c r="F718" s="671"/>
      <c r="G718" s="672"/>
      <c r="H718" s="672"/>
      <c r="I718" s="672"/>
      <c r="J718" s="362"/>
      <c r="K718" s="671"/>
    </row>
    <row r="719" spans="1:11" ht="16.5" x14ac:dyDescent="0.15">
      <c r="A719" s="362"/>
      <c r="B719" s="362"/>
      <c r="C719" s="362"/>
      <c r="D719" s="362"/>
      <c r="E719" s="671"/>
      <c r="F719" s="671"/>
      <c r="G719" s="672"/>
      <c r="H719" s="672"/>
      <c r="I719" s="672"/>
      <c r="J719" s="362"/>
      <c r="K719" s="671"/>
    </row>
    <row r="720" spans="1:11" ht="16.5" x14ac:dyDescent="0.15">
      <c r="A720" s="362"/>
      <c r="B720" s="362"/>
      <c r="C720" s="362"/>
      <c r="D720" s="362"/>
      <c r="E720" s="671"/>
      <c r="F720" s="671"/>
      <c r="G720" s="672"/>
      <c r="H720" s="672"/>
      <c r="I720" s="672"/>
      <c r="J720" s="362"/>
      <c r="K720" s="671"/>
    </row>
    <row r="721" spans="1:11" ht="16.5" x14ac:dyDescent="0.15">
      <c r="A721" s="362"/>
      <c r="B721" s="362"/>
      <c r="C721" s="362"/>
      <c r="D721" s="362"/>
      <c r="E721" s="671"/>
      <c r="F721" s="671"/>
      <c r="G721" s="672"/>
      <c r="H721" s="672"/>
      <c r="I721" s="672"/>
      <c r="J721" s="362"/>
      <c r="K721" s="671"/>
    </row>
    <row r="722" spans="1:11" ht="16.5" x14ac:dyDescent="0.15">
      <c r="A722" s="362"/>
      <c r="B722" s="362"/>
      <c r="C722" s="362"/>
      <c r="D722" s="362"/>
      <c r="E722" s="671"/>
      <c r="F722" s="671"/>
      <c r="G722" s="672"/>
      <c r="H722" s="672"/>
      <c r="I722" s="672"/>
      <c r="J722" s="362"/>
      <c r="K722" s="671"/>
    </row>
    <row r="723" spans="1:11" ht="16.5" x14ac:dyDescent="0.15">
      <c r="A723" s="362"/>
      <c r="B723" s="362"/>
      <c r="C723" s="362"/>
      <c r="D723" s="362"/>
      <c r="E723" s="671"/>
      <c r="F723" s="671"/>
      <c r="G723" s="672"/>
      <c r="H723" s="672"/>
      <c r="I723" s="672"/>
      <c r="J723" s="362"/>
      <c r="K723" s="671"/>
    </row>
    <row r="724" spans="1:11" ht="16.5" x14ac:dyDescent="0.15">
      <c r="A724" s="362"/>
      <c r="B724" s="362"/>
      <c r="C724" s="362"/>
      <c r="D724" s="362"/>
      <c r="E724" s="671"/>
      <c r="F724" s="671"/>
      <c r="G724" s="672"/>
      <c r="H724" s="672"/>
      <c r="I724" s="672"/>
      <c r="J724" s="362"/>
      <c r="K724" s="671"/>
    </row>
    <row r="725" spans="1:11" ht="16.5" x14ac:dyDescent="0.15">
      <c r="A725" s="362"/>
      <c r="B725" s="362"/>
      <c r="C725" s="362"/>
      <c r="D725" s="362"/>
      <c r="E725" s="671"/>
      <c r="F725" s="671"/>
      <c r="G725" s="672"/>
      <c r="H725" s="672"/>
      <c r="I725" s="672"/>
      <c r="J725" s="362"/>
      <c r="K725" s="671"/>
    </row>
    <row r="726" spans="1:11" ht="16.5" x14ac:dyDescent="0.15">
      <c r="A726" s="362"/>
      <c r="B726" s="362"/>
      <c r="C726" s="362"/>
      <c r="D726" s="362"/>
      <c r="E726" s="671"/>
      <c r="F726" s="671"/>
      <c r="G726" s="672"/>
      <c r="H726" s="672"/>
      <c r="I726" s="672"/>
      <c r="J726" s="362"/>
      <c r="K726" s="671"/>
    </row>
    <row r="727" spans="1:11" ht="16.5" x14ac:dyDescent="0.15">
      <c r="A727" s="362"/>
      <c r="B727" s="362"/>
      <c r="C727" s="362"/>
      <c r="D727" s="362"/>
      <c r="E727" s="671"/>
      <c r="F727" s="671"/>
      <c r="G727" s="672"/>
      <c r="H727" s="672"/>
      <c r="I727" s="672"/>
      <c r="J727" s="362"/>
      <c r="K727" s="671"/>
    </row>
    <row r="728" spans="1:11" ht="16.5" x14ac:dyDescent="0.15">
      <c r="A728" s="362"/>
      <c r="B728" s="362"/>
      <c r="C728" s="362"/>
      <c r="D728" s="362"/>
      <c r="E728" s="671"/>
      <c r="F728" s="671"/>
      <c r="G728" s="672"/>
      <c r="H728" s="672"/>
      <c r="I728" s="672"/>
      <c r="J728" s="362"/>
      <c r="K728" s="671"/>
    </row>
    <row r="729" spans="1:11" ht="16.5" x14ac:dyDescent="0.15">
      <c r="A729" s="362"/>
      <c r="B729" s="362"/>
      <c r="C729" s="362"/>
      <c r="D729" s="362"/>
      <c r="E729" s="671"/>
      <c r="F729" s="671"/>
      <c r="G729" s="672"/>
      <c r="H729" s="672"/>
      <c r="I729" s="672"/>
      <c r="J729" s="362"/>
      <c r="K729" s="671"/>
    </row>
    <row r="730" spans="1:11" ht="16.5" x14ac:dyDescent="0.15">
      <c r="A730" s="362"/>
      <c r="B730" s="362"/>
      <c r="C730" s="362"/>
      <c r="D730" s="362"/>
      <c r="E730" s="671"/>
      <c r="F730" s="671"/>
      <c r="G730" s="672"/>
      <c r="H730" s="672"/>
      <c r="I730" s="672"/>
      <c r="J730" s="362"/>
      <c r="K730" s="671"/>
    </row>
    <row r="731" spans="1:11" ht="16.5" x14ac:dyDescent="0.15">
      <c r="A731" s="362"/>
      <c r="B731" s="362"/>
      <c r="C731" s="362"/>
      <c r="D731" s="362"/>
      <c r="E731" s="671"/>
      <c r="F731" s="671"/>
      <c r="G731" s="672"/>
      <c r="H731" s="672"/>
      <c r="I731" s="672"/>
      <c r="J731" s="362"/>
      <c r="K731" s="671"/>
    </row>
    <row r="732" spans="1:11" ht="16.5" x14ac:dyDescent="0.15">
      <c r="A732" s="362"/>
      <c r="B732" s="362"/>
      <c r="C732" s="362"/>
      <c r="D732" s="362"/>
      <c r="E732" s="671"/>
      <c r="F732" s="671"/>
      <c r="G732" s="672"/>
      <c r="H732" s="672"/>
      <c r="I732" s="672"/>
      <c r="J732" s="362"/>
      <c r="K732" s="671"/>
    </row>
    <row r="733" spans="1:11" ht="16.5" x14ac:dyDescent="0.15">
      <c r="A733" s="362"/>
      <c r="B733" s="362"/>
      <c r="C733" s="362"/>
      <c r="D733" s="362"/>
      <c r="E733" s="671"/>
      <c r="F733" s="671"/>
      <c r="G733" s="672"/>
      <c r="H733" s="672"/>
      <c r="I733" s="672"/>
      <c r="J733" s="362"/>
      <c r="K733" s="671"/>
    </row>
    <row r="734" spans="1:11" ht="16.5" x14ac:dyDescent="0.15">
      <c r="A734" s="362"/>
      <c r="B734" s="362"/>
      <c r="C734" s="362"/>
      <c r="D734" s="362"/>
      <c r="E734" s="671"/>
      <c r="F734" s="671"/>
      <c r="G734" s="672"/>
      <c r="H734" s="672"/>
      <c r="I734" s="672"/>
      <c r="J734" s="362"/>
      <c r="K734" s="671"/>
    </row>
    <row r="735" spans="1:11" ht="16.5" x14ac:dyDescent="0.15">
      <c r="A735" s="362"/>
      <c r="B735" s="362"/>
      <c r="C735" s="362"/>
      <c r="D735" s="362"/>
      <c r="E735" s="671"/>
      <c r="F735" s="671"/>
      <c r="G735" s="672"/>
      <c r="H735" s="672"/>
      <c r="I735" s="672"/>
      <c r="J735" s="362"/>
      <c r="K735" s="671"/>
    </row>
    <row r="736" spans="1:11" ht="16.5" x14ac:dyDescent="0.15">
      <c r="A736" s="362"/>
      <c r="B736" s="362"/>
      <c r="C736" s="362"/>
      <c r="D736" s="362"/>
      <c r="E736" s="671"/>
      <c r="F736" s="671"/>
      <c r="G736" s="672"/>
      <c r="H736" s="672"/>
      <c r="I736" s="672"/>
      <c r="J736" s="362"/>
      <c r="K736" s="671"/>
    </row>
    <row r="737" spans="1:11" ht="16.5" x14ac:dyDescent="0.15">
      <c r="A737" s="362"/>
      <c r="B737" s="362"/>
      <c r="C737" s="362"/>
      <c r="D737" s="362"/>
      <c r="E737" s="671"/>
      <c r="F737" s="671"/>
      <c r="G737" s="672"/>
      <c r="H737" s="672"/>
      <c r="I737" s="672"/>
      <c r="J737" s="362"/>
      <c r="K737" s="671"/>
    </row>
    <row r="738" spans="1:11" ht="16.5" x14ac:dyDescent="0.15">
      <c r="A738" s="362"/>
      <c r="B738" s="362"/>
      <c r="C738" s="362"/>
      <c r="D738" s="362"/>
      <c r="E738" s="671"/>
      <c r="F738" s="671"/>
      <c r="G738" s="672"/>
      <c r="H738" s="672"/>
      <c r="I738" s="672"/>
      <c r="J738" s="362"/>
      <c r="K738" s="671"/>
    </row>
    <row r="739" spans="1:11" ht="16.5" x14ac:dyDescent="0.15">
      <c r="A739" s="362"/>
      <c r="B739" s="362"/>
      <c r="C739" s="362"/>
      <c r="D739" s="362"/>
      <c r="E739" s="671"/>
      <c r="F739" s="671"/>
      <c r="G739" s="672"/>
      <c r="H739" s="672"/>
      <c r="I739" s="672"/>
      <c r="J739" s="362"/>
      <c r="K739" s="671"/>
    </row>
    <row r="740" spans="1:11" ht="16.5" x14ac:dyDescent="0.15">
      <c r="A740" s="362"/>
      <c r="B740" s="362"/>
      <c r="C740" s="362"/>
      <c r="D740" s="362"/>
      <c r="E740" s="671"/>
      <c r="F740" s="671"/>
      <c r="G740" s="672"/>
      <c r="H740" s="672"/>
      <c r="I740" s="672"/>
      <c r="J740" s="362"/>
      <c r="K740" s="671"/>
    </row>
    <row r="741" spans="1:11" ht="16.5" x14ac:dyDescent="0.15">
      <c r="A741" s="362"/>
      <c r="B741" s="362"/>
      <c r="C741" s="362"/>
      <c r="D741" s="362"/>
      <c r="E741" s="671"/>
      <c r="F741" s="671"/>
      <c r="G741" s="672"/>
      <c r="H741" s="672"/>
      <c r="I741" s="672"/>
      <c r="J741" s="362"/>
      <c r="K741" s="671"/>
    </row>
    <row r="742" spans="1:11" ht="16.5" x14ac:dyDescent="0.15">
      <c r="A742" s="362"/>
      <c r="B742" s="362"/>
      <c r="C742" s="362"/>
      <c r="D742" s="362"/>
      <c r="E742" s="671"/>
      <c r="F742" s="671"/>
      <c r="G742" s="672"/>
      <c r="H742" s="672"/>
      <c r="I742" s="672"/>
      <c r="J742" s="362"/>
      <c r="K742" s="671"/>
    </row>
    <row r="743" spans="1:11" ht="16.5" x14ac:dyDescent="0.15">
      <c r="A743" s="362"/>
      <c r="B743" s="362"/>
      <c r="C743" s="362"/>
      <c r="D743" s="362"/>
      <c r="E743" s="671"/>
      <c r="F743" s="671"/>
      <c r="G743" s="672"/>
      <c r="H743" s="672"/>
      <c r="I743" s="672"/>
      <c r="J743" s="362"/>
      <c r="K743" s="671"/>
    </row>
    <row r="744" spans="1:11" ht="16.5" x14ac:dyDescent="0.15">
      <c r="A744" s="362"/>
      <c r="B744" s="362"/>
      <c r="C744" s="362"/>
      <c r="D744" s="362"/>
      <c r="E744" s="671"/>
      <c r="F744" s="671"/>
      <c r="G744" s="672"/>
      <c r="H744" s="672"/>
      <c r="I744" s="672"/>
      <c r="J744" s="362"/>
      <c r="K744" s="671"/>
    </row>
    <row r="745" spans="1:11" ht="16.5" x14ac:dyDescent="0.15">
      <c r="A745" s="362"/>
      <c r="B745" s="362"/>
      <c r="C745" s="362"/>
      <c r="D745" s="362"/>
      <c r="E745" s="671"/>
      <c r="F745" s="671"/>
      <c r="G745" s="672"/>
      <c r="H745" s="672"/>
      <c r="I745" s="672"/>
      <c r="J745" s="362"/>
      <c r="K745" s="671"/>
    </row>
    <row r="746" spans="1:11" ht="16.5" x14ac:dyDescent="0.15">
      <c r="A746" s="362"/>
      <c r="B746" s="362"/>
      <c r="C746" s="362"/>
      <c r="D746" s="362"/>
      <c r="E746" s="671"/>
      <c r="F746" s="671"/>
      <c r="G746" s="672"/>
      <c r="H746" s="672"/>
      <c r="I746" s="672"/>
      <c r="J746" s="362"/>
      <c r="K746" s="671"/>
    </row>
    <row r="747" spans="1:11" ht="16.5" x14ac:dyDescent="0.15">
      <c r="A747" s="362"/>
      <c r="B747" s="362"/>
      <c r="C747" s="362"/>
      <c r="D747" s="362"/>
      <c r="E747" s="671"/>
      <c r="F747" s="671"/>
      <c r="G747" s="672"/>
      <c r="H747" s="672"/>
      <c r="I747" s="672"/>
      <c r="J747" s="362"/>
      <c r="K747" s="671"/>
    </row>
    <row r="748" spans="1:11" ht="16.5" x14ac:dyDescent="0.15">
      <c r="A748" s="362"/>
      <c r="B748" s="362"/>
      <c r="C748" s="362"/>
      <c r="D748" s="362"/>
      <c r="E748" s="671"/>
      <c r="F748" s="671"/>
      <c r="G748" s="672"/>
      <c r="H748" s="672"/>
      <c r="I748" s="672"/>
      <c r="J748" s="362"/>
      <c r="K748" s="671"/>
    </row>
    <row r="749" spans="1:11" ht="16.5" x14ac:dyDescent="0.15">
      <c r="A749" s="362"/>
      <c r="B749" s="362"/>
      <c r="C749" s="362"/>
      <c r="D749" s="362"/>
      <c r="E749" s="671"/>
      <c r="F749" s="671"/>
      <c r="G749" s="672"/>
      <c r="H749" s="672"/>
      <c r="I749" s="672"/>
      <c r="J749" s="362"/>
      <c r="K749" s="671"/>
    </row>
    <row r="750" spans="1:11" ht="16.5" x14ac:dyDescent="0.15">
      <c r="A750" s="362"/>
      <c r="B750" s="362"/>
      <c r="C750" s="362"/>
      <c r="D750" s="362"/>
      <c r="E750" s="671"/>
      <c r="F750" s="671"/>
      <c r="G750" s="672"/>
      <c r="H750" s="672"/>
      <c r="I750" s="672"/>
      <c r="J750" s="362"/>
      <c r="K750" s="671"/>
    </row>
    <row r="751" spans="1:11" ht="16.5" x14ac:dyDescent="0.15">
      <c r="A751" s="362"/>
      <c r="B751" s="362"/>
      <c r="C751" s="362"/>
      <c r="D751" s="362"/>
      <c r="E751" s="671"/>
      <c r="F751" s="671"/>
      <c r="G751" s="672"/>
      <c r="H751" s="672"/>
      <c r="I751" s="672"/>
      <c r="J751" s="362"/>
      <c r="K751" s="671"/>
    </row>
    <row r="752" spans="1:11" ht="16.5" x14ac:dyDescent="0.15">
      <c r="A752" s="362"/>
      <c r="B752" s="362"/>
      <c r="C752" s="362"/>
      <c r="D752" s="362"/>
      <c r="E752" s="671"/>
      <c r="F752" s="671"/>
      <c r="G752" s="672"/>
      <c r="H752" s="672"/>
      <c r="I752" s="672"/>
      <c r="J752" s="362"/>
      <c r="K752" s="671"/>
    </row>
    <row r="753" spans="1:11" ht="16.5" x14ac:dyDescent="0.15">
      <c r="A753" s="362"/>
      <c r="B753" s="362"/>
      <c r="C753" s="362"/>
      <c r="D753" s="362"/>
      <c r="E753" s="671"/>
      <c r="F753" s="671"/>
      <c r="G753" s="672"/>
      <c r="H753" s="672"/>
      <c r="I753" s="672"/>
      <c r="J753" s="362"/>
      <c r="K753" s="671"/>
    </row>
    <row r="754" spans="1:11" ht="16.5" x14ac:dyDescent="0.15">
      <c r="A754" s="362"/>
      <c r="B754" s="362"/>
      <c r="C754" s="362"/>
      <c r="D754" s="362"/>
      <c r="E754" s="671"/>
      <c r="F754" s="671"/>
      <c r="G754" s="672"/>
      <c r="H754" s="672"/>
      <c r="I754" s="672"/>
      <c r="J754" s="362"/>
      <c r="K754" s="671"/>
    </row>
    <row r="755" spans="1:11" ht="16.5" x14ac:dyDescent="0.15">
      <c r="A755" s="362"/>
      <c r="B755" s="362"/>
      <c r="C755" s="362"/>
      <c r="D755" s="362"/>
      <c r="E755" s="671"/>
      <c r="F755" s="671"/>
      <c r="G755" s="672"/>
      <c r="H755" s="672"/>
      <c r="I755" s="672"/>
      <c r="J755" s="362"/>
      <c r="K755" s="671"/>
    </row>
    <row r="756" spans="1:11" ht="16.5" x14ac:dyDescent="0.15">
      <c r="A756" s="362"/>
      <c r="B756" s="362"/>
      <c r="C756" s="362"/>
      <c r="D756" s="362"/>
      <c r="E756" s="671"/>
      <c r="F756" s="671"/>
      <c r="G756" s="672"/>
      <c r="H756" s="672"/>
      <c r="I756" s="672"/>
      <c r="J756" s="362"/>
      <c r="K756" s="671"/>
    </row>
    <row r="757" spans="1:11" ht="16.5" x14ac:dyDescent="0.15">
      <c r="A757" s="362"/>
      <c r="B757" s="362"/>
      <c r="C757" s="362"/>
      <c r="D757" s="362"/>
      <c r="E757" s="671"/>
      <c r="F757" s="671"/>
      <c r="G757" s="672"/>
      <c r="H757" s="672"/>
      <c r="I757" s="672"/>
      <c r="J757" s="362"/>
      <c r="K757" s="671"/>
    </row>
    <row r="758" spans="1:11" ht="16.5" x14ac:dyDescent="0.15">
      <c r="A758" s="362"/>
      <c r="B758" s="362"/>
      <c r="C758" s="362"/>
      <c r="D758" s="362"/>
      <c r="E758" s="671"/>
      <c r="F758" s="671"/>
      <c r="G758" s="672"/>
      <c r="H758" s="672"/>
      <c r="I758" s="672"/>
      <c r="J758" s="362"/>
      <c r="K758" s="671"/>
    </row>
    <row r="759" spans="1:11" ht="16.5" x14ac:dyDescent="0.15">
      <c r="A759" s="362"/>
      <c r="B759" s="362"/>
      <c r="C759" s="362"/>
      <c r="D759" s="362"/>
      <c r="E759" s="671"/>
      <c r="F759" s="671"/>
      <c r="G759" s="672"/>
      <c r="H759" s="672"/>
      <c r="I759" s="672"/>
      <c r="J759" s="362"/>
      <c r="K759" s="671"/>
    </row>
    <row r="760" spans="1:11" ht="16.5" x14ac:dyDescent="0.15">
      <c r="A760" s="362"/>
      <c r="B760" s="362"/>
      <c r="C760" s="362"/>
      <c r="D760" s="362"/>
      <c r="E760" s="671"/>
      <c r="F760" s="671"/>
      <c r="G760" s="672"/>
      <c r="H760" s="672"/>
      <c r="I760" s="672"/>
      <c r="J760" s="362"/>
      <c r="K760" s="671"/>
    </row>
    <row r="761" spans="1:11" ht="16.5" x14ac:dyDescent="0.15">
      <c r="A761" s="362"/>
      <c r="B761" s="362"/>
      <c r="C761" s="362"/>
      <c r="D761" s="362"/>
      <c r="E761" s="671"/>
      <c r="F761" s="671"/>
      <c r="G761" s="672"/>
      <c r="H761" s="672"/>
      <c r="I761" s="672"/>
      <c r="J761" s="362"/>
      <c r="K761" s="671"/>
    </row>
    <row r="762" spans="1:11" ht="16.5" x14ac:dyDescent="0.15">
      <c r="A762" s="362"/>
      <c r="B762" s="362"/>
      <c r="C762" s="362"/>
      <c r="D762" s="362"/>
      <c r="E762" s="671"/>
      <c r="F762" s="671"/>
      <c r="G762" s="672"/>
      <c r="H762" s="672"/>
      <c r="I762" s="672"/>
      <c r="J762" s="362"/>
      <c r="K762" s="671"/>
    </row>
    <row r="763" spans="1:11" ht="16.5" x14ac:dyDescent="0.15">
      <c r="A763" s="362"/>
      <c r="B763" s="362"/>
      <c r="C763" s="362"/>
      <c r="D763" s="362"/>
      <c r="E763" s="671"/>
      <c r="F763" s="671"/>
      <c r="G763" s="672"/>
      <c r="H763" s="672"/>
      <c r="I763" s="672"/>
      <c r="J763" s="362"/>
      <c r="K763" s="671"/>
    </row>
    <row r="764" spans="1:11" ht="16.5" x14ac:dyDescent="0.15">
      <c r="A764" s="362"/>
      <c r="B764" s="362"/>
      <c r="C764" s="362"/>
      <c r="D764" s="362"/>
      <c r="E764" s="671"/>
      <c r="F764" s="671"/>
      <c r="G764" s="672"/>
      <c r="H764" s="672"/>
      <c r="I764" s="672"/>
      <c r="J764" s="362"/>
      <c r="K764" s="671"/>
    </row>
    <row r="765" spans="1:11" ht="16.5" x14ac:dyDescent="0.15">
      <c r="A765" s="362"/>
      <c r="B765" s="362"/>
      <c r="C765" s="362"/>
      <c r="D765" s="362"/>
      <c r="E765" s="671"/>
      <c r="F765" s="671"/>
      <c r="G765" s="672"/>
      <c r="H765" s="672"/>
      <c r="I765" s="672"/>
      <c r="J765" s="362"/>
      <c r="K765" s="671"/>
    </row>
    <row r="766" spans="1:11" ht="16.5" x14ac:dyDescent="0.15">
      <c r="A766" s="362"/>
      <c r="B766" s="362"/>
      <c r="C766" s="362"/>
      <c r="D766" s="362"/>
      <c r="E766" s="671"/>
      <c r="F766" s="671"/>
      <c r="G766" s="672"/>
      <c r="H766" s="672"/>
      <c r="I766" s="672"/>
      <c r="J766" s="362"/>
      <c r="K766" s="671"/>
    </row>
    <row r="767" spans="1:11" ht="16.5" x14ac:dyDescent="0.15">
      <c r="A767" s="362"/>
      <c r="B767" s="362"/>
      <c r="C767" s="362"/>
      <c r="D767" s="362"/>
      <c r="E767" s="671"/>
      <c r="F767" s="671"/>
      <c r="G767" s="672"/>
      <c r="H767" s="672"/>
      <c r="I767" s="672"/>
      <c r="J767" s="362"/>
      <c r="K767" s="671"/>
    </row>
    <row r="768" spans="1:11" ht="16.5" x14ac:dyDescent="0.15">
      <c r="A768" s="362"/>
      <c r="B768" s="362"/>
      <c r="C768" s="362"/>
      <c r="D768" s="362"/>
      <c r="E768" s="671"/>
      <c r="F768" s="671"/>
      <c r="G768" s="672"/>
      <c r="H768" s="672"/>
      <c r="I768" s="672"/>
      <c r="J768" s="362"/>
      <c r="K768" s="671"/>
    </row>
    <row r="769" spans="1:11" ht="16.5" x14ac:dyDescent="0.15">
      <c r="A769" s="362"/>
      <c r="B769" s="362"/>
      <c r="C769" s="362"/>
      <c r="D769" s="362"/>
      <c r="E769" s="671"/>
      <c r="F769" s="671"/>
      <c r="G769" s="672"/>
      <c r="H769" s="672"/>
      <c r="I769" s="672"/>
      <c r="J769" s="362"/>
      <c r="K769" s="671"/>
    </row>
    <row r="770" spans="1:11" ht="16.5" x14ac:dyDescent="0.15">
      <c r="A770" s="362"/>
      <c r="B770" s="362"/>
      <c r="C770" s="362"/>
      <c r="D770" s="362"/>
      <c r="E770" s="671"/>
      <c r="F770" s="671"/>
      <c r="G770" s="672"/>
      <c r="H770" s="672"/>
      <c r="I770" s="672"/>
      <c r="J770" s="362"/>
      <c r="K770" s="671"/>
    </row>
    <row r="771" spans="1:11" ht="16.5" x14ac:dyDescent="0.15">
      <c r="A771" s="362"/>
      <c r="B771" s="362"/>
      <c r="C771" s="362"/>
      <c r="D771" s="362"/>
      <c r="E771" s="671"/>
      <c r="F771" s="671"/>
      <c r="G771" s="672"/>
      <c r="H771" s="672"/>
      <c r="I771" s="672"/>
      <c r="J771" s="362"/>
      <c r="K771" s="671"/>
    </row>
    <row r="772" spans="1:11" ht="16.5" x14ac:dyDescent="0.15">
      <c r="A772" s="362"/>
      <c r="B772" s="362"/>
      <c r="C772" s="362"/>
      <c r="D772" s="362"/>
      <c r="E772" s="671"/>
      <c r="F772" s="671"/>
      <c r="G772" s="672"/>
      <c r="H772" s="672"/>
      <c r="I772" s="672"/>
      <c r="J772" s="362"/>
      <c r="K772" s="671"/>
    </row>
    <row r="773" spans="1:11" ht="16.5" x14ac:dyDescent="0.15">
      <c r="A773" s="362"/>
      <c r="B773" s="362"/>
      <c r="C773" s="362"/>
      <c r="D773" s="362"/>
      <c r="E773" s="671"/>
      <c r="F773" s="671"/>
      <c r="G773" s="672"/>
      <c r="H773" s="672"/>
      <c r="I773" s="672"/>
      <c r="J773" s="362"/>
      <c r="K773" s="671"/>
    </row>
    <row r="774" spans="1:11" ht="16.5" x14ac:dyDescent="0.15">
      <c r="A774" s="362"/>
      <c r="B774" s="362"/>
      <c r="C774" s="362"/>
      <c r="D774" s="362"/>
      <c r="E774" s="671"/>
      <c r="F774" s="671"/>
      <c r="G774" s="672"/>
      <c r="H774" s="672"/>
      <c r="I774" s="672"/>
      <c r="J774" s="362"/>
      <c r="K774" s="671"/>
    </row>
    <row r="775" spans="1:11" ht="16.5" x14ac:dyDescent="0.15">
      <c r="A775" s="362"/>
      <c r="B775" s="362"/>
      <c r="C775" s="362"/>
      <c r="D775" s="362"/>
      <c r="E775" s="671"/>
      <c r="F775" s="671"/>
      <c r="G775" s="672"/>
      <c r="H775" s="672"/>
      <c r="I775" s="672"/>
      <c r="J775" s="362"/>
      <c r="K775" s="671"/>
    </row>
    <row r="776" spans="1:11" ht="16.5" x14ac:dyDescent="0.15">
      <c r="A776" s="362"/>
      <c r="B776" s="362"/>
      <c r="C776" s="362"/>
      <c r="D776" s="362"/>
      <c r="E776" s="671"/>
      <c r="F776" s="671"/>
      <c r="G776" s="672"/>
      <c r="H776" s="672"/>
      <c r="I776" s="672"/>
      <c r="J776" s="362"/>
      <c r="K776" s="671"/>
    </row>
    <row r="777" spans="1:11" ht="16.5" x14ac:dyDescent="0.15">
      <c r="A777" s="362"/>
      <c r="B777" s="362"/>
      <c r="C777" s="362"/>
      <c r="D777" s="362"/>
      <c r="E777" s="671"/>
      <c r="F777" s="671"/>
      <c r="G777" s="672"/>
      <c r="H777" s="672"/>
      <c r="I777" s="672"/>
      <c r="J777" s="362"/>
      <c r="K777" s="671"/>
    </row>
    <row r="778" spans="1:11" ht="16.5" x14ac:dyDescent="0.15">
      <c r="A778" s="362"/>
      <c r="B778" s="362"/>
      <c r="C778" s="362"/>
      <c r="D778" s="362"/>
      <c r="E778" s="671"/>
      <c r="F778" s="671"/>
      <c r="G778" s="672"/>
      <c r="H778" s="672"/>
      <c r="I778" s="672"/>
      <c r="J778" s="362"/>
      <c r="K778" s="671"/>
    </row>
    <row r="779" spans="1:11" ht="16.5" x14ac:dyDescent="0.15">
      <c r="A779" s="362"/>
      <c r="B779" s="362"/>
      <c r="C779" s="362"/>
      <c r="D779" s="362"/>
      <c r="E779" s="671"/>
      <c r="F779" s="671"/>
      <c r="G779" s="672"/>
      <c r="H779" s="672"/>
      <c r="I779" s="672"/>
      <c r="J779" s="362"/>
      <c r="K779" s="671"/>
    </row>
    <row r="780" spans="1:11" ht="16.5" x14ac:dyDescent="0.15">
      <c r="A780" s="362"/>
      <c r="B780" s="362"/>
      <c r="C780" s="362"/>
      <c r="D780" s="362"/>
      <c r="E780" s="671"/>
      <c r="F780" s="671"/>
      <c r="G780" s="672"/>
      <c r="H780" s="672"/>
      <c r="I780" s="672"/>
      <c r="J780" s="362"/>
      <c r="K780" s="671"/>
    </row>
    <row r="781" spans="1:11" ht="16.5" x14ac:dyDescent="0.15">
      <c r="A781" s="362"/>
      <c r="B781" s="362"/>
      <c r="C781" s="362"/>
      <c r="D781" s="362"/>
      <c r="E781" s="671"/>
      <c r="F781" s="671"/>
      <c r="G781" s="672"/>
      <c r="H781" s="672"/>
      <c r="I781" s="672"/>
      <c r="J781" s="362"/>
      <c r="K781" s="671"/>
    </row>
    <row r="782" spans="1:11" ht="16.5" x14ac:dyDescent="0.15">
      <c r="A782" s="362"/>
      <c r="B782" s="362"/>
      <c r="C782" s="362"/>
      <c r="D782" s="362"/>
      <c r="E782" s="671"/>
      <c r="F782" s="671"/>
      <c r="G782" s="672"/>
      <c r="H782" s="672"/>
      <c r="I782" s="672"/>
      <c r="J782" s="362"/>
      <c r="K782" s="671"/>
    </row>
    <row r="783" spans="1:11" ht="16.5" x14ac:dyDescent="0.15">
      <c r="A783" s="362"/>
      <c r="B783" s="362"/>
      <c r="C783" s="362"/>
      <c r="D783" s="362"/>
      <c r="E783" s="671"/>
      <c r="F783" s="671"/>
      <c r="G783" s="672"/>
      <c r="H783" s="672"/>
      <c r="I783" s="672"/>
      <c r="J783" s="362"/>
      <c r="K783" s="671"/>
    </row>
    <row r="784" spans="1:11" ht="16.5" x14ac:dyDescent="0.15">
      <c r="A784" s="362"/>
      <c r="B784" s="362"/>
      <c r="C784" s="362"/>
      <c r="D784" s="362"/>
      <c r="E784" s="671"/>
      <c r="F784" s="671"/>
      <c r="G784" s="672"/>
      <c r="H784" s="672"/>
      <c r="I784" s="672"/>
      <c r="J784" s="362"/>
      <c r="K784" s="671"/>
    </row>
    <row r="785" spans="1:11" ht="16.5" x14ac:dyDescent="0.15">
      <c r="A785" s="362"/>
      <c r="B785" s="362"/>
      <c r="C785" s="362"/>
      <c r="D785" s="362"/>
      <c r="E785" s="671"/>
      <c r="F785" s="671"/>
      <c r="G785" s="672"/>
      <c r="H785" s="672"/>
      <c r="I785" s="672"/>
      <c r="J785" s="362"/>
      <c r="K785" s="671"/>
    </row>
    <row r="786" spans="1:11" ht="16.5" x14ac:dyDescent="0.15">
      <c r="A786" s="362"/>
      <c r="B786" s="362"/>
      <c r="C786" s="362"/>
      <c r="D786" s="362"/>
      <c r="E786" s="671"/>
      <c r="F786" s="671"/>
      <c r="G786" s="672"/>
      <c r="H786" s="672"/>
      <c r="I786" s="672"/>
      <c r="J786" s="362"/>
      <c r="K786" s="671"/>
    </row>
    <row r="787" spans="1:11" ht="16.5" x14ac:dyDescent="0.15">
      <c r="A787" s="362"/>
      <c r="B787" s="362"/>
      <c r="C787" s="362"/>
      <c r="D787" s="362"/>
      <c r="E787" s="671"/>
      <c r="F787" s="671"/>
      <c r="G787" s="672"/>
      <c r="H787" s="672"/>
      <c r="I787" s="672"/>
      <c r="J787" s="362"/>
      <c r="K787" s="671"/>
    </row>
    <row r="788" spans="1:11" ht="16.5" x14ac:dyDescent="0.15">
      <c r="A788" s="362"/>
      <c r="B788" s="362"/>
      <c r="C788" s="362"/>
      <c r="D788" s="362"/>
      <c r="E788" s="671"/>
      <c r="F788" s="671"/>
      <c r="G788" s="672"/>
      <c r="H788" s="672"/>
      <c r="I788" s="672"/>
      <c r="J788" s="362"/>
      <c r="K788" s="671"/>
    </row>
    <row r="789" spans="1:11" ht="16.5" x14ac:dyDescent="0.15">
      <c r="A789" s="362"/>
      <c r="B789" s="362"/>
      <c r="C789" s="362"/>
      <c r="D789" s="362"/>
      <c r="E789" s="671"/>
      <c r="F789" s="671"/>
      <c r="G789" s="672"/>
      <c r="H789" s="672"/>
      <c r="I789" s="672"/>
      <c r="J789" s="362"/>
      <c r="K789" s="671"/>
    </row>
    <row r="790" spans="1:11" ht="16.5" x14ac:dyDescent="0.15">
      <c r="A790" s="362"/>
      <c r="B790" s="362"/>
      <c r="C790" s="362"/>
      <c r="D790" s="362"/>
      <c r="E790" s="671"/>
      <c r="F790" s="671"/>
      <c r="G790" s="672"/>
      <c r="H790" s="672"/>
      <c r="I790" s="672"/>
      <c r="J790" s="362"/>
      <c r="K790" s="671"/>
    </row>
    <row r="791" spans="1:11" ht="16.5" x14ac:dyDescent="0.15">
      <c r="A791" s="362"/>
      <c r="B791" s="362"/>
      <c r="C791" s="362"/>
      <c r="D791" s="362"/>
      <c r="E791" s="671"/>
      <c r="F791" s="671"/>
      <c r="G791" s="672"/>
      <c r="H791" s="672"/>
      <c r="I791" s="672"/>
      <c r="J791" s="362"/>
      <c r="K791" s="671"/>
    </row>
    <row r="792" spans="1:11" ht="16.5" x14ac:dyDescent="0.15">
      <c r="A792" s="362"/>
      <c r="B792" s="362"/>
      <c r="C792" s="362"/>
      <c r="D792" s="362"/>
      <c r="E792" s="671"/>
      <c r="F792" s="671"/>
      <c r="G792" s="672"/>
      <c r="H792" s="672"/>
      <c r="I792" s="672"/>
      <c r="J792" s="362"/>
      <c r="K792" s="671"/>
    </row>
    <row r="793" spans="1:11" ht="16.5" x14ac:dyDescent="0.15">
      <c r="A793" s="362"/>
      <c r="B793" s="362"/>
      <c r="C793" s="362"/>
      <c r="D793" s="362"/>
      <c r="E793" s="671"/>
      <c r="F793" s="671"/>
      <c r="G793" s="672"/>
      <c r="H793" s="672"/>
      <c r="I793" s="672"/>
      <c r="J793" s="362"/>
      <c r="K793" s="671"/>
    </row>
    <row r="794" spans="1:11" ht="16.5" x14ac:dyDescent="0.15">
      <c r="A794" s="362"/>
      <c r="B794" s="362"/>
      <c r="C794" s="362"/>
      <c r="D794" s="362"/>
      <c r="E794" s="671"/>
      <c r="F794" s="671"/>
      <c r="G794" s="672"/>
      <c r="H794" s="672"/>
      <c r="I794" s="672"/>
      <c r="J794" s="362"/>
      <c r="K794" s="671"/>
    </row>
    <row r="795" spans="1:11" ht="16.5" x14ac:dyDescent="0.15">
      <c r="A795" s="362"/>
      <c r="B795" s="362"/>
      <c r="C795" s="362"/>
      <c r="D795" s="362"/>
      <c r="E795" s="671"/>
      <c r="F795" s="671"/>
      <c r="G795" s="672"/>
      <c r="H795" s="672"/>
      <c r="I795" s="672"/>
      <c r="J795" s="362"/>
      <c r="K795" s="671"/>
    </row>
    <row r="796" spans="1:11" ht="16.5" x14ac:dyDescent="0.15">
      <c r="A796" s="362"/>
      <c r="B796" s="362"/>
      <c r="C796" s="362"/>
      <c r="D796" s="362"/>
      <c r="E796" s="671"/>
      <c r="F796" s="671"/>
      <c r="G796" s="672"/>
      <c r="H796" s="672"/>
      <c r="I796" s="672"/>
      <c r="J796" s="362"/>
      <c r="K796" s="671"/>
    </row>
    <row r="797" spans="1:11" ht="16.5" x14ac:dyDescent="0.15">
      <c r="A797" s="362"/>
      <c r="B797" s="362"/>
      <c r="C797" s="362"/>
      <c r="D797" s="362"/>
      <c r="E797" s="671"/>
      <c r="F797" s="671"/>
      <c r="G797" s="672"/>
      <c r="H797" s="672"/>
      <c r="I797" s="672"/>
      <c r="J797" s="362"/>
      <c r="K797" s="671"/>
    </row>
    <row r="798" spans="1:11" ht="16.5" x14ac:dyDescent="0.15">
      <c r="A798" s="362"/>
      <c r="B798" s="362"/>
      <c r="C798" s="362"/>
      <c r="D798" s="362"/>
      <c r="E798" s="671"/>
      <c r="F798" s="671"/>
      <c r="G798" s="672"/>
      <c r="H798" s="672"/>
      <c r="I798" s="672"/>
      <c r="J798" s="362"/>
      <c r="K798" s="671"/>
    </row>
    <row r="799" spans="1:11" ht="16.5" x14ac:dyDescent="0.15">
      <c r="A799" s="362"/>
      <c r="B799" s="362"/>
      <c r="C799" s="362"/>
      <c r="D799" s="362"/>
      <c r="E799" s="671"/>
      <c r="F799" s="671"/>
      <c r="G799" s="672"/>
      <c r="H799" s="672"/>
      <c r="I799" s="672"/>
      <c r="J799" s="362"/>
      <c r="K799" s="671"/>
    </row>
    <row r="800" spans="1:11" ht="16.5" x14ac:dyDescent="0.15">
      <c r="A800" s="362"/>
      <c r="B800" s="362"/>
      <c r="C800" s="362"/>
      <c r="D800" s="362"/>
      <c r="E800" s="671"/>
      <c r="F800" s="671"/>
      <c r="G800" s="672"/>
      <c r="H800" s="672"/>
      <c r="I800" s="672"/>
      <c r="J800" s="362"/>
      <c r="K800" s="671"/>
    </row>
    <row r="801" spans="1:11" ht="16.5" x14ac:dyDescent="0.15">
      <c r="A801" s="362"/>
      <c r="B801" s="362"/>
      <c r="C801" s="362"/>
      <c r="D801" s="362"/>
      <c r="E801" s="671"/>
      <c r="F801" s="671"/>
      <c r="G801" s="672"/>
      <c r="H801" s="672"/>
      <c r="I801" s="672"/>
      <c r="J801" s="362"/>
      <c r="K801" s="671"/>
    </row>
    <row r="802" spans="1:11" ht="16.5" x14ac:dyDescent="0.15">
      <c r="A802" s="362"/>
      <c r="B802" s="362"/>
      <c r="C802" s="362"/>
      <c r="D802" s="362"/>
      <c r="E802" s="671"/>
      <c r="F802" s="671"/>
      <c r="G802" s="672"/>
      <c r="H802" s="672"/>
      <c r="I802" s="672"/>
      <c r="J802" s="362"/>
      <c r="K802" s="671"/>
    </row>
    <row r="803" spans="1:11" ht="16.5" x14ac:dyDescent="0.15">
      <c r="A803" s="362"/>
      <c r="B803" s="362"/>
      <c r="C803" s="362"/>
      <c r="D803" s="362"/>
      <c r="E803" s="671"/>
      <c r="F803" s="671"/>
      <c r="G803" s="672"/>
      <c r="H803" s="672"/>
      <c r="I803" s="672"/>
      <c r="J803" s="362"/>
      <c r="K803" s="671"/>
    </row>
    <row r="804" spans="1:11" ht="16.5" x14ac:dyDescent="0.15">
      <c r="A804" s="362"/>
      <c r="B804" s="362"/>
      <c r="C804" s="362"/>
      <c r="D804" s="362"/>
      <c r="E804" s="671"/>
      <c r="F804" s="671"/>
      <c r="G804" s="672"/>
      <c r="H804" s="672"/>
      <c r="I804" s="672"/>
      <c r="J804" s="362"/>
      <c r="K804" s="671"/>
    </row>
    <row r="805" spans="1:11" ht="16.5" x14ac:dyDescent="0.15">
      <c r="A805" s="362"/>
      <c r="B805" s="362"/>
      <c r="C805" s="362"/>
      <c r="D805" s="362"/>
      <c r="E805" s="671"/>
      <c r="F805" s="671"/>
      <c r="G805" s="672"/>
      <c r="H805" s="672"/>
      <c r="I805" s="672"/>
      <c r="J805" s="362"/>
      <c r="K805" s="671"/>
    </row>
    <row r="806" spans="1:11" ht="16.5" x14ac:dyDescent="0.15">
      <c r="A806" s="362"/>
      <c r="B806" s="362"/>
      <c r="C806" s="362"/>
      <c r="D806" s="362"/>
      <c r="E806" s="671"/>
      <c r="F806" s="671"/>
      <c r="G806" s="672"/>
      <c r="H806" s="672"/>
      <c r="I806" s="672"/>
      <c r="J806" s="362"/>
      <c r="K806" s="671"/>
    </row>
    <row r="807" spans="1:11" ht="16.5" x14ac:dyDescent="0.15">
      <c r="A807" s="362"/>
      <c r="B807" s="362"/>
      <c r="C807" s="362"/>
      <c r="D807" s="362"/>
      <c r="E807" s="671"/>
      <c r="F807" s="671"/>
      <c r="G807" s="672"/>
      <c r="H807" s="672"/>
      <c r="I807" s="672"/>
      <c r="J807" s="362"/>
      <c r="K807" s="671"/>
    </row>
    <row r="808" spans="1:11" ht="16.5" x14ac:dyDescent="0.15">
      <c r="A808" s="362"/>
      <c r="B808" s="362"/>
      <c r="C808" s="362"/>
      <c r="D808" s="362"/>
      <c r="E808" s="671"/>
      <c r="F808" s="671"/>
      <c r="G808" s="672"/>
      <c r="H808" s="672"/>
      <c r="I808" s="672"/>
      <c r="J808" s="362"/>
      <c r="K808" s="671"/>
    </row>
    <row r="809" spans="1:11" ht="16.5" x14ac:dyDescent="0.15">
      <c r="A809" s="362"/>
      <c r="B809" s="362"/>
      <c r="C809" s="362"/>
      <c r="D809" s="362"/>
      <c r="E809" s="671"/>
      <c r="F809" s="671"/>
      <c r="G809" s="672"/>
      <c r="H809" s="672"/>
      <c r="I809" s="672"/>
      <c r="J809" s="362"/>
      <c r="K809" s="671"/>
    </row>
    <row r="810" spans="1:11" ht="16.5" x14ac:dyDescent="0.15">
      <c r="A810" s="362"/>
      <c r="B810" s="362"/>
      <c r="C810" s="362"/>
      <c r="D810" s="362"/>
      <c r="E810" s="671"/>
      <c r="F810" s="671"/>
      <c r="G810" s="672"/>
      <c r="H810" s="672"/>
      <c r="I810" s="672"/>
      <c r="J810" s="362"/>
      <c r="K810" s="671"/>
    </row>
    <row r="811" spans="1:11" ht="16.5" x14ac:dyDescent="0.15">
      <c r="A811" s="362"/>
      <c r="B811" s="362"/>
      <c r="C811" s="362"/>
      <c r="D811" s="362"/>
      <c r="E811" s="671"/>
      <c r="F811" s="671"/>
      <c r="G811" s="672"/>
      <c r="H811" s="672"/>
      <c r="I811" s="672"/>
      <c r="J811" s="362"/>
      <c r="K811" s="671"/>
    </row>
    <row r="812" spans="1:11" ht="16.5" x14ac:dyDescent="0.15">
      <c r="A812" s="362"/>
      <c r="B812" s="362"/>
      <c r="C812" s="362"/>
      <c r="D812" s="362"/>
      <c r="E812" s="671"/>
      <c r="F812" s="671"/>
      <c r="G812" s="672"/>
      <c r="H812" s="672"/>
      <c r="I812" s="672"/>
      <c r="J812" s="362"/>
      <c r="K812" s="671"/>
    </row>
    <row r="813" spans="1:11" ht="16.5" x14ac:dyDescent="0.15">
      <c r="A813" s="362"/>
      <c r="B813" s="362"/>
      <c r="C813" s="362"/>
      <c r="D813" s="362"/>
      <c r="E813" s="671"/>
      <c r="F813" s="671"/>
      <c r="G813" s="672"/>
      <c r="H813" s="672"/>
      <c r="I813" s="672"/>
      <c r="J813" s="362"/>
      <c r="K813" s="671"/>
    </row>
    <row r="814" spans="1:11" ht="16.5" x14ac:dyDescent="0.15">
      <c r="A814" s="362"/>
      <c r="B814" s="362"/>
      <c r="C814" s="362"/>
      <c r="D814" s="362"/>
      <c r="E814" s="671"/>
      <c r="F814" s="671"/>
      <c r="G814" s="672"/>
      <c r="H814" s="672"/>
      <c r="I814" s="672"/>
      <c r="J814" s="362"/>
      <c r="K814" s="671"/>
    </row>
    <row r="815" spans="1:11" ht="16.5" x14ac:dyDescent="0.15">
      <c r="A815" s="362"/>
      <c r="B815" s="362"/>
      <c r="C815" s="362"/>
      <c r="D815" s="362"/>
      <c r="E815" s="671"/>
      <c r="F815" s="671"/>
      <c r="G815" s="672"/>
      <c r="H815" s="672"/>
      <c r="I815" s="672"/>
      <c r="J815" s="362"/>
      <c r="K815" s="671"/>
    </row>
    <row r="816" spans="1:11" ht="16.5" x14ac:dyDescent="0.15">
      <c r="A816" s="362"/>
      <c r="B816" s="362"/>
      <c r="C816" s="362"/>
      <c r="D816" s="362"/>
      <c r="E816" s="671"/>
      <c r="F816" s="671"/>
      <c r="G816" s="672"/>
      <c r="H816" s="672"/>
      <c r="I816" s="672"/>
      <c r="J816" s="362"/>
      <c r="K816" s="671"/>
    </row>
    <row r="817" spans="1:11" ht="16.5" x14ac:dyDescent="0.15">
      <c r="A817" s="362"/>
      <c r="B817" s="362"/>
      <c r="C817" s="362"/>
      <c r="D817" s="362"/>
      <c r="E817" s="671"/>
      <c r="F817" s="671"/>
      <c r="G817" s="672"/>
      <c r="H817" s="672"/>
      <c r="I817" s="672"/>
      <c r="J817" s="362"/>
      <c r="K817" s="671"/>
    </row>
    <row r="818" spans="1:11" ht="16.5" x14ac:dyDescent="0.15">
      <c r="A818" s="362"/>
      <c r="B818" s="362"/>
      <c r="C818" s="362"/>
      <c r="D818" s="362"/>
      <c r="E818" s="671"/>
      <c r="F818" s="671"/>
      <c r="G818" s="672"/>
      <c r="H818" s="672"/>
      <c r="I818" s="672"/>
      <c r="J818" s="362"/>
      <c r="K818" s="671"/>
    </row>
    <row r="819" spans="1:11" ht="16.5" x14ac:dyDescent="0.15">
      <c r="A819" s="362"/>
      <c r="B819" s="362"/>
      <c r="C819" s="362"/>
      <c r="D819" s="362"/>
      <c r="E819" s="671"/>
      <c r="F819" s="671"/>
      <c r="G819" s="672"/>
      <c r="H819" s="672"/>
      <c r="I819" s="672"/>
      <c r="J819" s="362"/>
      <c r="K819" s="671"/>
    </row>
    <row r="820" spans="1:11" ht="16.5" x14ac:dyDescent="0.15">
      <c r="A820" s="362"/>
      <c r="B820" s="362"/>
      <c r="C820" s="362"/>
      <c r="D820" s="362"/>
      <c r="E820" s="671"/>
      <c r="F820" s="671"/>
      <c r="G820" s="672"/>
      <c r="H820" s="672"/>
      <c r="I820" s="672"/>
      <c r="J820" s="362"/>
      <c r="K820" s="671"/>
    </row>
    <row r="821" spans="1:11" ht="16.5" x14ac:dyDescent="0.15">
      <c r="A821" s="362"/>
      <c r="B821" s="362"/>
      <c r="C821" s="362"/>
      <c r="D821" s="362"/>
      <c r="E821" s="671"/>
      <c r="F821" s="671"/>
      <c r="G821" s="672"/>
      <c r="H821" s="672"/>
      <c r="I821" s="672"/>
      <c r="J821" s="362"/>
      <c r="K821" s="671"/>
    </row>
    <row r="822" spans="1:11" ht="16.5" x14ac:dyDescent="0.15">
      <c r="A822" s="362"/>
      <c r="B822" s="362"/>
      <c r="C822" s="362"/>
      <c r="D822" s="362"/>
      <c r="E822" s="671"/>
      <c r="F822" s="671"/>
      <c r="G822" s="672"/>
      <c r="H822" s="672"/>
      <c r="I822" s="672"/>
      <c r="J822" s="362"/>
      <c r="K822" s="671"/>
    </row>
    <row r="823" spans="1:11" ht="16.5" x14ac:dyDescent="0.15">
      <c r="A823" s="362"/>
      <c r="B823" s="362"/>
      <c r="C823" s="362"/>
      <c r="D823" s="362"/>
      <c r="E823" s="671"/>
      <c r="F823" s="671"/>
      <c r="G823" s="672"/>
      <c r="H823" s="672"/>
      <c r="I823" s="672"/>
      <c r="J823" s="362"/>
      <c r="K823" s="671"/>
    </row>
    <row r="824" spans="1:11" ht="16.5" x14ac:dyDescent="0.15">
      <c r="A824" s="362"/>
      <c r="B824" s="362"/>
      <c r="C824" s="362"/>
      <c r="D824" s="362"/>
      <c r="E824" s="671"/>
      <c r="F824" s="671"/>
      <c r="G824" s="672"/>
      <c r="H824" s="672"/>
      <c r="I824" s="672"/>
      <c r="J824" s="362"/>
      <c r="K824" s="671"/>
    </row>
    <row r="825" spans="1:11" ht="16.5" x14ac:dyDescent="0.15">
      <c r="A825" s="362"/>
      <c r="B825" s="362"/>
      <c r="C825" s="362"/>
      <c r="D825" s="362"/>
      <c r="E825" s="671"/>
      <c r="F825" s="671"/>
      <c r="G825" s="672"/>
      <c r="H825" s="672"/>
      <c r="I825" s="672"/>
      <c r="J825" s="362"/>
      <c r="K825" s="671"/>
    </row>
    <row r="826" spans="1:11" ht="16.5" x14ac:dyDescent="0.15">
      <c r="A826" s="362"/>
      <c r="B826" s="362"/>
      <c r="C826" s="362"/>
      <c r="D826" s="362"/>
      <c r="E826" s="671"/>
      <c r="F826" s="671"/>
      <c r="G826" s="672"/>
      <c r="H826" s="672"/>
      <c r="I826" s="672"/>
      <c r="J826" s="362"/>
      <c r="K826" s="671"/>
    </row>
    <row r="827" spans="1:11" ht="16.5" x14ac:dyDescent="0.15">
      <c r="A827" s="362"/>
      <c r="B827" s="362"/>
      <c r="C827" s="362"/>
      <c r="D827" s="362"/>
      <c r="E827" s="671"/>
      <c r="F827" s="671"/>
      <c r="G827" s="672"/>
      <c r="H827" s="672"/>
      <c r="I827" s="672"/>
      <c r="J827" s="362"/>
      <c r="K827" s="671"/>
    </row>
    <row r="828" spans="1:11" ht="16.5" x14ac:dyDescent="0.15">
      <c r="A828" s="362"/>
      <c r="B828" s="362"/>
      <c r="C828" s="362"/>
      <c r="D828" s="362"/>
      <c r="E828" s="671"/>
      <c r="F828" s="671"/>
      <c r="G828" s="672"/>
      <c r="H828" s="672"/>
      <c r="I828" s="672"/>
      <c r="J828" s="362"/>
      <c r="K828" s="671"/>
    </row>
    <row r="829" spans="1:11" ht="16.5" x14ac:dyDescent="0.15">
      <c r="A829" s="362"/>
      <c r="B829" s="362"/>
      <c r="C829" s="362"/>
      <c r="D829" s="362"/>
      <c r="E829" s="671"/>
      <c r="F829" s="671"/>
      <c r="G829" s="672"/>
      <c r="H829" s="672"/>
      <c r="I829" s="672"/>
      <c r="J829" s="362"/>
      <c r="K829" s="671"/>
    </row>
    <row r="830" spans="1:11" ht="16.5" x14ac:dyDescent="0.15">
      <c r="A830" s="362"/>
      <c r="B830" s="362"/>
      <c r="C830" s="362"/>
      <c r="D830" s="362"/>
      <c r="E830" s="671"/>
      <c r="F830" s="671"/>
      <c r="G830" s="672"/>
      <c r="H830" s="672"/>
      <c r="I830" s="672"/>
      <c r="J830" s="362"/>
      <c r="K830" s="671"/>
    </row>
    <row r="831" spans="1:11" ht="16.5" x14ac:dyDescent="0.15">
      <c r="A831" s="362"/>
      <c r="B831" s="362"/>
      <c r="C831" s="362"/>
      <c r="D831" s="362"/>
      <c r="E831" s="671"/>
      <c r="F831" s="671"/>
      <c r="G831" s="672"/>
      <c r="H831" s="672"/>
      <c r="I831" s="672"/>
      <c r="J831" s="362"/>
      <c r="K831" s="671"/>
    </row>
    <row r="832" spans="1:11" ht="16.5" x14ac:dyDescent="0.15">
      <c r="A832" s="362"/>
      <c r="B832" s="362"/>
      <c r="C832" s="362"/>
      <c r="D832" s="362"/>
      <c r="E832" s="671"/>
      <c r="F832" s="671"/>
      <c r="G832" s="672"/>
      <c r="H832" s="672"/>
      <c r="I832" s="672"/>
      <c r="J832" s="362"/>
      <c r="K832" s="671"/>
    </row>
    <row r="833" spans="1:11" ht="16.5" x14ac:dyDescent="0.15">
      <c r="A833" s="362"/>
      <c r="B833" s="362"/>
      <c r="C833" s="362"/>
      <c r="D833" s="362"/>
      <c r="E833" s="671"/>
      <c r="F833" s="671"/>
      <c r="G833" s="672"/>
      <c r="H833" s="672"/>
      <c r="I833" s="672"/>
      <c r="J833" s="362"/>
      <c r="K833" s="671"/>
    </row>
    <row r="834" spans="1:11" ht="16.5" x14ac:dyDescent="0.15">
      <c r="A834" s="362"/>
      <c r="B834" s="362"/>
      <c r="C834" s="362"/>
      <c r="D834" s="362"/>
      <c r="E834" s="671"/>
      <c r="F834" s="671"/>
      <c r="G834" s="672"/>
      <c r="H834" s="672"/>
      <c r="I834" s="672"/>
      <c r="J834" s="362"/>
      <c r="K834" s="671"/>
    </row>
    <row r="835" spans="1:11" ht="16.5" x14ac:dyDescent="0.15">
      <c r="A835" s="362"/>
      <c r="B835" s="362"/>
      <c r="C835" s="362"/>
      <c r="D835" s="362"/>
      <c r="E835" s="671"/>
      <c r="F835" s="671"/>
      <c r="G835" s="672"/>
      <c r="H835" s="672"/>
      <c r="I835" s="672"/>
      <c r="J835" s="362"/>
      <c r="K835" s="671"/>
    </row>
    <row r="836" spans="1:11" x14ac:dyDescent="0.15">
      <c r="A836" s="362"/>
      <c r="B836" s="362"/>
      <c r="C836" s="362"/>
      <c r="D836" s="362"/>
      <c r="E836" s="671"/>
      <c r="F836" s="671"/>
      <c r="G836" s="673"/>
      <c r="H836" s="673"/>
      <c r="I836" s="673"/>
      <c r="J836" s="362"/>
      <c r="K836" s="671"/>
    </row>
    <row r="837" spans="1:11" x14ac:dyDescent="0.15">
      <c r="A837" s="362"/>
      <c r="B837" s="362"/>
      <c r="C837" s="362"/>
      <c r="D837" s="362"/>
      <c r="E837" s="671"/>
      <c r="F837" s="671"/>
      <c r="G837" s="673"/>
      <c r="H837" s="673"/>
      <c r="I837" s="673"/>
      <c r="J837" s="362"/>
      <c r="K837" s="671"/>
    </row>
    <row r="838" spans="1:11" x14ac:dyDescent="0.15">
      <c r="A838" s="362"/>
      <c r="B838" s="362"/>
      <c r="C838" s="362"/>
      <c r="D838" s="362"/>
      <c r="E838" s="671"/>
      <c r="F838" s="671"/>
      <c r="G838" s="673"/>
      <c r="H838" s="673"/>
      <c r="I838" s="673"/>
      <c r="J838" s="362"/>
      <c r="K838" s="671"/>
    </row>
    <row r="839" spans="1:11" x14ac:dyDescent="0.15">
      <c r="A839" s="362"/>
      <c r="B839" s="362"/>
      <c r="C839" s="362"/>
      <c r="D839" s="362"/>
      <c r="E839" s="671"/>
      <c r="F839" s="671"/>
      <c r="G839" s="673"/>
      <c r="H839" s="673"/>
      <c r="I839" s="673"/>
      <c r="J839" s="362"/>
      <c r="K839" s="671"/>
    </row>
    <row r="840" spans="1:11" x14ac:dyDescent="0.15">
      <c r="A840" s="362"/>
      <c r="B840" s="362"/>
      <c r="C840" s="362"/>
      <c r="D840" s="362"/>
      <c r="E840" s="671"/>
      <c r="F840" s="671"/>
      <c r="G840" s="673"/>
      <c r="H840" s="673"/>
      <c r="I840" s="673"/>
      <c r="J840" s="362"/>
      <c r="K840" s="671"/>
    </row>
    <row r="841" spans="1:11" x14ac:dyDescent="0.15">
      <c r="A841" s="362"/>
      <c r="B841" s="362"/>
      <c r="C841" s="362"/>
      <c r="D841" s="362"/>
      <c r="E841" s="671"/>
      <c r="F841" s="671"/>
      <c r="G841" s="673"/>
      <c r="H841" s="673"/>
      <c r="I841" s="673"/>
      <c r="J841" s="362"/>
      <c r="K841" s="671"/>
    </row>
    <row r="842" spans="1:11" x14ac:dyDescent="0.15">
      <c r="A842" s="362"/>
      <c r="B842" s="362"/>
      <c r="C842" s="362"/>
      <c r="D842" s="362"/>
      <c r="E842" s="671"/>
      <c r="F842" s="671"/>
      <c r="G842" s="673"/>
      <c r="H842" s="673"/>
      <c r="I842" s="673"/>
      <c r="J842" s="362"/>
      <c r="K842" s="671"/>
    </row>
    <row r="843" spans="1:11" x14ac:dyDescent="0.15">
      <c r="A843" s="362"/>
      <c r="B843" s="362"/>
      <c r="C843" s="362"/>
      <c r="D843" s="362"/>
      <c r="E843" s="671"/>
      <c r="F843" s="671"/>
      <c r="G843" s="673"/>
      <c r="H843" s="673"/>
      <c r="I843" s="673"/>
      <c r="J843" s="362"/>
      <c r="K843" s="671"/>
    </row>
    <row r="844" spans="1:11" x14ac:dyDescent="0.15">
      <c r="A844" s="362"/>
      <c r="B844" s="362"/>
      <c r="C844" s="362"/>
      <c r="D844" s="362"/>
      <c r="E844" s="671"/>
      <c r="F844" s="671"/>
      <c r="G844" s="673"/>
      <c r="H844" s="673"/>
      <c r="I844" s="673"/>
      <c r="J844" s="362"/>
      <c r="K844" s="671"/>
    </row>
    <row r="845" spans="1:11" x14ac:dyDescent="0.15">
      <c r="A845" s="362"/>
      <c r="B845" s="362"/>
      <c r="C845" s="362"/>
      <c r="D845" s="362"/>
      <c r="E845" s="671"/>
      <c r="F845" s="671"/>
      <c r="G845" s="673"/>
      <c r="H845" s="673"/>
      <c r="I845" s="673"/>
      <c r="J845" s="362"/>
      <c r="K845" s="671"/>
    </row>
    <row r="846" spans="1:11" x14ac:dyDescent="0.15">
      <c r="A846" s="362"/>
      <c r="B846" s="362"/>
      <c r="C846" s="362"/>
      <c r="D846" s="362"/>
      <c r="E846" s="671"/>
      <c r="F846" s="671"/>
      <c r="G846" s="673"/>
      <c r="H846" s="673"/>
      <c r="I846" s="673"/>
      <c r="J846" s="362"/>
      <c r="K846" s="671"/>
    </row>
    <row r="847" spans="1:11" x14ac:dyDescent="0.15">
      <c r="A847" s="362"/>
      <c r="B847" s="362"/>
      <c r="C847" s="362"/>
      <c r="D847" s="362"/>
      <c r="E847" s="671"/>
      <c r="F847" s="671"/>
      <c r="G847" s="673"/>
      <c r="H847" s="673"/>
      <c r="I847" s="673"/>
      <c r="J847" s="362"/>
      <c r="K847" s="671"/>
    </row>
    <row r="848" spans="1:11" x14ac:dyDescent="0.15">
      <c r="A848" s="362"/>
      <c r="B848" s="362"/>
      <c r="C848" s="362"/>
      <c r="D848" s="362"/>
      <c r="E848" s="671"/>
      <c r="F848" s="671"/>
      <c r="G848" s="673"/>
      <c r="H848" s="673"/>
      <c r="I848" s="673"/>
      <c r="J848" s="362"/>
      <c r="K848" s="671"/>
    </row>
    <row r="849" spans="1:11" x14ac:dyDescent="0.15">
      <c r="A849" s="362"/>
      <c r="B849" s="362"/>
      <c r="C849" s="362"/>
      <c r="D849" s="362"/>
      <c r="E849" s="671"/>
      <c r="F849" s="671"/>
      <c r="G849" s="673"/>
      <c r="H849" s="673"/>
      <c r="I849" s="673"/>
      <c r="J849" s="362"/>
      <c r="K849" s="671"/>
    </row>
    <row r="850" spans="1:11" x14ac:dyDescent="0.15">
      <c r="A850" s="362"/>
      <c r="B850" s="362"/>
      <c r="C850" s="362"/>
      <c r="D850" s="362"/>
      <c r="E850" s="671"/>
      <c r="F850" s="671"/>
      <c r="G850" s="673"/>
      <c r="H850" s="673"/>
      <c r="I850" s="673"/>
      <c r="J850" s="362"/>
      <c r="K850" s="671"/>
    </row>
    <row r="851" spans="1:11" x14ac:dyDescent="0.15">
      <c r="A851" s="362"/>
      <c r="B851" s="362"/>
      <c r="C851" s="362"/>
      <c r="D851" s="362"/>
      <c r="E851" s="671"/>
      <c r="F851" s="671"/>
      <c r="G851" s="673"/>
      <c r="H851" s="673"/>
      <c r="I851" s="673"/>
      <c r="J851" s="362"/>
      <c r="K851" s="671"/>
    </row>
    <row r="852" spans="1:11" x14ac:dyDescent="0.15">
      <c r="A852" s="362"/>
      <c r="B852" s="362"/>
      <c r="C852" s="362"/>
      <c r="D852" s="362"/>
      <c r="E852" s="671"/>
      <c r="F852" s="671"/>
      <c r="G852" s="673"/>
      <c r="H852" s="673"/>
      <c r="I852" s="673"/>
      <c r="J852" s="362"/>
      <c r="K852" s="671"/>
    </row>
    <row r="853" spans="1:11" x14ac:dyDescent="0.15">
      <c r="A853" s="362"/>
      <c r="B853" s="362"/>
      <c r="C853" s="362"/>
      <c r="D853" s="362"/>
      <c r="E853" s="671"/>
      <c r="F853" s="671"/>
      <c r="G853" s="673"/>
      <c r="H853" s="673"/>
      <c r="I853" s="673"/>
      <c r="J853" s="362"/>
      <c r="K853" s="671"/>
    </row>
    <row r="854" spans="1:11" x14ac:dyDescent="0.15">
      <c r="A854" s="362"/>
      <c r="B854" s="362"/>
      <c r="C854" s="362"/>
      <c r="D854" s="362"/>
      <c r="E854" s="671"/>
      <c r="F854" s="671"/>
      <c r="G854" s="673"/>
      <c r="H854" s="673"/>
      <c r="I854" s="673"/>
      <c r="J854" s="362"/>
      <c r="K854" s="671"/>
    </row>
    <row r="855" spans="1:11" x14ac:dyDescent="0.15">
      <c r="A855" s="362"/>
      <c r="B855" s="362"/>
      <c r="C855" s="362"/>
      <c r="D855" s="362"/>
      <c r="E855" s="671"/>
      <c r="F855" s="671"/>
      <c r="G855" s="673"/>
      <c r="H855" s="673"/>
      <c r="I855" s="673"/>
      <c r="J855" s="362"/>
      <c r="K855" s="671"/>
    </row>
    <row r="856" spans="1:11" x14ac:dyDescent="0.15">
      <c r="A856" s="362"/>
      <c r="B856" s="362"/>
      <c r="C856" s="362"/>
      <c r="D856" s="362"/>
      <c r="E856" s="671"/>
      <c r="F856" s="671"/>
      <c r="G856" s="673"/>
      <c r="H856" s="673"/>
      <c r="I856" s="673"/>
      <c r="J856" s="362"/>
      <c r="K856" s="671"/>
    </row>
    <row r="857" spans="1:11" x14ac:dyDescent="0.15">
      <c r="A857" s="362"/>
      <c r="B857" s="362"/>
      <c r="C857" s="362"/>
      <c r="D857" s="362"/>
      <c r="E857" s="671"/>
      <c r="F857" s="671"/>
      <c r="G857" s="673"/>
      <c r="H857" s="673"/>
      <c r="I857" s="673"/>
      <c r="J857" s="362"/>
      <c r="K857" s="671"/>
    </row>
    <row r="858" spans="1:11" x14ac:dyDescent="0.15">
      <c r="A858" s="362"/>
      <c r="B858" s="362"/>
      <c r="C858" s="362"/>
      <c r="D858" s="362"/>
      <c r="E858" s="671"/>
      <c r="F858" s="671"/>
      <c r="G858" s="673"/>
      <c r="H858" s="673"/>
      <c r="I858" s="673"/>
      <c r="J858" s="362"/>
      <c r="K858" s="671"/>
    </row>
    <row r="859" spans="1:11" x14ac:dyDescent="0.15">
      <c r="A859" s="362"/>
      <c r="B859" s="362"/>
      <c r="C859" s="362"/>
      <c r="D859" s="362"/>
      <c r="E859" s="671"/>
      <c r="F859" s="671"/>
      <c r="G859" s="673"/>
      <c r="H859" s="673"/>
      <c r="I859" s="673"/>
      <c r="J859" s="362"/>
      <c r="K859" s="671"/>
    </row>
    <row r="860" spans="1:11" x14ac:dyDescent="0.15">
      <c r="A860" s="362"/>
      <c r="B860" s="362"/>
      <c r="C860" s="362"/>
      <c r="D860" s="362"/>
      <c r="E860" s="671"/>
      <c r="F860" s="671"/>
      <c r="G860" s="673"/>
      <c r="H860" s="673"/>
      <c r="I860" s="673"/>
      <c r="J860" s="362"/>
      <c r="K860" s="671"/>
    </row>
    <row r="861" spans="1:11" x14ac:dyDescent="0.15">
      <c r="A861" s="362"/>
      <c r="B861" s="362"/>
      <c r="C861" s="362"/>
      <c r="D861" s="362"/>
      <c r="E861" s="671"/>
      <c r="F861" s="671"/>
      <c r="G861" s="673"/>
      <c r="H861" s="673"/>
      <c r="I861" s="673"/>
      <c r="J861" s="362"/>
      <c r="K861" s="671"/>
    </row>
    <row r="862" spans="1:11" x14ac:dyDescent="0.15">
      <c r="A862" s="362"/>
      <c r="B862" s="362"/>
      <c r="C862" s="362"/>
      <c r="D862" s="362"/>
      <c r="E862" s="671"/>
      <c r="F862" s="671"/>
      <c r="G862" s="673"/>
      <c r="H862" s="673"/>
      <c r="I862" s="673"/>
      <c r="J862" s="362"/>
      <c r="K862" s="671"/>
    </row>
    <row r="863" spans="1:11" x14ac:dyDescent="0.15">
      <c r="A863" s="362"/>
      <c r="B863" s="362"/>
      <c r="C863" s="362"/>
      <c r="D863" s="362"/>
      <c r="E863" s="671"/>
      <c r="F863" s="671"/>
      <c r="G863" s="673"/>
      <c r="H863" s="673"/>
      <c r="I863" s="673"/>
      <c r="J863" s="362"/>
      <c r="K863" s="671"/>
    </row>
    <row r="864" spans="1:11" x14ac:dyDescent="0.15">
      <c r="A864" s="362"/>
      <c r="B864" s="362"/>
      <c r="C864" s="362"/>
      <c r="D864" s="362"/>
      <c r="E864" s="671"/>
      <c r="F864" s="671"/>
      <c r="G864" s="673"/>
      <c r="H864" s="673"/>
      <c r="I864" s="673"/>
      <c r="J864" s="362"/>
      <c r="K864" s="671"/>
    </row>
    <row r="865" spans="1:11" x14ac:dyDescent="0.15">
      <c r="A865" s="362"/>
      <c r="B865" s="362"/>
      <c r="C865" s="362"/>
      <c r="D865" s="362"/>
      <c r="E865" s="671"/>
      <c r="F865" s="671"/>
      <c r="G865" s="673"/>
      <c r="H865" s="673"/>
      <c r="I865" s="673"/>
      <c r="J865" s="362"/>
      <c r="K865" s="671"/>
    </row>
    <row r="866" spans="1:11" x14ac:dyDescent="0.15">
      <c r="A866" s="362"/>
      <c r="B866" s="362"/>
      <c r="C866" s="362"/>
      <c r="D866" s="362"/>
      <c r="E866" s="671"/>
      <c r="F866" s="671"/>
      <c r="G866" s="673"/>
      <c r="H866" s="673"/>
      <c r="I866" s="673"/>
      <c r="J866" s="362"/>
      <c r="K866" s="671"/>
    </row>
    <row r="867" spans="1:11" x14ac:dyDescent="0.15">
      <c r="A867" s="362"/>
      <c r="B867" s="362"/>
      <c r="C867" s="362"/>
      <c r="D867" s="362"/>
      <c r="E867" s="671"/>
      <c r="F867" s="671"/>
      <c r="G867" s="673"/>
      <c r="H867" s="673"/>
      <c r="I867" s="673"/>
      <c r="J867" s="362"/>
      <c r="K867" s="671"/>
    </row>
    <row r="868" spans="1:11" x14ac:dyDescent="0.15">
      <c r="A868" s="362"/>
      <c r="B868" s="362"/>
      <c r="C868" s="362"/>
      <c r="D868" s="362"/>
      <c r="E868" s="671"/>
      <c r="F868" s="671"/>
      <c r="G868" s="673"/>
      <c r="H868" s="673"/>
      <c r="I868" s="673"/>
      <c r="J868" s="362"/>
      <c r="K868" s="671"/>
    </row>
    <row r="869" spans="1:11" x14ac:dyDescent="0.15">
      <c r="A869" s="362"/>
      <c r="B869" s="362"/>
      <c r="C869" s="362"/>
      <c r="D869" s="362"/>
      <c r="E869" s="671"/>
      <c r="F869" s="671"/>
      <c r="G869" s="673"/>
      <c r="H869" s="673"/>
      <c r="I869" s="673"/>
      <c r="J869" s="362"/>
      <c r="K869" s="671"/>
    </row>
    <row r="870" spans="1:11" x14ac:dyDescent="0.15">
      <c r="A870" s="362"/>
      <c r="B870" s="362"/>
      <c r="C870" s="362"/>
      <c r="D870" s="362"/>
      <c r="E870" s="671"/>
      <c r="F870" s="671"/>
      <c r="G870" s="673"/>
      <c r="H870" s="673"/>
      <c r="I870" s="673"/>
      <c r="J870" s="362"/>
      <c r="K870" s="671"/>
    </row>
    <row r="871" spans="1:11" x14ac:dyDescent="0.15">
      <c r="A871" s="362"/>
      <c r="B871" s="362"/>
      <c r="C871" s="362"/>
      <c r="D871" s="362"/>
      <c r="E871" s="671"/>
      <c r="F871" s="671"/>
      <c r="G871" s="673"/>
      <c r="H871" s="673"/>
      <c r="I871" s="673"/>
      <c r="J871" s="362"/>
      <c r="K871" s="671"/>
    </row>
    <row r="872" spans="1:11" x14ac:dyDescent="0.15">
      <c r="A872" s="362"/>
      <c r="B872" s="362"/>
      <c r="C872" s="362"/>
      <c r="D872" s="362"/>
      <c r="E872" s="671"/>
      <c r="F872" s="671"/>
      <c r="G872" s="673"/>
      <c r="H872" s="673"/>
      <c r="I872" s="673"/>
      <c r="J872" s="362"/>
      <c r="K872" s="671"/>
    </row>
    <row r="873" spans="1:11" x14ac:dyDescent="0.15">
      <c r="A873" s="362"/>
      <c r="B873" s="362"/>
      <c r="C873" s="362"/>
      <c r="D873" s="362"/>
      <c r="E873" s="671"/>
      <c r="F873" s="671"/>
      <c r="G873" s="673"/>
      <c r="H873" s="673"/>
      <c r="I873" s="673"/>
      <c r="J873" s="362"/>
      <c r="K873" s="671"/>
    </row>
    <row r="874" spans="1:11" x14ac:dyDescent="0.15">
      <c r="A874" s="362"/>
      <c r="B874" s="362"/>
      <c r="C874" s="362"/>
      <c r="D874" s="362"/>
      <c r="E874" s="671"/>
      <c r="F874" s="671"/>
      <c r="G874" s="673"/>
      <c r="H874" s="673"/>
      <c r="I874" s="673"/>
      <c r="J874" s="362"/>
      <c r="K874" s="671"/>
    </row>
    <row r="875" spans="1:11" x14ac:dyDescent="0.15">
      <c r="A875" s="362"/>
      <c r="B875" s="362"/>
      <c r="C875" s="362"/>
      <c r="D875" s="362"/>
      <c r="E875" s="671"/>
      <c r="F875" s="671"/>
      <c r="G875" s="673"/>
      <c r="H875" s="673"/>
      <c r="I875" s="673"/>
      <c r="J875" s="362"/>
      <c r="K875" s="671"/>
    </row>
    <row r="876" spans="1:11" x14ac:dyDescent="0.15">
      <c r="A876" s="362"/>
      <c r="B876" s="362"/>
      <c r="C876" s="362"/>
      <c r="D876" s="362"/>
      <c r="E876" s="671"/>
      <c r="F876" s="671"/>
      <c r="G876" s="673"/>
      <c r="H876" s="673"/>
      <c r="I876" s="673"/>
      <c r="J876" s="362"/>
      <c r="K876" s="671"/>
    </row>
    <row r="877" spans="1:11" x14ac:dyDescent="0.15">
      <c r="A877" s="362"/>
      <c r="B877" s="362"/>
      <c r="C877" s="362"/>
      <c r="D877" s="362"/>
      <c r="E877" s="671"/>
      <c r="F877" s="671"/>
      <c r="G877" s="673"/>
      <c r="H877" s="673"/>
      <c r="I877" s="673"/>
      <c r="J877" s="362"/>
      <c r="K877" s="671"/>
    </row>
    <row r="878" spans="1:11" x14ac:dyDescent="0.15">
      <c r="A878" s="362"/>
      <c r="B878" s="362"/>
      <c r="C878" s="362"/>
      <c r="D878" s="362"/>
      <c r="E878" s="671"/>
      <c r="F878" s="671"/>
      <c r="G878" s="673"/>
      <c r="H878" s="673"/>
      <c r="I878" s="673"/>
      <c r="J878" s="362"/>
      <c r="K878" s="671"/>
    </row>
    <row r="879" spans="1:11" x14ac:dyDescent="0.15">
      <c r="A879" s="362"/>
      <c r="B879" s="362"/>
      <c r="C879" s="362"/>
      <c r="D879" s="362"/>
      <c r="E879" s="671"/>
      <c r="F879" s="671"/>
      <c r="G879" s="673"/>
      <c r="H879" s="673"/>
      <c r="I879" s="673"/>
      <c r="J879" s="362"/>
      <c r="K879" s="671"/>
    </row>
    <row r="880" spans="1:11" x14ac:dyDescent="0.15">
      <c r="A880" s="362"/>
      <c r="B880" s="362"/>
      <c r="C880" s="362"/>
      <c r="D880" s="362"/>
      <c r="E880" s="671"/>
      <c r="F880" s="671"/>
      <c r="G880" s="673"/>
      <c r="H880" s="673"/>
      <c r="I880" s="673"/>
      <c r="J880" s="362"/>
      <c r="K880" s="671"/>
    </row>
    <row r="881" spans="1:11" x14ac:dyDescent="0.15">
      <c r="A881" s="362"/>
      <c r="B881" s="362"/>
      <c r="C881" s="362"/>
      <c r="D881" s="362"/>
      <c r="E881" s="671"/>
      <c r="F881" s="671"/>
      <c r="G881" s="673"/>
      <c r="H881" s="673"/>
      <c r="I881" s="673"/>
      <c r="J881" s="362"/>
      <c r="K881" s="671"/>
    </row>
    <row r="882" spans="1:11" x14ac:dyDescent="0.15">
      <c r="A882" s="362"/>
      <c r="B882" s="362"/>
      <c r="C882" s="362"/>
      <c r="D882" s="362"/>
      <c r="E882" s="671"/>
      <c r="F882" s="671"/>
      <c r="G882" s="673"/>
      <c r="H882" s="673"/>
      <c r="I882" s="673"/>
      <c r="J882" s="362"/>
      <c r="K882" s="671"/>
    </row>
    <row r="883" spans="1:11" x14ac:dyDescent="0.15">
      <c r="A883" s="362"/>
      <c r="B883" s="362"/>
      <c r="C883" s="362"/>
      <c r="D883" s="362"/>
      <c r="E883" s="671"/>
      <c r="F883" s="671"/>
      <c r="G883" s="673"/>
      <c r="H883" s="673"/>
      <c r="I883" s="673"/>
      <c r="J883" s="362"/>
      <c r="K883" s="671"/>
    </row>
    <row r="884" spans="1:11" x14ac:dyDescent="0.15">
      <c r="A884" s="362"/>
      <c r="B884" s="362"/>
      <c r="C884" s="362"/>
      <c r="D884" s="362"/>
      <c r="E884" s="671"/>
      <c r="F884" s="671"/>
      <c r="G884" s="673"/>
      <c r="H884" s="673"/>
      <c r="I884" s="673"/>
      <c r="J884" s="362"/>
      <c r="K884" s="671"/>
    </row>
    <row r="885" spans="1:11" x14ac:dyDescent="0.15">
      <c r="A885" s="362"/>
      <c r="B885" s="362"/>
      <c r="C885" s="362"/>
      <c r="D885" s="362"/>
      <c r="E885" s="671"/>
      <c r="F885" s="671"/>
      <c r="G885" s="673"/>
      <c r="H885" s="673"/>
      <c r="I885" s="673"/>
      <c r="J885" s="362"/>
      <c r="K885" s="671"/>
    </row>
    <row r="886" spans="1:11" x14ac:dyDescent="0.15">
      <c r="A886" s="362"/>
      <c r="B886" s="362"/>
      <c r="C886" s="362"/>
      <c r="D886" s="362"/>
      <c r="E886" s="671"/>
      <c r="F886" s="671"/>
      <c r="G886" s="673"/>
      <c r="H886" s="673"/>
      <c r="I886" s="673"/>
      <c r="J886" s="362"/>
      <c r="K886" s="671"/>
    </row>
    <row r="887" spans="1:11" x14ac:dyDescent="0.15">
      <c r="A887" s="362"/>
      <c r="B887" s="362"/>
      <c r="C887" s="362"/>
      <c r="D887" s="362"/>
      <c r="E887" s="671"/>
      <c r="F887" s="671"/>
      <c r="G887" s="673"/>
      <c r="H887" s="673"/>
      <c r="I887" s="673"/>
      <c r="J887" s="362"/>
      <c r="K887" s="671"/>
    </row>
    <row r="888" spans="1:11" x14ac:dyDescent="0.15">
      <c r="A888" s="362"/>
      <c r="B888" s="362"/>
      <c r="C888" s="362"/>
      <c r="D888" s="362"/>
      <c r="E888" s="671"/>
      <c r="F888" s="671"/>
      <c r="G888" s="673"/>
      <c r="H888" s="673"/>
      <c r="I888" s="673"/>
      <c r="J888" s="362"/>
      <c r="K888" s="671"/>
    </row>
    <row r="889" spans="1:11" x14ac:dyDescent="0.15">
      <c r="A889" s="362"/>
      <c r="B889" s="362"/>
      <c r="C889" s="362"/>
      <c r="D889" s="362"/>
      <c r="E889" s="671"/>
      <c r="F889" s="671"/>
      <c r="G889" s="673"/>
      <c r="H889" s="673"/>
      <c r="I889" s="673"/>
      <c r="J889" s="362"/>
      <c r="K889" s="671"/>
    </row>
    <row r="890" spans="1:11" x14ac:dyDescent="0.15">
      <c r="A890" s="362"/>
      <c r="B890" s="362"/>
      <c r="C890" s="362"/>
      <c r="D890" s="362"/>
      <c r="E890" s="671"/>
      <c r="F890" s="671"/>
      <c r="G890" s="673"/>
      <c r="H890" s="673"/>
      <c r="I890" s="673"/>
      <c r="J890" s="362"/>
      <c r="K890" s="671"/>
    </row>
    <row r="891" spans="1:11" x14ac:dyDescent="0.15">
      <c r="A891" s="362"/>
      <c r="B891" s="362"/>
      <c r="C891" s="362"/>
      <c r="D891" s="362"/>
      <c r="E891" s="671"/>
      <c r="F891" s="671"/>
      <c r="G891" s="673"/>
      <c r="H891" s="673"/>
      <c r="I891" s="673"/>
      <c r="J891" s="362"/>
      <c r="K891" s="671"/>
    </row>
    <row r="892" spans="1:11" x14ac:dyDescent="0.15">
      <c r="A892" s="362"/>
      <c r="B892" s="362"/>
      <c r="C892" s="362"/>
      <c r="D892" s="362"/>
      <c r="E892" s="671"/>
      <c r="F892" s="671"/>
      <c r="G892" s="673"/>
      <c r="H892" s="673"/>
      <c r="I892" s="673"/>
      <c r="J892" s="362"/>
      <c r="K892" s="671"/>
    </row>
    <row r="893" spans="1:11" x14ac:dyDescent="0.15">
      <c r="A893" s="362"/>
      <c r="B893" s="362"/>
      <c r="C893" s="362"/>
      <c r="D893" s="362"/>
      <c r="E893" s="671"/>
      <c r="F893" s="671"/>
      <c r="G893" s="673"/>
      <c r="H893" s="673"/>
      <c r="I893" s="673"/>
      <c r="J893" s="362"/>
      <c r="K893" s="671"/>
    </row>
    <row r="894" spans="1:11" x14ac:dyDescent="0.15">
      <c r="A894" s="362"/>
      <c r="B894" s="362"/>
      <c r="C894" s="362"/>
      <c r="D894" s="362"/>
      <c r="E894" s="671"/>
      <c r="F894" s="671"/>
      <c r="G894" s="673"/>
      <c r="H894" s="673"/>
      <c r="I894" s="673"/>
      <c r="J894" s="362"/>
      <c r="K894" s="671"/>
    </row>
    <row r="895" spans="1:11" x14ac:dyDescent="0.15">
      <c r="A895" s="362"/>
      <c r="B895" s="362"/>
      <c r="C895" s="362"/>
      <c r="D895" s="362"/>
      <c r="E895" s="671"/>
      <c r="F895" s="671"/>
      <c r="G895" s="673"/>
      <c r="H895" s="673"/>
      <c r="I895" s="673"/>
      <c r="J895" s="362"/>
      <c r="K895" s="671"/>
    </row>
    <row r="896" spans="1:11" x14ac:dyDescent="0.15">
      <c r="A896" s="362"/>
      <c r="B896" s="362"/>
      <c r="C896" s="362"/>
      <c r="D896" s="362"/>
      <c r="E896" s="671"/>
      <c r="F896" s="671"/>
      <c r="G896" s="673"/>
      <c r="H896" s="673"/>
      <c r="I896" s="673"/>
      <c r="J896" s="362"/>
      <c r="K896" s="671"/>
    </row>
    <row r="897" spans="1:11" x14ac:dyDescent="0.15">
      <c r="A897" s="362"/>
      <c r="B897" s="362"/>
      <c r="C897" s="362"/>
      <c r="D897" s="362"/>
      <c r="E897" s="671"/>
      <c r="F897" s="671"/>
      <c r="G897" s="673"/>
      <c r="H897" s="673"/>
      <c r="I897" s="673"/>
      <c r="J897" s="362"/>
      <c r="K897" s="671"/>
    </row>
    <row r="898" spans="1:11" x14ac:dyDescent="0.15">
      <c r="A898" s="362"/>
      <c r="B898" s="362"/>
      <c r="C898" s="362"/>
      <c r="D898" s="362"/>
      <c r="E898" s="671"/>
      <c r="F898" s="671"/>
      <c r="G898" s="673"/>
      <c r="H898" s="673"/>
      <c r="I898" s="673"/>
      <c r="J898" s="362"/>
      <c r="K898" s="671"/>
    </row>
    <row r="899" spans="1:11" x14ac:dyDescent="0.15">
      <c r="A899" s="362"/>
      <c r="B899" s="362"/>
      <c r="C899" s="362"/>
      <c r="D899" s="362"/>
      <c r="E899" s="671"/>
      <c r="F899" s="671"/>
      <c r="G899" s="673"/>
      <c r="H899" s="673"/>
      <c r="I899" s="673"/>
      <c r="J899" s="362"/>
      <c r="K899" s="671"/>
    </row>
    <row r="900" spans="1:11" x14ac:dyDescent="0.15">
      <c r="A900" s="362"/>
      <c r="B900" s="362"/>
      <c r="C900" s="362"/>
      <c r="D900" s="362"/>
      <c r="E900" s="671"/>
      <c r="F900" s="671"/>
      <c r="G900" s="673"/>
      <c r="H900" s="673"/>
      <c r="I900" s="673"/>
      <c r="J900" s="362"/>
      <c r="K900" s="671"/>
    </row>
    <row r="901" spans="1:11" x14ac:dyDescent="0.15">
      <c r="A901" s="362"/>
      <c r="B901" s="362"/>
      <c r="C901" s="362"/>
      <c r="D901" s="362"/>
      <c r="E901" s="671"/>
      <c r="F901" s="671"/>
      <c r="G901" s="673"/>
      <c r="H901" s="673"/>
      <c r="I901" s="673"/>
      <c r="J901" s="362"/>
      <c r="K901" s="671"/>
    </row>
    <row r="902" spans="1:11" x14ac:dyDescent="0.15">
      <c r="A902" s="362"/>
      <c r="B902" s="362"/>
      <c r="C902" s="362"/>
      <c r="D902" s="362"/>
      <c r="E902" s="671"/>
      <c r="F902" s="671"/>
      <c r="G902" s="673"/>
      <c r="H902" s="673"/>
      <c r="I902" s="673"/>
      <c r="J902" s="362"/>
      <c r="K902" s="671"/>
    </row>
    <row r="903" spans="1:11" x14ac:dyDescent="0.15">
      <c r="A903" s="362"/>
      <c r="B903" s="362"/>
      <c r="C903" s="362"/>
      <c r="D903" s="362"/>
      <c r="E903" s="671"/>
      <c r="F903" s="671"/>
      <c r="G903" s="673"/>
      <c r="H903" s="673"/>
      <c r="I903" s="673"/>
      <c r="J903" s="362"/>
      <c r="K903" s="671"/>
    </row>
    <row r="904" spans="1:11" x14ac:dyDescent="0.15">
      <c r="A904" s="362"/>
      <c r="B904" s="362"/>
      <c r="C904" s="362"/>
      <c r="D904" s="362"/>
      <c r="E904" s="671"/>
      <c r="F904" s="671"/>
      <c r="G904" s="673"/>
      <c r="H904" s="673"/>
      <c r="I904" s="673"/>
      <c r="J904" s="362"/>
      <c r="K904" s="671"/>
    </row>
    <row r="905" spans="1:11" x14ac:dyDescent="0.15">
      <c r="A905" s="362"/>
      <c r="B905" s="362"/>
      <c r="C905" s="362"/>
      <c r="D905" s="362"/>
      <c r="E905" s="671"/>
      <c r="F905" s="671"/>
      <c r="G905" s="673"/>
      <c r="H905" s="673"/>
      <c r="I905" s="673"/>
      <c r="J905" s="362"/>
      <c r="K905" s="671"/>
    </row>
    <row r="906" spans="1:11" x14ac:dyDescent="0.15">
      <c r="A906" s="362"/>
      <c r="B906" s="362"/>
      <c r="C906" s="362"/>
      <c r="D906" s="362"/>
      <c r="E906" s="671"/>
      <c r="F906" s="671"/>
      <c r="G906" s="673"/>
      <c r="H906" s="673"/>
      <c r="I906" s="673"/>
      <c r="J906" s="362"/>
      <c r="K906" s="671"/>
    </row>
    <row r="907" spans="1:11" x14ac:dyDescent="0.15">
      <c r="A907" s="362"/>
      <c r="B907" s="362"/>
      <c r="C907" s="362"/>
      <c r="D907" s="362"/>
      <c r="E907" s="671"/>
      <c r="F907" s="671"/>
      <c r="G907" s="673"/>
      <c r="H907" s="673"/>
      <c r="I907" s="673"/>
      <c r="J907" s="362"/>
      <c r="K907" s="671"/>
    </row>
    <row r="908" spans="1:11" x14ac:dyDescent="0.15">
      <c r="A908" s="362"/>
      <c r="B908" s="362"/>
      <c r="C908" s="362"/>
      <c r="D908" s="362"/>
      <c r="E908" s="671"/>
      <c r="F908" s="671"/>
      <c r="G908" s="673"/>
      <c r="H908" s="673"/>
      <c r="I908" s="673"/>
      <c r="J908" s="362"/>
      <c r="K908" s="671"/>
    </row>
    <row r="909" spans="1:11" x14ac:dyDescent="0.15">
      <c r="A909" s="362"/>
      <c r="B909" s="362"/>
      <c r="C909" s="362"/>
      <c r="D909" s="362"/>
      <c r="E909" s="671"/>
      <c r="F909" s="671"/>
      <c r="G909" s="673"/>
      <c r="H909" s="673"/>
      <c r="I909" s="673"/>
      <c r="J909" s="362"/>
      <c r="K909" s="671"/>
    </row>
    <row r="910" spans="1:11" x14ac:dyDescent="0.15">
      <c r="A910" s="362"/>
      <c r="B910" s="362"/>
      <c r="C910" s="362"/>
      <c r="D910" s="362"/>
      <c r="E910" s="671"/>
      <c r="F910" s="671"/>
      <c r="G910" s="673"/>
      <c r="H910" s="673"/>
      <c r="I910" s="673"/>
      <c r="J910" s="362"/>
      <c r="K910" s="671"/>
    </row>
    <row r="911" spans="1:11" x14ac:dyDescent="0.15">
      <c r="A911" s="362"/>
      <c r="B911" s="362"/>
      <c r="C911" s="362"/>
      <c r="D911" s="362"/>
      <c r="E911" s="671"/>
      <c r="F911" s="671"/>
      <c r="G911" s="673"/>
      <c r="H911" s="673"/>
      <c r="I911" s="673"/>
      <c r="J911" s="362"/>
      <c r="K911" s="671"/>
    </row>
    <row r="912" spans="1:11" x14ac:dyDescent="0.15">
      <c r="A912" s="362"/>
      <c r="B912" s="362"/>
      <c r="C912" s="362"/>
      <c r="D912" s="362"/>
      <c r="E912" s="671"/>
      <c r="F912" s="671"/>
      <c r="G912" s="673"/>
      <c r="H912" s="673"/>
      <c r="I912" s="673"/>
      <c r="J912" s="362"/>
      <c r="K912" s="671"/>
    </row>
    <row r="913" spans="1:11" x14ac:dyDescent="0.15">
      <c r="A913" s="362"/>
      <c r="B913" s="362"/>
      <c r="C913" s="362"/>
      <c r="D913" s="362"/>
      <c r="E913" s="671"/>
      <c r="F913" s="671"/>
      <c r="G913" s="673"/>
      <c r="H913" s="673"/>
      <c r="I913" s="673"/>
      <c r="J913" s="362"/>
      <c r="K913" s="671"/>
    </row>
    <row r="914" spans="1:11" x14ac:dyDescent="0.15">
      <c r="A914" s="362"/>
      <c r="B914" s="362"/>
      <c r="C914" s="362"/>
      <c r="D914" s="362"/>
      <c r="E914" s="671"/>
      <c r="F914" s="671"/>
      <c r="G914" s="673"/>
      <c r="H914" s="673"/>
      <c r="I914" s="673"/>
      <c r="J914" s="362"/>
      <c r="K914" s="671"/>
    </row>
    <row r="915" spans="1:11" x14ac:dyDescent="0.15">
      <c r="A915" s="362"/>
      <c r="B915" s="362"/>
      <c r="C915" s="362"/>
      <c r="D915" s="362"/>
      <c r="E915" s="671"/>
      <c r="F915" s="671"/>
      <c r="G915" s="673"/>
      <c r="H915" s="673"/>
      <c r="I915" s="673"/>
      <c r="J915" s="362"/>
      <c r="K915" s="671"/>
    </row>
    <row r="916" spans="1:11" x14ac:dyDescent="0.15">
      <c r="A916" s="362"/>
      <c r="B916" s="362"/>
      <c r="C916" s="362"/>
      <c r="D916" s="362"/>
      <c r="E916" s="671"/>
      <c r="F916" s="671"/>
      <c r="G916" s="673"/>
      <c r="H916" s="673"/>
      <c r="I916" s="673"/>
      <c r="J916" s="362"/>
      <c r="K916" s="671"/>
    </row>
    <row r="917" spans="1:11" x14ac:dyDescent="0.15">
      <c r="A917" s="362"/>
      <c r="B917" s="362"/>
      <c r="C917" s="362"/>
      <c r="D917" s="362"/>
      <c r="E917" s="671"/>
      <c r="F917" s="671"/>
      <c r="G917" s="673"/>
      <c r="H917" s="673"/>
      <c r="I917" s="673"/>
      <c r="J917" s="362"/>
      <c r="K917" s="671"/>
    </row>
    <row r="918" spans="1:11" x14ac:dyDescent="0.15">
      <c r="A918" s="362"/>
      <c r="B918" s="362"/>
      <c r="C918" s="362"/>
      <c r="D918" s="362"/>
      <c r="E918" s="671"/>
      <c r="F918" s="671"/>
      <c r="G918" s="673"/>
      <c r="H918" s="673"/>
      <c r="I918" s="673"/>
      <c r="J918" s="362"/>
      <c r="K918" s="671"/>
    </row>
    <row r="919" spans="1:11" x14ac:dyDescent="0.15">
      <c r="A919" s="362"/>
      <c r="B919" s="362"/>
      <c r="C919" s="362"/>
      <c r="D919" s="362"/>
      <c r="E919" s="671"/>
      <c r="F919" s="671"/>
      <c r="G919" s="673"/>
      <c r="H919" s="673"/>
      <c r="I919" s="673"/>
      <c r="J919" s="362"/>
      <c r="K919" s="671"/>
    </row>
    <row r="920" spans="1:11" x14ac:dyDescent="0.15">
      <c r="A920" s="362"/>
      <c r="B920" s="362"/>
      <c r="C920" s="362"/>
      <c r="D920" s="362"/>
      <c r="E920" s="671"/>
      <c r="F920" s="671"/>
      <c r="G920" s="673"/>
      <c r="H920" s="673"/>
      <c r="I920" s="673"/>
      <c r="J920" s="362"/>
      <c r="K920" s="671"/>
    </row>
    <row r="921" spans="1:11" x14ac:dyDescent="0.15">
      <c r="A921" s="362"/>
      <c r="B921" s="362"/>
      <c r="C921" s="362"/>
      <c r="D921" s="362"/>
      <c r="E921" s="671"/>
      <c r="F921" s="671"/>
      <c r="G921" s="673"/>
      <c r="H921" s="673"/>
      <c r="I921" s="673"/>
      <c r="J921" s="362"/>
      <c r="K921" s="671"/>
    </row>
    <row r="922" spans="1:11" x14ac:dyDescent="0.15">
      <c r="A922" s="362"/>
      <c r="B922" s="362"/>
      <c r="C922" s="362"/>
      <c r="D922" s="362"/>
      <c r="E922" s="671"/>
      <c r="F922" s="671"/>
      <c r="G922" s="673"/>
      <c r="H922" s="673"/>
      <c r="I922" s="673"/>
      <c r="J922" s="362"/>
      <c r="K922" s="671"/>
    </row>
    <row r="923" spans="1:11" x14ac:dyDescent="0.15">
      <c r="A923" s="362"/>
      <c r="B923" s="362"/>
      <c r="C923" s="362"/>
      <c r="D923" s="362"/>
      <c r="E923" s="671"/>
      <c r="F923" s="671"/>
      <c r="G923" s="673"/>
      <c r="H923" s="673"/>
      <c r="I923" s="673"/>
      <c r="J923" s="362"/>
      <c r="K923" s="671"/>
    </row>
    <row r="924" spans="1:11" x14ac:dyDescent="0.15">
      <c r="A924" s="362"/>
      <c r="B924" s="362"/>
      <c r="C924" s="362"/>
      <c r="D924" s="362"/>
      <c r="E924" s="671"/>
      <c r="F924" s="671"/>
      <c r="G924" s="673"/>
      <c r="H924" s="673"/>
      <c r="I924" s="673"/>
      <c r="J924" s="362"/>
      <c r="K924" s="671"/>
    </row>
    <row r="925" spans="1:11" x14ac:dyDescent="0.15">
      <c r="A925" s="362"/>
      <c r="B925" s="362"/>
      <c r="C925" s="362"/>
      <c r="D925" s="362"/>
      <c r="E925" s="671"/>
      <c r="F925" s="671"/>
      <c r="G925" s="673"/>
      <c r="H925" s="673"/>
      <c r="I925" s="673"/>
      <c r="J925" s="362"/>
      <c r="K925" s="671"/>
    </row>
    <row r="926" spans="1:11" x14ac:dyDescent="0.15">
      <c r="A926" s="362"/>
      <c r="B926" s="362"/>
      <c r="C926" s="362"/>
      <c r="D926" s="362"/>
      <c r="E926" s="671"/>
      <c r="F926" s="671"/>
      <c r="G926" s="673"/>
      <c r="H926" s="673"/>
      <c r="I926" s="673"/>
      <c r="J926" s="362"/>
      <c r="K926" s="671"/>
    </row>
    <row r="927" spans="1:11" x14ac:dyDescent="0.15">
      <c r="A927" s="362"/>
      <c r="B927" s="362"/>
      <c r="C927" s="362"/>
      <c r="D927" s="362"/>
      <c r="E927" s="671"/>
      <c r="F927" s="671"/>
      <c r="G927" s="673"/>
      <c r="H927" s="673"/>
      <c r="I927" s="673"/>
      <c r="J927" s="362"/>
      <c r="K927" s="671"/>
    </row>
    <row r="928" spans="1:11" x14ac:dyDescent="0.15">
      <c r="A928" s="362"/>
      <c r="B928" s="362"/>
      <c r="C928" s="362"/>
      <c r="D928" s="362"/>
      <c r="E928" s="671"/>
      <c r="F928" s="671"/>
      <c r="G928" s="673"/>
      <c r="H928" s="673"/>
      <c r="I928" s="673"/>
      <c r="J928" s="362"/>
      <c r="K928" s="671"/>
    </row>
    <row r="929" spans="1:11" x14ac:dyDescent="0.15">
      <c r="A929" s="362"/>
      <c r="B929" s="362"/>
      <c r="C929" s="362"/>
      <c r="D929" s="362"/>
      <c r="E929" s="671"/>
      <c r="F929" s="671"/>
      <c r="G929" s="673"/>
      <c r="H929" s="673"/>
      <c r="I929" s="673"/>
      <c r="J929" s="362"/>
      <c r="K929" s="671"/>
    </row>
    <row r="930" spans="1:11" x14ac:dyDescent="0.15">
      <c r="A930" s="362"/>
      <c r="B930" s="362"/>
      <c r="C930" s="362"/>
      <c r="D930" s="362"/>
      <c r="E930" s="671"/>
      <c r="F930" s="671"/>
      <c r="G930" s="673"/>
      <c r="H930" s="673"/>
      <c r="I930" s="673"/>
      <c r="J930" s="362"/>
      <c r="K930" s="671"/>
    </row>
    <row r="931" spans="1:11" x14ac:dyDescent="0.15">
      <c r="A931" s="362"/>
      <c r="B931" s="362"/>
      <c r="C931" s="362"/>
      <c r="D931" s="362"/>
      <c r="E931" s="671"/>
      <c r="F931" s="671"/>
      <c r="G931" s="673"/>
      <c r="H931" s="673"/>
      <c r="I931" s="673"/>
      <c r="J931" s="362"/>
      <c r="K931" s="671"/>
    </row>
    <row r="932" spans="1:11" x14ac:dyDescent="0.15">
      <c r="A932" s="362"/>
      <c r="B932" s="362"/>
      <c r="C932" s="362"/>
      <c r="D932" s="362"/>
      <c r="E932" s="671"/>
      <c r="F932" s="671"/>
      <c r="G932" s="673"/>
      <c r="H932" s="673"/>
      <c r="I932" s="673"/>
      <c r="J932" s="362"/>
      <c r="K932" s="671"/>
    </row>
    <row r="933" spans="1:11" x14ac:dyDescent="0.15">
      <c r="A933" s="362"/>
      <c r="B933" s="362"/>
      <c r="C933" s="362"/>
      <c r="D933" s="362"/>
      <c r="E933" s="671"/>
      <c r="F933" s="671"/>
      <c r="G933" s="673"/>
      <c r="H933" s="673"/>
      <c r="I933" s="673"/>
      <c r="J933" s="362"/>
      <c r="K933" s="671"/>
    </row>
    <row r="934" spans="1:11" x14ac:dyDescent="0.15">
      <c r="A934" s="362"/>
      <c r="B934" s="362"/>
      <c r="C934" s="362"/>
      <c r="D934" s="362"/>
      <c r="E934" s="671"/>
      <c r="F934" s="671"/>
      <c r="G934" s="673"/>
      <c r="H934" s="673"/>
      <c r="I934" s="673"/>
      <c r="J934" s="362"/>
      <c r="K934" s="671"/>
    </row>
    <row r="935" spans="1:11" x14ac:dyDescent="0.15">
      <c r="A935" s="362"/>
      <c r="B935" s="362"/>
      <c r="C935" s="362"/>
      <c r="D935" s="362"/>
      <c r="E935" s="671"/>
      <c r="F935" s="671"/>
      <c r="G935" s="673"/>
      <c r="H935" s="673"/>
      <c r="I935" s="673"/>
      <c r="J935" s="362"/>
      <c r="K935" s="671"/>
    </row>
    <row r="936" spans="1:11" x14ac:dyDescent="0.15">
      <c r="A936" s="362"/>
      <c r="B936" s="362"/>
      <c r="C936" s="362"/>
      <c r="D936" s="362"/>
      <c r="E936" s="671"/>
      <c r="F936" s="671"/>
      <c r="G936" s="673"/>
      <c r="H936" s="673"/>
      <c r="I936" s="673"/>
      <c r="J936" s="362"/>
      <c r="K936" s="671"/>
    </row>
    <row r="937" spans="1:11" x14ac:dyDescent="0.15">
      <c r="A937" s="362"/>
      <c r="B937" s="362"/>
      <c r="C937" s="362"/>
      <c r="D937" s="362"/>
      <c r="E937" s="671"/>
      <c r="F937" s="671"/>
      <c r="G937" s="673"/>
      <c r="H937" s="673"/>
      <c r="I937" s="673"/>
      <c r="J937" s="362"/>
      <c r="K937" s="671"/>
    </row>
    <row r="938" spans="1:11" x14ac:dyDescent="0.15">
      <c r="A938" s="362"/>
      <c r="B938" s="362"/>
      <c r="C938" s="362"/>
      <c r="D938" s="362"/>
      <c r="E938" s="671"/>
      <c r="F938" s="671"/>
      <c r="G938" s="673"/>
      <c r="H938" s="673"/>
      <c r="I938" s="673"/>
      <c r="J938" s="362"/>
      <c r="K938" s="671"/>
    </row>
    <row r="939" spans="1:11" x14ac:dyDescent="0.15">
      <c r="A939" s="362"/>
      <c r="B939" s="362"/>
      <c r="C939" s="362"/>
      <c r="D939" s="362"/>
      <c r="E939" s="671"/>
      <c r="F939" s="671"/>
      <c r="G939" s="673"/>
      <c r="H939" s="673"/>
      <c r="I939" s="673"/>
      <c r="J939" s="362"/>
      <c r="K939" s="671"/>
    </row>
    <row r="940" spans="1:11" x14ac:dyDescent="0.15">
      <c r="A940" s="362"/>
      <c r="B940" s="362"/>
      <c r="C940" s="362"/>
      <c r="D940" s="362"/>
      <c r="E940" s="671"/>
      <c r="F940" s="671"/>
      <c r="G940" s="673"/>
      <c r="H940" s="673"/>
      <c r="I940" s="673"/>
      <c r="J940" s="362"/>
      <c r="K940" s="671"/>
    </row>
    <row r="941" spans="1:11" x14ac:dyDescent="0.15">
      <c r="A941" s="362"/>
      <c r="B941" s="362"/>
      <c r="C941" s="362"/>
      <c r="D941" s="362"/>
      <c r="E941" s="671"/>
      <c r="F941" s="671"/>
      <c r="G941" s="673"/>
      <c r="H941" s="673"/>
      <c r="I941" s="673"/>
      <c r="J941" s="362"/>
      <c r="K941" s="671"/>
    </row>
    <row r="942" spans="1:11" x14ac:dyDescent="0.15">
      <c r="A942" s="362"/>
      <c r="B942" s="362"/>
      <c r="C942" s="362"/>
      <c r="D942" s="362"/>
      <c r="E942" s="671"/>
      <c r="F942" s="671"/>
      <c r="G942" s="673"/>
      <c r="H942" s="673"/>
      <c r="I942" s="673"/>
      <c r="J942" s="362"/>
      <c r="K942" s="671"/>
    </row>
    <row r="943" spans="1:11" x14ac:dyDescent="0.15">
      <c r="A943" s="362"/>
      <c r="B943" s="362"/>
      <c r="C943" s="362"/>
      <c r="D943" s="362"/>
      <c r="E943" s="671"/>
      <c r="F943" s="671"/>
      <c r="G943" s="673"/>
      <c r="H943" s="673"/>
      <c r="I943" s="673"/>
      <c r="J943" s="362"/>
      <c r="K943" s="671"/>
    </row>
    <row r="944" spans="1:11" x14ac:dyDescent="0.15">
      <c r="A944" s="362"/>
      <c r="B944" s="362"/>
      <c r="C944" s="362"/>
      <c r="D944" s="362"/>
      <c r="E944" s="671"/>
      <c r="F944" s="671"/>
      <c r="G944" s="673"/>
      <c r="H944" s="673"/>
      <c r="I944" s="673"/>
      <c r="J944" s="362"/>
      <c r="K944" s="671"/>
    </row>
    <row r="945" spans="1:11" x14ac:dyDescent="0.15">
      <c r="A945" s="362"/>
      <c r="B945" s="362"/>
      <c r="C945" s="362"/>
      <c r="D945" s="362"/>
      <c r="E945" s="671"/>
      <c r="F945" s="671"/>
      <c r="G945" s="673"/>
      <c r="H945" s="673"/>
      <c r="I945" s="673"/>
      <c r="J945" s="362"/>
      <c r="K945" s="671"/>
    </row>
    <row r="946" spans="1:11" x14ac:dyDescent="0.15">
      <c r="A946" s="362"/>
      <c r="B946" s="362"/>
      <c r="C946" s="362"/>
      <c r="D946" s="362"/>
      <c r="E946" s="671"/>
      <c r="F946" s="671"/>
      <c r="G946" s="673"/>
      <c r="H946" s="673"/>
      <c r="I946" s="673"/>
      <c r="J946" s="362"/>
      <c r="K946" s="671"/>
    </row>
    <row r="947" spans="1:11" x14ac:dyDescent="0.15">
      <c r="A947" s="362"/>
      <c r="B947" s="362"/>
      <c r="C947" s="362"/>
      <c r="D947" s="362"/>
      <c r="E947" s="671"/>
      <c r="F947" s="671"/>
      <c r="G947" s="673"/>
      <c r="H947" s="673"/>
      <c r="I947" s="673"/>
      <c r="J947" s="362"/>
      <c r="K947" s="671"/>
    </row>
    <row r="948" spans="1:11" x14ac:dyDescent="0.15">
      <c r="A948" s="362"/>
      <c r="B948" s="362"/>
      <c r="C948" s="362"/>
      <c r="D948" s="362"/>
      <c r="E948" s="671"/>
      <c r="F948" s="671"/>
      <c r="G948" s="673"/>
      <c r="H948" s="673"/>
      <c r="I948" s="673"/>
      <c r="J948" s="362"/>
      <c r="K948" s="671"/>
    </row>
    <row r="949" spans="1:11" x14ac:dyDescent="0.15">
      <c r="A949" s="362"/>
      <c r="B949" s="362"/>
      <c r="C949" s="362"/>
      <c r="D949" s="362"/>
      <c r="E949" s="671"/>
      <c r="F949" s="671"/>
      <c r="G949" s="673"/>
      <c r="H949" s="673"/>
      <c r="I949" s="673"/>
      <c r="J949" s="362"/>
      <c r="K949" s="671"/>
    </row>
    <row r="950" spans="1:11" x14ac:dyDescent="0.15">
      <c r="A950" s="362"/>
      <c r="B950" s="362"/>
      <c r="C950" s="362"/>
      <c r="D950" s="362"/>
      <c r="E950" s="671"/>
      <c r="F950" s="671"/>
      <c r="G950" s="673"/>
      <c r="H950" s="673"/>
      <c r="I950" s="673"/>
      <c r="J950" s="362"/>
      <c r="K950" s="671"/>
    </row>
    <row r="951" spans="1:11" x14ac:dyDescent="0.15">
      <c r="A951" s="362"/>
      <c r="B951" s="362"/>
      <c r="C951" s="362"/>
      <c r="D951" s="362"/>
      <c r="E951" s="671"/>
      <c r="F951" s="671"/>
      <c r="G951" s="673"/>
      <c r="H951" s="673"/>
      <c r="I951" s="673"/>
      <c r="J951" s="362"/>
      <c r="K951" s="671"/>
    </row>
    <row r="952" spans="1:11" x14ac:dyDescent="0.15">
      <c r="A952" s="362"/>
      <c r="B952" s="362"/>
      <c r="C952" s="362"/>
      <c r="D952" s="362"/>
      <c r="E952" s="671"/>
      <c r="F952" s="671"/>
      <c r="G952" s="673"/>
      <c r="H952" s="673"/>
      <c r="I952" s="673"/>
      <c r="J952" s="362"/>
      <c r="K952" s="671"/>
    </row>
    <row r="953" spans="1:11" x14ac:dyDescent="0.15">
      <c r="A953" s="362"/>
      <c r="B953" s="362"/>
      <c r="C953" s="362"/>
      <c r="D953" s="362"/>
      <c r="E953" s="671"/>
      <c r="F953" s="671"/>
      <c r="G953" s="673"/>
      <c r="H953" s="673"/>
      <c r="I953" s="673"/>
      <c r="J953" s="362"/>
      <c r="K953" s="671"/>
    </row>
    <row r="954" spans="1:11" x14ac:dyDescent="0.15">
      <c r="A954" s="362"/>
      <c r="B954" s="362"/>
      <c r="C954" s="362"/>
      <c r="D954" s="362"/>
      <c r="E954" s="671"/>
      <c r="F954" s="671"/>
      <c r="G954" s="673"/>
      <c r="H954" s="673"/>
      <c r="I954" s="673"/>
      <c r="J954" s="362"/>
      <c r="K954" s="671"/>
    </row>
    <row r="955" spans="1:11" x14ac:dyDescent="0.15">
      <c r="A955" s="362"/>
      <c r="B955" s="362"/>
      <c r="C955" s="362"/>
      <c r="D955" s="362"/>
      <c r="E955" s="671"/>
      <c r="F955" s="671"/>
      <c r="G955" s="673"/>
      <c r="H955" s="673"/>
      <c r="I955" s="673"/>
      <c r="J955" s="362"/>
      <c r="K955" s="671"/>
    </row>
    <row r="956" spans="1:11" x14ac:dyDescent="0.15">
      <c r="A956" s="362"/>
      <c r="B956" s="362"/>
      <c r="C956" s="362"/>
      <c r="D956" s="362"/>
      <c r="E956" s="671"/>
      <c r="F956" s="671"/>
      <c r="G956" s="673"/>
      <c r="H956" s="673"/>
      <c r="I956" s="673"/>
      <c r="J956" s="362"/>
      <c r="K956" s="671"/>
    </row>
    <row r="957" spans="1:11" x14ac:dyDescent="0.15">
      <c r="A957" s="362"/>
      <c r="B957" s="362"/>
      <c r="C957" s="362"/>
      <c r="D957" s="362"/>
      <c r="E957" s="671"/>
      <c r="F957" s="671"/>
      <c r="G957" s="673"/>
      <c r="H957" s="673"/>
      <c r="I957" s="673"/>
      <c r="J957" s="362"/>
      <c r="K957" s="671"/>
    </row>
    <row r="958" spans="1:11" x14ac:dyDescent="0.15">
      <c r="A958" s="362"/>
      <c r="B958" s="362"/>
      <c r="C958" s="362"/>
      <c r="D958" s="362"/>
      <c r="E958" s="671"/>
      <c r="F958" s="671"/>
      <c r="G958" s="673"/>
      <c r="H958" s="673"/>
      <c r="I958" s="673"/>
      <c r="J958" s="362"/>
      <c r="K958" s="671"/>
    </row>
    <row r="959" spans="1:11" x14ac:dyDescent="0.15">
      <c r="A959" s="362"/>
      <c r="B959" s="362"/>
      <c r="C959" s="362"/>
      <c r="D959" s="362"/>
      <c r="E959" s="671"/>
      <c r="F959" s="671"/>
      <c r="G959" s="673"/>
      <c r="H959" s="673"/>
      <c r="I959" s="673"/>
      <c r="J959" s="362"/>
      <c r="K959" s="671"/>
    </row>
    <row r="960" spans="1:11" x14ac:dyDescent="0.15">
      <c r="A960" s="362"/>
      <c r="B960" s="362"/>
      <c r="C960" s="362"/>
      <c r="D960" s="362"/>
      <c r="E960" s="671"/>
      <c r="F960" s="671"/>
      <c r="G960" s="673"/>
      <c r="H960" s="673"/>
      <c r="I960" s="673"/>
      <c r="J960" s="362"/>
      <c r="K960" s="671"/>
    </row>
    <row r="961" spans="1:11" x14ac:dyDescent="0.15">
      <c r="A961" s="362"/>
      <c r="B961" s="362"/>
      <c r="C961" s="362"/>
      <c r="D961" s="362"/>
      <c r="E961" s="671"/>
      <c r="F961" s="671"/>
      <c r="G961" s="673"/>
      <c r="H961" s="673"/>
      <c r="I961" s="673"/>
      <c r="J961" s="362"/>
      <c r="K961" s="671"/>
    </row>
    <row r="962" spans="1:11" x14ac:dyDescent="0.15">
      <c r="A962" s="362"/>
      <c r="B962" s="362"/>
      <c r="C962" s="362"/>
      <c r="D962" s="362"/>
      <c r="E962" s="671"/>
      <c r="F962" s="671"/>
      <c r="G962" s="673"/>
      <c r="H962" s="673"/>
      <c r="I962" s="673"/>
      <c r="J962" s="362"/>
      <c r="K962" s="671"/>
    </row>
    <row r="963" spans="1:11" x14ac:dyDescent="0.15">
      <c r="A963" s="362"/>
      <c r="B963" s="362"/>
      <c r="C963" s="362"/>
      <c r="D963" s="362"/>
      <c r="E963" s="671"/>
      <c r="F963" s="671"/>
      <c r="G963" s="673"/>
      <c r="H963" s="673"/>
      <c r="I963" s="673"/>
      <c r="J963" s="362"/>
      <c r="K963" s="671"/>
    </row>
    <row r="964" spans="1:11" x14ac:dyDescent="0.15">
      <c r="A964" s="362"/>
      <c r="B964" s="362"/>
      <c r="C964" s="362"/>
      <c r="D964" s="362"/>
      <c r="E964" s="671"/>
      <c r="F964" s="671"/>
      <c r="G964" s="673"/>
      <c r="H964" s="673"/>
      <c r="I964" s="673"/>
      <c r="J964" s="362"/>
      <c r="K964" s="671"/>
    </row>
    <row r="965" spans="1:11" x14ac:dyDescent="0.15">
      <c r="A965" s="362"/>
      <c r="B965" s="362"/>
      <c r="C965" s="362"/>
      <c r="D965" s="362"/>
      <c r="E965" s="671"/>
      <c r="F965" s="671"/>
      <c r="G965" s="673"/>
      <c r="H965" s="673"/>
      <c r="I965" s="673"/>
      <c r="J965" s="362"/>
      <c r="K965" s="671"/>
    </row>
    <row r="966" spans="1:11" x14ac:dyDescent="0.15">
      <c r="A966" s="362"/>
      <c r="B966" s="362"/>
      <c r="C966" s="362"/>
      <c r="D966" s="362"/>
      <c r="E966" s="671"/>
      <c r="F966" s="671"/>
      <c r="G966" s="673"/>
      <c r="H966" s="673"/>
      <c r="I966" s="673"/>
      <c r="J966" s="362"/>
      <c r="K966" s="671"/>
    </row>
    <row r="967" spans="1:11" x14ac:dyDescent="0.15">
      <c r="A967" s="362"/>
      <c r="B967" s="362"/>
      <c r="C967" s="362"/>
      <c r="D967" s="362"/>
      <c r="E967" s="671"/>
      <c r="F967" s="671"/>
      <c r="G967" s="673"/>
      <c r="H967" s="673"/>
      <c r="I967" s="673"/>
      <c r="J967" s="362"/>
      <c r="K967" s="671"/>
    </row>
    <row r="968" spans="1:11" x14ac:dyDescent="0.15">
      <c r="A968" s="362"/>
      <c r="B968" s="362"/>
      <c r="C968" s="362"/>
      <c r="D968" s="362"/>
      <c r="E968" s="671"/>
      <c r="F968" s="671"/>
      <c r="G968" s="673"/>
      <c r="H968" s="673"/>
      <c r="I968" s="673"/>
      <c r="J968" s="362"/>
      <c r="K968" s="671"/>
    </row>
    <row r="969" spans="1:11" x14ac:dyDescent="0.15">
      <c r="A969" s="362"/>
      <c r="B969" s="362"/>
      <c r="C969" s="362"/>
      <c r="D969" s="362"/>
      <c r="E969" s="671"/>
      <c r="F969" s="671"/>
      <c r="G969" s="673"/>
      <c r="H969" s="673"/>
      <c r="I969" s="673"/>
      <c r="J969" s="362"/>
      <c r="K969" s="671"/>
    </row>
    <row r="970" spans="1:11" x14ac:dyDescent="0.15">
      <c r="A970" s="362"/>
      <c r="B970" s="362"/>
      <c r="C970" s="362"/>
      <c r="D970" s="362"/>
      <c r="E970" s="671"/>
      <c r="F970" s="671"/>
      <c r="G970" s="673"/>
      <c r="H970" s="673"/>
      <c r="I970" s="673"/>
      <c r="J970" s="362"/>
      <c r="K970" s="671"/>
    </row>
    <row r="971" spans="1:11" x14ac:dyDescent="0.15">
      <c r="A971" s="362"/>
      <c r="B971" s="362"/>
      <c r="C971" s="362"/>
      <c r="D971" s="362"/>
      <c r="E971" s="671"/>
      <c r="F971" s="671"/>
      <c r="G971" s="673"/>
      <c r="H971" s="673"/>
      <c r="I971" s="673"/>
      <c r="J971" s="362"/>
      <c r="K971" s="671"/>
    </row>
    <row r="972" spans="1:11" x14ac:dyDescent="0.15">
      <c r="A972" s="362"/>
      <c r="B972" s="362"/>
      <c r="C972" s="362"/>
      <c r="D972" s="362"/>
      <c r="E972" s="671"/>
      <c r="F972" s="671"/>
      <c r="G972" s="673"/>
      <c r="H972" s="673"/>
      <c r="I972" s="673"/>
      <c r="J972" s="362"/>
      <c r="K972" s="671"/>
    </row>
    <row r="973" spans="1:11" x14ac:dyDescent="0.15">
      <c r="A973" s="362"/>
      <c r="B973" s="362"/>
      <c r="C973" s="362"/>
      <c r="D973" s="362"/>
      <c r="E973" s="671"/>
      <c r="F973" s="671"/>
      <c r="G973" s="673"/>
      <c r="H973" s="673"/>
      <c r="I973" s="673"/>
      <c r="J973" s="362"/>
      <c r="K973" s="671"/>
    </row>
    <row r="974" spans="1:11" x14ac:dyDescent="0.15">
      <c r="A974" s="362"/>
      <c r="B974" s="362"/>
      <c r="C974" s="362"/>
      <c r="D974" s="362"/>
      <c r="E974" s="671"/>
      <c r="F974" s="671"/>
      <c r="G974" s="673"/>
      <c r="H974" s="673"/>
      <c r="I974" s="673"/>
      <c r="J974" s="362"/>
      <c r="K974" s="671"/>
    </row>
    <row r="975" spans="1:11" x14ac:dyDescent="0.15">
      <c r="A975" s="362"/>
      <c r="B975" s="362"/>
      <c r="C975" s="362"/>
      <c r="D975" s="362"/>
      <c r="E975" s="671"/>
      <c r="F975" s="671"/>
      <c r="G975" s="673"/>
      <c r="H975" s="673"/>
      <c r="I975" s="673"/>
      <c r="J975" s="362"/>
      <c r="K975" s="671"/>
    </row>
    <row r="976" spans="1:11" x14ac:dyDescent="0.15">
      <c r="A976" s="362"/>
      <c r="B976" s="362"/>
      <c r="C976" s="362"/>
      <c r="D976" s="362"/>
      <c r="E976" s="671"/>
      <c r="F976" s="671"/>
      <c r="G976" s="673"/>
      <c r="H976" s="673"/>
      <c r="I976" s="673"/>
      <c r="J976" s="362"/>
      <c r="K976" s="671"/>
    </row>
    <row r="977" spans="1:11" x14ac:dyDescent="0.15">
      <c r="A977" s="362"/>
      <c r="B977" s="362"/>
      <c r="C977" s="362"/>
      <c r="D977" s="362"/>
      <c r="E977" s="671"/>
      <c r="F977" s="671"/>
      <c r="G977" s="673"/>
      <c r="H977" s="673"/>
      <c r="I977" s="673"/>
      <c r="J977" s="362"/>
      <c r="K977" s="671"/>
    </row>
    <row r="978" spans="1:11" x14ac:dyDescent="0.15">
      <c r="A978" s="362"/>
      <c r="B978" s="362"/>
      <c r="C978" s="362"/>
      <c r="D978" s="362"/>
      <c r="E978" s="671"/>
      <c r="F978" s="671"/>
      <c r="G978" s="673"/>
      <c r="H978" s="673"/>
      <c r="I978" s="673"/>
      <c r="J978" s="362"/>
      <c r="K978" s="671"/>
    </row>
    <row r="979" spans="1:11" x14ac:dyDescent="0.15">
      <c r="A979" s="362"/>
      <c r="B979" s="362"/>
      <c r="C979" s="362"/>
      <c r="D979" s="362"/>
      <c r="E979" s="671"/>
      <c r="F979" s="671"/>
      <c r="G979" s="673"/>
      <c r="H979" s="673"/>
      <c r="I979" s="673"/>
      <c r="J979" s="362"/>
      <c r="K979" s="671"/>
    </row>
    <row r="980" spans="1:11" x14ac:dyDescent="0.15">
      <c r="A980" s="362"/>
      <c r="B980" s="362"/>
      <c r="C980" s="362"/>
      <c r="D980" s="362"/>
      <c r="E980" s="671"/>
      <c r="F980" s="671"/>
      <c r="G980" s="673"/>
      <c r="H980" s="673"/>
      <c r="I980" s="673"/>
      <c r="J980" s="362"/>
      <c r="K980" s="671"/>
    </row>
    <row r="981" spans="1:11" x14ac:dyDescent="0.15">
      <c r="A981" s="362"/>
      <c r="B981" s="362"/>
      <c r="C981" s="362"/>
      <c r="D981" s="362"/>
      <c r="E981" s="671"/>
      <c r="F981" s="671"/>
      <c r="G981" s="673"/>
      <c r="H981" s="673"/>
      <c r="I981" s="673"/>
      <c r="J981" s="362"/>
      <c r="K981" s="671"/>
    </row>
    <row r="982" spans="1:11" x14ac:dyDescent="0.15">
      <c r="A982" s="362"/>
      <c r="B982" s="362"/>
      <c r="C982" s="362"/>
      <c r="D982" s="362"/>
      <c r="E982" s="671"/>
      <c r="F982" s="671"/>
      <c r="G982" s="673"/>
      <c r="H982" s="673"/>
      <c r="I982" s="673"/>
      <c r="J982" s="362"/>
      <c r="K982" s="671"/>
    </row>
    <row r="983" spans="1:11" x14ac:dyDescent="0.15">
      <c r="A983" s="362"/>
      <c r="B983" s="362"/>
      <c r="C983" s="362"/>
      <c r="D983" s="362"/>
      <c r="E983" s="671"/>
      <c r="F983" s="671"/>
      <c r="G983" s="673"/>
      <c r="H983" s="673"/>
      <c r="I983" s="673"/>
      <c r="J983" s="362"/>
      <c r="K983" s="671"/>
    </row>
    <row r="984" spans="1:11" x14ac:dyDescent="0.15">
      <c r="A984" s="362"/>
      <c r="B984" s="362"/>
      <c r="C984" s="362"/>
      <c r="D984" s="362"/>
      <c r="E984" s="671"/>
      <c r="F984" s="671"/>
      <c r="G984" s="673"/>
      <c r="H984" s="673"/>
      <c r="I984" s="673"/>
      <c r="J984" s="362"/>
      <c r="K984" s="671"/>
    </row>
    <row r="985" spans="1:11" x14ac:dyDescent="0.15">
      <c r="A985" s="362"/>
      <c r="B985" s="362"/>
      <c r="C985" s="362"/>
      <c r="D985" s="362"/>
      <c r="E985" s="671"/>
      <c r="F985" s="671"/>
      <c r="G985" s="673"/>
      <c r="H985" s="673"/>
      <c r="I985" s="673"/>
      <c r="J985" s="362"/>
      <c r="K985" s="671"/>
    </row>
    <row r="986" spans="1:11" x14ac:dyDescent="0.15">
      <c r="A986" s="362"/>
      <c r="B986" s="362"/>
      <c r="C986" s="362"/>
      <c r="D986" s="362"/>
      <c r="E986" s="671"/>
      <c r="F986" s="671"/>
      <c r="G986" s="673"/>
      <c r="H986" s="673"/>
      <c r="I986" s="673"/>
      <c r="J986" s="362"/>
      <c r="K986" s="671"/>
    </row>
    <row r="987" spans="1:11" x14ac:dyDescent="0.15">
      <c r="A987" s="362"/>
      <c r="B987" s="362"/>
      <c r="C987" s="362"/>
      <c r="D987" s="362"/>
      <c r="E987" s="671"/>
      <c r="F987" s="671"/>
      <c r="G987" s="673"/>
      <c r="H987" s="673"/>
      <c r="I987" s="673"/>
      <c r="J987" s="362"/>
      <c r="K987" s="671"/>
    </row>
    <row r="988" spans="1:11" x14ac:dyDescent="0.15">
      <c r="A988" s="362"/>
      <c r="B988" s="362"/>
      <c r="C988" s="362"/>
      <c r="D988" s="362"/>
      <c r="E988" s="671"/>
      <c r="F988" s="671"/>
      <c r="G988" s="673"/>
      <c r="H988" s="673"/>
      <c r="I988" s="673"/>
      <c r="J988" s="362"/>
      <c r="K988" s="671"/>
    </row>
    <row r="989" spans="1:11" x14ac:dyDescent="0.15">
      <c r="A989" s="362"/>
      <c r="B989" s="362"/>
      <c r="C989" s="362"/>
      <c r="D989" s="362"/>
      <c r="E989" s="671"/>
      <c r="F989" s="671"/>
      <c r="G989" s="673"/>
      <c r="H989" s="673"/>
      <c r="I989" s="673"/>
      <c r="J989" s="362"/>
      <c r="K989" s="671"/>
    </row>
    <row r="990" spans="1:11" x14ac:dyDescent="0.15">
      <c r="A990" s="362"/>
      <c r="B990" s="362"/>
      <c r="C990" s="362"/>
      <c r="D990" s="362"/>
      <c r="E990" s="671"/>
      <c r="F990" s="671"/>
      <c r="G990" s="673"/>
      <c r="H990" s="673"/>
      <c r="I990" s="673"/>
      <c r="J990" s="362"/>
      <c r="K990" s="671"/>
    </row>
    <row r="991" spans="1:11" x14ac:dyDescent="0.15">
      <c r="A991" s="362"/>
      <c r="B991" s="362"/>
      <c r="C991" s="362"/>
      <c r="D991" s="362"/>
      <c r="E991" s="671"/>
      <c r="F991" s="671"/>
      <c r="G991" s="673"/>
      <c r="H991" s="673"/>
      <c r="I991" s="673"/>
      <c r="J991" s="362"/>
      <c r="K991" s="671"/>
    </row>
    <row r="992" spans="1:11" x14ac:dyDescent="0.15">
      <c r="A992" s="362"/>
      <c r="B992" s="362"/>
      <c r="C992" s="362"/>
      <c r="D992" s="362"/>
      <c r="E992" s="671"/>
      <c r="F992" s="671"/>
      <c r="G992" s="673"/>
      <c r="H992" s="673"/>
      <c r="I992" s="673"/>
      <c r="J992" s="362"/>
      <c r="K992" s="671"/>
    </row>
    <row r="993" spans="1:11" x14ac:dyDescent="0.15">
      <c r="A993" s="362"/>
      <c r="B993" s="362"/>
      <c r="C993" s="362"/>
      <c r="D993" s="362"/>
      <c r="E993" s="671"/>
      <c r="F993" s="671"/>
      <c r="G993" s="673"/>
      <c r="H993" s="673"/>
      <c r="I993" s="673"/>
      <c r="J993" s="362"/>
      <c r="K993" s="671"/>
    </row>
    <row r="994" spans="1:11" x14ac:dyDescent="0.15">
      <c r="A994" s="362"/>
      <c r="B994" s="362"/>
      <c r="C994" s="362"/>
      <c r="D994" s="362"/>
      <c r="E994" s="671"/>
      <c r="F994" s="671"/>
      <c r="G994" s="673"/>
      <c r="H994" s="673"/>
      <c r="I994" s="673"/>
      <c r="J994" s="362"/>
      <c r="K994" s="671"/>
    </row>
    <row r="995" spans="1:11" x14ac:dyDescent="0.15">
      <c r="A995" s="362"/>
      <c r="B995" s="362"/>
      <c r="C995" s="362"/>
      <c r="D995" s="362"/>
      <c r="E995" s="671"/>
      <c r="F995" s="671"/>
      <c r="G995" s="673"/>
      <c r="H995" s="673"/>
      <c r="I995" s="673"/>
      <c r="J995" s="362"/>
      <c r="K995" s="671"/>
    </row>
    <row r="996" spans="1:11" x14ac:dyDescent="0.15">
      <c r="A996" s="362"/>
      <c r="B996" s="362"/>
      <c r="C996" s="362"/>
      <c r="D996" s="362"/>
      <c r="E996" s="671"/>
      <c r="F996" s="671"/>
      <c r="G996" s="673"/>
      <c r="H996" s="673"/>
      <c r="I996" s="673"/>
      <c r="J996" s="362"/>
      <c r="K996" s="671"/>
    </row>
    <row r="997" spans="1:11" x14ac:dyDescent="0.15">
      <c r="A997" s="362"/>
      <c r="B997" s="362"/>
      <c r="C997" s="362"/>
      <c r="D997" s="362"/>
      <c r="E997" s="671"/>
      <c r="F997" s="671"/>
      <c r="G997" s="673"/>
      <c r="H997" s="673"/>
      <c r="I997" s="673"/>
      <c r="J997" s="362"/>
      <c r="K997" s="671"/>
    </row>
    <row r="998" spans="1:11" x14ac:dyDescent="0.15">
      <c r="A998" s="362"/>
      <c r="B998" s="362"/>
      <c r="C998" s="362"/>
      <c r="D998" s="362"/>
      <c r="E998" s="671"/>
      <c r="F998" s="671"/>
      <c r="G998" s="673"/>
      <c r="H998" s="673"/>
      <c r="I998" s="673"/>
      <c r="J998" s="362"/>
      <c r="K998" s="671"/>
    </row>
    <row r="999" spans="1:11" x14ac:dyDescent="0.15">
      <c r="A999" s="362"/>
      <c r="B999" s="362"/>
      <c r="C999" s="362"/>
      <c r="D999" s="362"/>
      <c r="E999" s="671"/>
      <c r="F999" s="671"/>
      <c r="G999" s="673"/>
      <c r="H999" s="673"/>
      <c r="I999" s="673"/>
      <c r="J999" s="362"/>
      <c r="K999" s="671"/>
    </row>
    <row r="1000" spans="1:11" x14ac:dyDescent="0.15">
      <c r="A1000" s="362"/>
      <c r="B1000" s="362"/>
      <c r="C1000" s="362"/>
      <c r="D1000" s="362"/>
      <c r="E1000" s="671"/>
      <c r="F1000" s="671"/>
      <c r="G1000" s="673"/>
      <c r="H1000" s="673"/>
      <c r="I1000" s="673"/>
      <c r="J1000" s="362"/>
      <c r="K1000" s="671"/>
    </row>
    <row r="1001" spans="1:11" x14ac:dyDescent="0.15">
      <c r="A1001" s="362"/>
      <c r="B1001" s="362"/>
      <c r="C1001" s="362"/>
      <c r="D1001" s="362"/>
      <c r="E1001" s="671"/>
      <c r="F1001" s="671"/>
      <c r="G1001" s="673"/>
      <c r="H1001" s="673"/>
      <c r="I1001" s="673"/>
      <c r="J1001" s="362"/>
      <c r="K1001" s="671"/>
    </row>
    <row r="1002" spans="1:11" x14ac:dyDescent="0.15">
      <c r="A1002" s="362"/>
      <c r="B1002" s="362"/>
      <c r="C1002" s="362"/>
      <c r="D1002" s="362"/>
      <c r="E1002" s="671"/>
      <c r="F1002" s="671"/>
      <c r="G1002" s="673"/>
      <c r="H1002" s="673"/>
      <c r="I1002" s="673"/>
      <c r="J1002" s="362"/>
      <c r="K1002" s="671"/>
    </row>
    <row r="1003" spans="1:11" x14ac:dyDescent="0.15">
      <c r="A1003" s="362"/>
      <c r="B1003" s="362"/>
      <c r="C1003" s="362"/>
      <c r="D1003" s="362"/>
      <c r="E1003" s="671"/>
      <c r="F1003" s="671"/>
      <c r="G1003" s="673"/>
      <c r="H1003" s="673"/>
      <c r="I1003" s="673"/>
      <c r="J1003" s="362"/>
      <c r="K1003" s="671"/>
    </row>
    <row r="1004" spans="1:11" x14ac:dyDescent="0.15">
      <c r="A1004" s="362"/>
      <c r="B1004" s="362"/>
      <c r="C1004" s="362"/>
      <c r="D1004" s="362"/>
      <c r="E1004" s="671"/>
      <c r="F1004" s="671"/>
      <c r="G1004" s="673"/>
      <c r="H1004" s="673"/>
      <c r="I1004" s="673"/>
      <c r="J1004" s="362"/>
      <c r="K1004" s="671"/>
    </row>
    <row r="1005" spans="1:11" x14ac:dyDescent="0.15">
      <c r="A1005" s="362"/>
      <c r="B1005" s="362"/>
      <c r="C1005" s="362"/>
      <c r="D1005" s="362"/>
      <c r="E1005" s="671"/>
      <c r="F1005" s="671"/>
      <c r="G1005" s="673"/>
      <c r="H1005" s="673"/>
      <c r="I1005" s="673"/>
      <c r="J1005" s="362"/>
      <c r="K1005" s="671"/>
    </row>
    <row r="1006" spans="1:11" x14ac:dyDescent="0.15">
      <c r="A1006" s="362"/>
      <c r="B1006" s="362"/>
      <c r="C1006" s="362"/>
      <c r="D1006" s="362"/>
      <c r="E1006" s="671"/>
      <c r="F1006" s="671"/>
      <c r="G1006" s="673"/>
      <c r="H1006" s="673"/>
      <c r="I1006" s="673"/>
      <c r="J1006" s="362"/>
      <c r="K1006" s="671"/>
    </row>
    <row r="1007" spans="1:11" x14ac:dyDescent="0.15">
      <c r="A1007" s="362"/>
      <c r="B1007" s="362"/>
      <c r="C1007" s="362"/>
      <c r="D1007" s="362"/>
      <c r="E1007" s="671"/>
      <c r="F1007" s="671"/>
      <c r="G1007" s="673"/>
      <c r="H1007" s="673"/>
      <c r="I1007" s="673"/>
      <c r="J1007" s="362"/>
      <c r="K1007" s="671"/>
    </row>
    <row r="1008" spans="1:11" x14ac:dyDescent="0.15">
      <c r="A1008" s="362"/>
      <c r="B1008" s="362"/>
      <c r="C1008" s="362"/>
      <c r="D1008" s="362"/>
      <c r="E1008" s="671"/>
      <c r="F1008" s="671"/>
      <c r="G1008" s="673"/>
      <c r="H1008" s="673"/>
      <c r="I1008" s="673"/>
      <c r="J1008" s="362"/>
      <c r="K1008" s="671"/>
    </row>
    <row r="1009" spans="1:11" x14ac:dyDescent="0.15">
      <c r="A1009" s="362"/>
      <c r="B1009" s="362"/>
      <c r="C1009" s="362"/>
      <c r="D1009" s="362"/>
      <c r="E1009" s="671"/>
      <c r="F1009" s="671"/>
      <c r="G1009" s="673"/>
      <c r="H1009" s="673"/>
      <c r="I1009" s="673"/>
      <c r="J1009" s="362"/>
      <c r="K1009" s="671"/>
    </row>
    <row r="1010" spans="1:11" x14ac:dyDescent="0.15">
      <c r="A1010" s="362"/>
      <c r="B1010" s="362"/>
      <c r="C1010" s="362"/>
      <c r="D1010" s="362"/>
      <c r="E1010" s="671"/>
      <c r="F1010" s="671"/>
      <c r="G1010" s="673"/>
      <c r="H1010" s="673"/>
      <c r="I1010" s="673"/>
      <c r="J1010" s="362"/>
      <c r="K1010" s="671"/>
    </row>
    <row r="1011" spans="1:11" x14ac:dyDescent="0.15">
      <c r="A1011" s="362"/>
      <c r="B1011" s="362"/>
      <c r="C1011" s="362"/>
      <c r="D1011" s="362"/>
      <c r="E1011" s="671"/>
      <c r="F1011" s="671"/>
      <c r="G1011" s="673"/>
      <c r="H1011" s="673"/>
      <c r="I1011" s="673"/>
      <c r="J1011" s="362"/>
      <c r="K1011" s="671"/>
    </row>
    <row r="1012" spans="1:11" x14ac:dyDescent="0.15">
      <c r="A1012" s="362"/>
      <c r="B1012" s="362"/>
      <c r="C1012" s="362"/>
      <c r="D1012" s="362"/>
      <c r="E1012" s="671"/>
      <c r="F1012" s="671"/>
      <c r="G1012" s="673"/>
      <c r="H1012" s="673"/>
      <c r="I1012" s="673"/>
      <c r="J1012" s="362"/>
      <c r="K1012" s="671"/>
    </row>
    <row r="1013" spans="1:11" x14ac:dyDescent="0.15">
      <c r="A1013" s="362"/>
      <c r="B1013" s="362"/>
      <c r="C1013" s="362"/>
      <c r="D1013" s="362"/>
      <c r="E1013" s="671"/>
      <c r="F1013" s="671"/>
      <c r="G1013" s="673"/>
      <c r="H1013" s="673"/>
      <c r="I1013" s="673"/>
      <c r="J1013" s="362"/>
      <c r="K1013" s="671"/>
    </row>
    <row r="1014" spans="1:11" x14ac:dyDescent="0.15">
      <c r="A1014" s="362"/>
      <c r="B1014" s="362"/>
      <c r="C1014" s="362"/>
      <c r="D1014" s="362"/>
      <c r="E1014" s="671"/>
      <c r="F1014" s="671"/>
      <c r="G1014" s="673"/>
      <c r="H1014" s="673"/>
      <c r="I1014" s="673"/>
      <c r="J1014" s="362"/>
      <c r="K1014" s="671"/>
    </row>
    <row r="1015" spans="1:11" x14ac:dyDescent="0.15">
      <c r="A1015" s="362"/>
      <c r="B1015" s="362"/>
      <c r="C1015" s="362"/>
      <c r="D1015" s="362"/>
      <c r="E1015" s="671"/>
      <c r="F1015" s="671"/>
      <c r="G1015" s="673"/>
      <c r="H1015" s="673"/>
      <c r="I1015" s="673"/>
      <c r="J1015" s="362"/>
      <c r="K1015" s="671"/>
    </row>
    <row r="1016" spans="1:11" x14ac:dyDescent="0.15">
      <c r="A1016" s="362"/>
      <c r="B1016" s="362"/>
      <c r="C1016" s="362"/>
      <c r="D1016" s="362"/>
      <c r="E1016" s="671"/>
      <c r="F1016" s="671"/>
      <c r="G1016" s="673"/>
      <c r="H1016" s="673"/>
      <c r="I1016" s="673"/>
      <c r="J1016" s="362"/>
      <c r="K1016" s="671"/>
    </row>
    <row r="1017" spans="1:11" x14ac:dyDescent="0.15">
      <c r="A1017" s="362"/>
      <c r="B1017" s="362"/>
      <c r="C1017" s="362"/>
      <c r="D1017" s="362"/>
      <c r="E1017" s="671"/>
      <c r="F1017" s="671"/>
      <c r="G1017" s="673"/>
      <c r="H1017" s="673"/>
      <c r="I1017" s="673"/>
      <c r="J1017" s="362"/>
      <c r="K1017" s="671"/>
    </row>
    <row r="1018" spans="1:11" x14ac:dyDescent="0.15">
      <c r="A1018" s="362"/>
      <c r="B1018" s="362"/>
      <c r="C1018" s="362"/>
      <c r="D1018" s="362"/>
      <c r="E1018" s="671"/>
      <c r="F1018" s="671"/>
      <c r="G1018" s="673"/>
      <c r="H1018" s="673"/>
      <c r="I1018" s="673"/>
      <c r="J1018" s="362"/>
      <c r="K1018" s="671"/>
    </row>
    <row r="1019" spans="1:11" x14ac:dyDescent="0.15">
      <c r="A1019" s="362"/>
      <c r="B1019" s="362"/>
      <c r="C1019" s="362"/>
      <c r="D1019" s="362"/>
      <c r="E1019" s="671"/>
      <c r="F1019" s="671"/>
      <c r="G1019" s="673"/>
      <c r="H1019" s="673"/>
      <c r="I1019" s="673"/>
      <c r="J1019" s="362"/>
      <c r="K1019" s="671"/>
    </row>
    <row r="1020" spans="1:11" x14ac:dyDescent="0.15">
      <c r="A1020" s="362"/>
      <c r="B1020" s="362"/>
      <c r="C1020" s="362"/>
      <c r="D1020" s="362"/>
      <c r="E1020" s="671"/>
      <c r="F1020" s="671"/>
      <c r="G1020" s="673"/>
      <c r="H1020" s="673"/>
      <c r="I1020" s="673"/>
      <c r="J1020" s="362"/>
      <c r="K1020" s="671"/>
    </row>
    <row r="1021" spans="1:11" x14ac:dyDescent="0.15">
      <c r="A1021" s="362"/>
      <c r="B1021" s="362"/>
      <c r="C1021" s="362"/>
      <c r="D1021" s="362"/>
      <c r="E1021" s="671"/>
      <c r="F1021" s="671"/>
      <c r="G1021" s="673"/>
      <c r="H1021" s="673"/>
      <c r="I1021" s="673"/>
      <c r="J1021" s="362"/>
      <c r="K1021" s="671"/>
    </row>
    <row r="1022" spans="1:11" x14ac:dyDescent="0.15">
      <c r="A1022" s="362"/>
      <c r="B1022" s="362"/>
      <c r="C1022" s="362"/>
      <c r="D1022" s="362"/>
      <c r="E1022" s="671"/>
      <c r="F1022" s="671"/>
      <c r="G1022" s="673"/>
      <c r="H1022" s="673"/>
      <c r="I1022" s="673"/>
      <c r="J1022" s="362"/>
      <c r="K1022" s="671"/>
    </row>
    <row r="1023" spans="1:11" x14ac:dyDescent="0.15">
      <c r="A1023" s="362"/>
      <c r="B1023" s="362"/>
      <c r="C1023" s="362"/>
      <c r="D1023" s="362"/>
      <c r="E1023" s="671"/>
      <c r="F1023" s="671"/>
      <c r="G1023" s="673"/>
      <c r="H1023" s="673"/>
      <c r="I1023" s="673"/>
      <c r="J1023" s="362"/>
      <c r="K1023" s="671"/>
    </row>
    <row r="1024" spans="1:11" x14ac:dyDescent="0.15">
      <c r="A1024" s="362"/>
      <c r="B1024" s="362"/>
      <c r="C1024" s="362"/>
      <c r="D1024" s="362"/>
      <c r="E1024" s="671"/>
      <c r="F1024" s="671"/>
      <c r="G1024" s="673"/>
      <c r="H1024" s="673"/>
      <c r="I1024" s="673"/>
      <c r="J1024" s="362"/>
      <c r="K1024" s="671"/>
    </row>
    <row r="1025" spans="1:11" x14ac:dyDescent="0.15">
      <c r="A1025" s="362"/>
      <c r="B1025" s="362"/>
      <c r="C1025" s="362"/>
      <c r="D1025" s="362"/>
      <c r="E1025" s="671"/>
      <c r="F1025" s="671"/>
      <c r="G1025" s="673"/>
      <c r="H1025" s="673"/>
      <c r="I1025" s="673"/>
      <c r="J1025" s="362"/>
      <c r="K1025" s="671"/>
    </row>
    <row r="1026" spans="1:11" x14ac:dyDescent="0.15">
      <c r="A1026" s="362"/>
      <c r="B1026" s="362"/>
      <c r="C1026" s="362"/>
      <c r="D1026" s="362"/>
      <c r="E1026" s="671"/>
      <c r="F1026" s="671"/>
      <c r="G1026" s="673"/>
      <c r="H1026" s="673"/>
      <c r="I1026" s="673"/>
      <c r="J1026" s="362"/>
      <c r="K1026" s="671"/>
    </row>
    <row r="1027" spans="1:11" x14ac:dyDescent="0.15">
      <c r="A1027" s="362"/>
      <c r="B1027" s="362"/>
      <c r="C1027" s="362"/>
      <c r="D1027" s="362"/>
      <c r="E1027" s="671"/>
      <c r="F1027" s="671"/>
      <c r="G1027" s="673"/>
      <c r="H1027" s="673"/>
      <c r="I1027" s="673"/>
      <c r="J1027" s="362"/>
      <c r="K1027" s="671"/>
    </row>
    <row r="1028" spans="1:11" x14ac:dyDescent="0.15">
      <c r="A1028" s="362"/>
      <c r="B1028" s="362"/>
      <c r="C1028" s="362"/>
      <c r="D1028" s="362"/>
      <c r="E1028" s="671"/>
      <c r="F1028" s="671"/>
      <c r="G1028" s="673"/>
      <c r="H1028" s="673"/>
      <c r="I1028" s="673"/>
      <c r="J1028" s="362"/>
      <c r="K1028" s="671"/>
    </row>
    <row r="1029" spans="1:11" x14ac:dyDescent="0.15">
      <c r="A1029" s="362"/>
      <c r="B1029" s="362"/>
      <c r="C1029" s="362"/>
      <c r="D1029" s="362"/>
      <c r="E1029" s="671"/>
      <c r="F1029" s="671"/>
      <c r="G1029" s="673"/>
      <c r="H1029" s="673"/>
      <c r="I1029" s="673"/>
      <c r="J1029" s="362"/>
      <c r="K1029" s="671"/>
    </row>
    <row r="1030" spans="1:11" x14ac:dyDescent="0.15">
      <c r="A1030" s="362"/>
      <c r="B1030" s="362"/>
      <c r="C1030" s="362"/>
      <c r="D1030" s="362"/>
      <c r="E1030" s="671"/>
      <c r="F1030" s="671"/>
      <c r="G1030" s="673"/>
      <c r="H1030" s="673"/>
      <c r="I1030" s="673"/>
      <c r="J1030" s="362"/>
      <c r="K1030" s="671"/>
    </row>
    <row r="1031" spans="1:11" x14ac:dyDescent="0.15">
      <c r="A1031" s="362"/>
      <c r="B1031" s="362"/>
      <c r="C1031" s="362"/>
      <c r="D1031" s="362"/>
      <c r="E1031" s="671"/>
      <c r="F1031" s="671"/>
      <c r="G1031" s="673"/>
      <c r="H1031" s="673"/>
      <c r="I1031" s="673"/>
      <c r="J1031" s="362"/>
      <c r="K1031" s="671"/>
    </row>
    <row r="1032" spans="1:11" x14ac:dyDescent="0.15">
      <c r="A1032" s="362"/>
      <c r="B1032" s="362"/>
      <c r="C1032" s="362"/>
      <c r="D1032" s="362"/>
      <c r="E1032" s="671"/>
      <c r="F1032" s="671"/>
      <c r="G1032" s="673"/>
      <c r="H1032" s="673"/>
      <c r="I1032" s="673"/>
      <c r="J1032" s="362"/>
      <c r="K1032" s="671"/>
    </row>
    <row r="1033" spans="1:11" x14ac:dyDescent="0.15">
      <c r="A1033" s="362"/>
      <c r="B1033" s="362"/>
      <c r="C1033" s="362"/>
      <c r="D1033" s="362"/>
      <c r="E1033" s="671"/>
      <c r="F1033" s="671"/>
      <c r="G1033" s="673"/>
      <c r="H1033" s="673"/>
      <c r="I1033" s="673"/>
      <c r="J1033" s="362"/>
      <c r="K1033" s="671"/>
    </row>
    <row r="1034" spans="1:11" x14ac:dyDescent="0.15">
      <c r="A1034" s="362"/>
      <c r="B1034" s="362"/>
      <c r="C1034" s="362"/>
      <c r="D1034" s="362"/>
      <c r="E1034" s="671"/>
      <c r="F1034" s="671"/>
      <c r="G1034" s="673"/>
      <c r="H1034" s="673"/>
      <c r="I1034" s="673"/>
      <c r="J1034" s="362"/>
      <c r="K1034" s="671"/>
    </row>
    <row r="1035" spans="1:11" x14ac:dyDescent="0.15">
      <c r="A1035" s="362"/>
      <c r="B1035" s="362"/>
      <c r="C1035" s="362"/>
      <c r="D1035" s="362"/>
      <c r="E1035" s="671"/>
      <c r="F1035" s="671"/>
      <c r="G1035" s="673"/>
      <c r="H1035" s="673"/>
      <c r="I1035" s="673"/>
      <c r="J1035" s="362"/>
      <c r="K1035" s="671"/>
    </row>
    <row r="1036" spans="1:11" x14ac:dyDescent="0.15">
      <c r="A1036" s="362"/>
      <c r="B1036" s="362"/>
      <c r="C1036" s="362"/>
      <c r="D1036" s="362"/>
      <c r="E1036" s="671"/>
      <c r="F1036" s="671"/>
      <c r="G1036" s="673"/>
      <c r="H1036" s="673"/>
      <c r="I1036" s="673"/>
      <c r="J1036" s="362"/>
      <c r="K1036" s="671"/>
    </row>
    <row r="1037" spans="1:11" x14ac:dyDescent="0.15">
      <c r="A1037" s="362"/>
      <c r="B1037" s="362"/>
      <c r="C1037" s="362"/>
      <c r="D1037" s="362"/>
      <c r="E1037" s="671"/>
      <c r="F1037" s="671"/>
      <c r="G1037" s="673"/>
      <c r="H1037" s="673"/>
      <c r="I1037" s="673"/>
      <c r="J1037" s="362"/>
      <c r="K1037" s="671"/>
    </row>
    <row r="1038" spans="1:11" x14ac:dyDescent="0.15">
      <c r="A1038" s="362"/>
      <c r="B1038" s="362"/>
      <c r="C1038" s="362"/>
      <c r="D1038" s="362"/>
      <c r="E1038" s="671"/>
      <c r="F1038" s="671"/>
      <c r="G1038" s="673"/>
      <c r="H1038" s="673"/>
      <c r="I1038" s="673"/>
      <c r="J1038" s="362"/>
      <c r="K1038" s="671"/>
    </row>
    <row r="1039" spans="1:11" x14ac:dyDescent="0.15">
      <c r="A1039" s="362"/>
      <c r="B1039" s="362"/>
      <c r="C1039" s="362"/>
      <c r="D1039" s="362"/>
      <c r="E1039" s="671"/>
      <c r="F1039" s="671"/>
      <c r="G1039" s="673"/>
      <c r="H1039" s="673"/>
      <c r="I1039" s="673"/>
      <c r="J1039" s="362"/>
      <c r="K1039" s="671"/>
    </row>
    <row r="1040" spans="1:11" x14ac:dyDescent="0.15">
      <c r="A1040" s="362"/>
      <c r="B1040" s="362"/>
      <c r="C1040" s="362"/>
      <c r="D1040" s="362"/>
      <c r="E1040" s="671"/>
      <c r="F1040" s="671"/>
      <c r="G1040" s="673"/>
      <c r="H1040" s="673"/>
      <c r="I1040" s="673"/>
      <c r="J1040" s="362"/>
      <c r="K1040" s="671"/>
    </row>
    <row r="1041" spans="1:11" x14ac:dyDescent="0.15">
      <c r="A1041" s="362"/>
      <c r="B1041" s="362"/>
      <c r="C1041" s="362"/>
      <c r="D1041" s="362"/>
      <c r="E1041" s="671"/>
      <c r="F1041" s="671"/>
      <c r="G1041" s="673"/>
      <c r="H1041" s="673"/>
      <c r="I1041" s="673"/>
      <c r="J1041" s="362"/>
      <c r="K1041" s="671"/>
    </row>
    <row r="1042" spans="1:11" x14ac:dyDescent="0.15">
      <c r="A1042" s="362"/>
      <c r="B1042" s="362"/>
      <c r="C1042" s="362"/>
      <c r="D1042" s="362"/>
      <c r="E1042" s="671"/>
      <c r="F1042" s="671"/>
      <c r="G1042" s="673"/>
      <c r="H1042" s="673"/>
      <c r="I1042" s="673"/>
      <c r="J1042" s="362"/>
      <c r="K1042" s="671"/>
    </row>
    <row r="1043" spans="1:11" x14ac:dyDescent="0.15">
      <c r="A1043" s="362"/>
      <c r="B1043" s="362"/>
      <c r="C1043" s="362"/>
      <c r="D1043" s="362"/>
      <c r="E1043" s="671"/>
      <c r="F1043" s="671"/>
      <c r="G1043" s="673"/>
      <c r="H1043" s="673"/>
      <c r="I1043" s="673"/>
      <c r="J1043" s="362"/>
      <c r="K1043" s="671"/>
    </row>
    <row r="1044" spans="1:11" x14ac:dyDescent="0.15">
      <c r="A1044" s="362"/>
      <c r="B1044" s="362"/>
      <c r="C1044" s="362"/>
      <c r="D1044" s="362"/>
      <c r="E1044" s="671"/>
      <c r="F1044" s="671"/>
      <c r="G1044" s="673"/>
      <c r="H1044" s="673"/>
      <c r="I1044" s="673"/>
      <c r="J1044" s="362"/>
      <c r="K1044" s="671"/>
    </row>
    <row r="1045" spans="1:11" x14ac:dyDescent="0.15">
      <c r="A1045" s="362"/>
      <c r="B1045" s="362"/>
      <c r="C1045" s="362"/>
      <c r="D1045" s="362"/>
      <c r="E1045" s="671"/>
      <c r="F1045" s="671"/>
      <c r="G1045" s="673"/>
      <c r="H1045" s="673"/>
      <c r="I1045" s="673"/>
      <c r="J1045" s="362"/>
      <c r="K1045" s="671"/>
    </row>
    <row r="1046" spans="1:11" x14ac:dyDescent="0.15">
      <c r="A1046" s="362"/>
      <c r="B1046" s="362"/>
      <c r="C1046" s="362"/>
      <c r="D1046" s="362"/>
      <c r="E1046" s="671"/>
      <c r="F1046" s="671"/>
      <c r="G1046" s="673"/>
      <c r="H1046" s="673"/>
      <c r="I1046" s="673"/>
      <c r="J1046" s="362"/>
      <c r="K1046" s="671"/>
    </row>
    <row r="1047" spans="1:11" x14ac:dyDescent="0.15">
      <c r="A1047" s="362"/>
      <c r="B1047" s="362"/>
      <c r="C1047" s="362"/>
      <c r="D1047" s="362"/>
      <c r="E1047" s="671"/>
      <c r="F1047" s="671"/>
      <c r="G1047" s="673"/>
      <c r="H1047" s="673"/>
      <c r="I1047" s="673"/>
      <c r="J1047" s="362"/>
      <c r="K1047" s="671"/>
    </row>
    <row r="1048" spans="1:11" x14ac:dyDescent="0.15">
      <c r="A1048" s="362"/>
      <c r="B1048" s="362"/>
      <c r="C1048" s="362"/>
      <c r="D1048" s="362"/>
      <c r="E1048" s="671"/>
      <c r="F1048" s="671"/>
      <c r="G1048" s="673"/>
      <c r="H1048" s="673"/>
      <c r="I1048" s="673"/>
      <c r="J1048" s="362"/>
      <c r="K1048" s="671"/>
    </row>
    <row r="1049" spans="1:11" x14ac:dyDescent="0.15">
      <c r="A1049" s="362"/>
      <c r="B1049" s="362"/>
      <c r="C1049" s="362"/>
      <c r="D1049" s="362"/>
      <c r="E1049" s="671"/>
      <c r="F1049" s="671"/>
      <c r="G1049" s="673"/>
      <c r="H1049" s="673"/>
      <c r="I1049" s="673"/>
      <c r="J1049" s="362"/>
      <c r="K1049" s="671"/>
    </row>
    <row r="1050" spans="1:11" x14ac:dyDescent="0.15">
      <c r="A1050" s="362"/>
      <c r="B1050" s="362"/>
      <c r="C1050" s="362"/>
      <c r="D1050" s="362"/>
      <c r="E1050" s="671"/>
      <c r="F1050" s="671"/>
      <c r="G1050" s="673"/>
      <c r="H1050" s="673"/>
      <c r="I1050" s="673"/>
      <c r="J1050" s="362"/>
      <c r="K1050" s="671"/>
    </row>
    <row r="1051" spans="1:11" x14ac:dyDescent="0.15">
      <c r="A1051" s="362"/>
      <c r="B1051" s="362"/>
      <c r="C1051" s="362"/>
      <c r="D1051" s="362"/>
      <c r="E1051" s="671"/>
      <c r="F1051" s="671"/>
      <c r="G1051" s="673"/>
      <c r="H1051" s="673"/>
      <c r="I1051" s="673"/>
      <c r="J1051" s="362"/>
      <c r="K1051" s="671"/>
    </row>
    <row r="1052" spans="1:11" x14ac:dyDescent="0.15">
      <c r="A1052" s="362"/>
      <c r="B1052" s="362"/>
      <c r="C1052" s="362"/>
      <c r="D1052" s="362"/>
      <c r="E1052" s="671"/>
      <c r="F1052" s="671"/>
      <c r="G1052" s="673"/>
      <c r="H1052" s="673"/>
      <c r="I1052" s="673"/>
      <c r="J1052" s="362"/>
      <c r="K1052" s="671"/>
    </row>
    <row r="1053" spans="1:11" x14ac:dyDescent="0.15">
      <c r="A1053" s="362"/>
      <c r="B1053" s="362"/>
      <c r="C1053" s="362"/>
      <c r="D1053" s="362"/>
      <c r="E1053" s="671"/>
      <c r="F1053" s="671"/>
      <c r="G1053" s="673"/>
      <c r="H1053" s="673"/>
      <c r="I1053" s="673"/>
      <c r="J1053" s="362"/>
      <c r="K1053" s="671"/>
    </row>
    <row r="1054" spans="1:11" x14ac:dyDescent="0.15">
      <c r="A1054" s="362"/>
      <c r="B1054" s="362"/>
      <c r="C1054" s="362"/>
      <c r="D1054" s="362"/>
      <c r="E1054" s="671"/>
      <c r="F1054" s="671"/>
      <c r="G1054" s="673"/>
      <c r="H1054" s="673"/>
      <c r="I1054" s="673"/>
      <c r="J1054" s="362"/>
      <c r="K1054" s="671"/>
    </row>
    <row r="1055" spans="1:11" x14ac:dyDescent="0.15">
      <c r="A1055" s="362"/>
      <c r="B1055" s="362"/>
      <c r="C1055" s="362"/>
      <c r="D1055" s="362"/>
      <c r="E1055" s="671"/>
      <c r="F1055" s="671"/>
      <c r="G1055" s="673"/>
      <c r="H1055" s="673"/>
      <c r="I1055" s="673"/>
      <c r="J1055" s="362"/>
      <c r="K1055" s="671"/>
    </row>
    <row r="1056" spans="1:11" x14ac:dyDescent="0.15">
      <c r="A1056" s="362"/>
      <c r="B1056" s="362"/>
      <c r="C1056" s="362"/>
      <c r="D1056" s="362"/>
      <c r="E1056" s="671"/>
      <c r="F1056" s="671"/>
      <c r="G1056" s="673"/>
      <c r="H1056" s="673"/>
      <c r="I1056" s="673"/>
      <c r="J1056" s="362"/>
      <c r="K1056" s="671"/>
    </row>
    <row r="1057" spans="1:11" x14ac:dyDescent="0.15">
      <c r="A1057" s="362"/>
      <c r="B1057" s="362"/>
      <c r="C1057" s="362"/>
      <c r="D1057" s="362"/>
      <c r="E1057" s="671"/>
      <c r="F1057" s="671"/>
      <c r="G1057" s="673"/>
      <c r="H1057" s="673"/>
      <c r="I1057" s="673"/>
      <c r="J1057" s="362"/>
      <c r="K1057" s="671"/>
    </row>
    <row r="1058" spans="1:11" x14ac:dyDescent="0.15">
      <c r="A1058" s="362"/>
      <c r="B1058" s="362"/>
      <c r="C1058" s="362"/>
      <c r="D1058" s="362"/>
      <c r="E1058" s="671"/>
      <c r="F1058" s="671"/>
      <c r="G1058" s="673"/>
      <c r="H1058" s="673"/>
      <c r="I1058" s="673"/>
      <c r="J1058" s="362"/>
      <c r="K1058" s="671"/>
    </row>
    <row r="1059" spans="1:11" x14ac:dyDescent="0.15">
      <c r="A1059" s="362"/>
      <c r="B1059" s="362"/>
      <c r="C1059" s="362"/>
      <c r="D1059" s="362"/>
      <c r="G1059" s="673"/>
      <c r="H1059" s="673"/>
      <c r="I1059" s="673"/>
      <c r="J1059" s="362"/>
    </row>
    <row r="1060" spans="1:11" x14ac:dyDescent="0.15">
      <c r="A1060" s="362"/>
      <c r="B1060" s="362"/>
      <c r="C1060" s="362"/>
      <c r="D1060" s="362"/>
      <c r="G1060" s="673"/>
      <c r="H1060" s="673"/>
      <c r="I1060" s="673"/>
      <c r="J1060" s="362"/>
    </row>
    <row r="1061" spans="1:11" x14ac:dyDescent="0.15">
      <c r="A1061" s="362"/>
      <c r="B1061" s="362"/>
      <c r="C1061" s="362"/>
      <c r="D1061" s="362"/>
      <c r="G1061" s="673"/>
      <c r="H1061" s="673"/>
      <c r="I1061" s="673"/>
      <c r="J1061" s="362"/>
    </row>
    <row r="1062" spans="1:11" x14ac:dyDescent="0.15">
      <c r="A1062" s="362"/>
      <c r="B1062" s="362"/>
      <c r="C1062" s="362"/>
      <c r="D1062" s="362"/>
      <c r="G1062" s="673"/>
      <c r="H1062" s="673"/>
      <c r="I1062" s="673"/>
      <c r="J1062" s="362"/>
    </row>
    <row r="1063" spans="1:11" x14ac:dyDescent="0.15">
      <c r="A1063" s="362"/>
      <c r="B1063" s="362"/>
      <c r="C1063" s="362"/>
      <c r="D1063" s="362"/>
      <c r="G1063" s="673"/>
      <c r="H1063" s="673"/>
      <c r="I1063" s="673"/>
      <c r="J1063" s="362"/>
    </row>
    <row r="1064" spans="1:11" x14ac:dyDescent="0.15">
      <c r="A1064" s="362"/>
      <c r="B1064" s="362"/>
      <c r="C1064" s="362"/>
      <c r="D1064" s="362"/>
      <c r="G1064" s="673"/>
      <c r="H1064" s="673"/>
      <c r="I1064" s="673"/>
      <c r="J1064" s="362"/>
    </row>
    <row r="1065" spans="1:11" x14ac:dyDescent="0.15">
      <c r="A1065" s="362"/>
      <c r="B1065" s="362"/>
      <c r="C1065" s="362"/>
      <c r="D1065" s="362"/>
      <c r="G1065" s="673"/>
      <c r="H1065" s="673"/>
      <c r="I1065" s="673"/>
      <c r="J1065" s="362"/>
    </row>
    <row r="1066" spans="1:11" x14ac:dyDescent="0.15">
      <c r="A1066" s="362"/>
      <c r="B1066" s="362"/>
      <c r="C1066" s="362"/>
      <c r="D1066" s="362"/>
      <c r="G1066" s="673"/>
      <c r="H1066" s="673"/>
      <c r="I1066" s="673"/>
      <c r="J1066" s="362"/>
    </row>
    <row r="1067" spans="1:11" x14ac:dyDescent="0.15">
      <c r="A1067" s="362"/>
      <c r="B1067" s="362"/>
      <c r="C1067" s="362"/>
      <c r="D1067" s="362"/>
      <c r="E1067" s="362"/>
      <c r="F1067" s="362"/>
      <c r="G1067" s="673"/>
      <c r="H1067" s="673"/>
      <c r="I1067" s="673"/>
      <c r="J1067" s="362"/>
      <c r="K1067" s="362"/>
    </row>
    <row r="1068" spans="1:11" x14ac:dyDescent="0.15">
      <c r="A1068" s="362"/>
      <c r="B1068" s="362"/>
      <c r="C1068" s="362"/>
      <c r="D1068" s="362"/>
      <c r="E1068" s="362"/>
      <c r="F1068" s="362"/>
      <c r="G1068" s="673"/>
      <c r="H1068" s="673"/>
      <c r="I1068" s="673"/>
      <c r="J1068" s="362"/>
      <c r="K1068" s="362"/>
    </row>
    <row r="1069" spans="1:11" x14ac:dyDescent="0.15">
      <c r="A1069" s="362"/>
      <c r="B1069" s="362"/>
      <c r="C1069" s="362"/>
      <c r="D1069" s="362"/>
      <c r="E1069" s="362"/>
      <c r="F1069" s="362"/>
      <c r="G1069" s="674"/>
      <c r="H1069" s="673"/>
      <c r="I1069" s="673"/>
      <c r="J1069" s="362"/>
      <c r="K1069" s="362"/>
    </row>
    <row r="1070" spans="1:11" x14ac:dyDescent="0.15">
      <c r="A1070" s="362"/>
      <c r="B1070" s="362"/>
      <c r="C1070" s="362"/>
      <c r="D1070" s="362"/>
      <c r="E1070" s="362"/>
      <c r="F1070" s="362"/>
      <c r="G1070" s="674"/>
      <c r="H1070" s="673"/>
      <c r="I1070" s="673"/>
      <c r="J1070" s="362"/>
      <c r="K1070" s="362"/>
    </row>
    <row r="1071" spans="1:11" x14ac:dyDescent="0.15">
      <c r="A1071" s="362"/>
      <c r="B1071" s="362"/>
      <c r="C1071" s="362"/>
      <c r="D1071" s="362"/>
      <c r="E1071" s="362"/>
      <c r="F1071" s="362"/>
      <c r="G1071" s="674"/>
      <c r="H1071" s="673"/>
      <c r="I1071" s="673"/>
      <c r="J1071" s="362"/>
      <c r="K1071" s="362"/>
    </row>
    <row r="1072" spans="1:11" x14ac:dyDescent="0.15">
      <c r="A1072" s="362"/>
      <c r="B1072" s="362"/>
      <c r="C1072" s="362"/>
      <c r="D1072" s="362"/>
      <c r="E1072" s="362"/>
      <c r="F1072" s="362"/>
      <c r="G1072" s="674"/>
      <c r="H1072" s="673"/>
      <c r="I1072" s="673"/>
      <c r="J1072" s="362"/>
      <c r="K1072" s="362"/>
    </row>
    <row r="1073" spans="1:11" x14ac:dyDescent="0.15">
      <c r="A1073" s="362"/>
      <c r="B1073" s="362"/>
      <c r="C1073" s="362"/>
      <c r="D1073" s="362"/>
      <c r="E1073" s="362"/>
      <c r="F1073" s="362"/>
      <c r="G1073" s="674"/>
      <c r="H1073" s="673"/>
      <c r="I1073" s="673"/>
      <c r="J1073" s="362"/>
      <c r="K1073" s="362"/>
    </row>
    <row r="1074" spans="1:11" x14ac:dyDescent="0.15">
      <c r="A1074" s="362"/>
      <c r="B1074" s="362"/>
      <c r="C1074" s="362"/>
      <c r="D1074" s="362"/>
      <c r="E1074" s="362"/>
      <c r="F1074" s="362"/>
      <c r="G1074" s="674"/>
      <c r="H1074" s="673"/>
      <c r="I1074" s="673"/>
      <c r="J1074" s="362"/>
      <c r="K1074" s="362"/>
    </row>
    <row r="1075" spans="1:11" x14ac:dyDescent="0.15">
      <c r="A1075" s="362"/>
      <c r="B1075" s="362"/>
      <c r="C1075" s="362"/>
      <c r="D1075" s="362"/>
      <c r="E1075" s="362"/>
      <c r="F1075" s="362"/>
      <c r="G1075" s="674"/>
      <c r="H1075" s="673"/>
      <c r="I1075" s="673"/>
      <c r="J1075" s="362"/>
      <c r="K1075" s="362"/>
    </row>
    <row r="1076" spans="1:11" x14ac:dyDescent="0.15">
      <c r="A1076" s="362"/>
      <c r="B1076" s="362"/>
      <c r="C1076" s="362"/>
      <c r="D1076" s="362"/>
      <c r="E1076" s="362"/>
      <c r="F1076" s="362"/>
      <c r="G1076" s="674"/>
      <c r="H1076" s="673"/>
      <c r="I1076" s="673"/>
      <c r="J1076" s="362"/>
      <c r="K1076" s="362"/>
    </row>
    <row r="1077" spans="1:11" x14ac:dyDescent="0.15">
      <c r="A1077" s="362"/>
      <c r="B1077" s="362"/>
      <c r="C1077" s="362"/>
      <c r="D1077" s="362"/>
      <c r="E1077" s="362"/>
      <c r="F1077" s="362"/>
      <c r="G1077" s="674"/>
      <c r="H1077" s="673"/>
      <c r="I1077" s="673"/>
      <c r="J1077" s="362"/>
      <c r="K1077" s="362"/>
    </row>
    <row r="1078" spans="1:11" x14ac:dyDescent="0.15">
      <c r="A1078" s="362"/>
      <c r="B1078" s="362"/>
      <c r="C1078" s="362"/>
      <c r="D1078" s="362"/>
      <c r="E1078" s="362"/>
      <c r="F1078" s="362"/>
      <c r="G1078" s="674"/>
      <c r="H1078" s="673"/>
      <c r="I1078" s="673"/>
      <c r="J1078" s="362"/>
      <c r="K1078" s="362"/>
    </row>
    <row r="1079" spans="1:11" x14ac:dyDescent="0.15">
      <c r="A1079" s="362"/>
      <c r="B1079" s="362"/>
      <c r="C1079" s="362"/>
      <c r="D1079" s="362"/>
      <c r="E1079" s="362"/>
      <c r="F1079" s="362"/>
      <c r="G1079" s="674"/>
      <c r="H1079" s="673"/>
      <c r="I1079" s="673"/>
      <c r="J1079" s="362"/>
      <c r="K1079" s="362"/>
    </row>
    <row r="1080" spans="1:11" x14ac:dyDescent="0.15">
      <c r="A1080" s="362"/>
      <c r="B1080" s="362"/>
      <c r="C1080" s="362"/>
      <c r="D1080" s="362"/>
      <c r="E1080" s="362"/>
      <c r="F1080" s="362"/>
      <c r="G1080" s="674"/>
      <c r="H1080" s="673"/>
      <c r="I1080" s="673"/>
      <c r="J1080" s="362"/>
      <c r="K1080" s="362"/>
    </row>
    <row r="1081" spans="1:11" x14ac:dyDescent="0.15">
      <c r="A1081" s="362"/>
      <c r="B1081" s="362"/>
      <c r="C1081" s="362"/>
      <c r="D1081" s="362"/>
      <c r="E1081" s="362"/>
      <c r="F1081" s="362"/>
      <c r="G1081" s="674"/>
      <c r="H1081" s="673"/>
      <c r="I1081" s="673"/>
      <c r="J1081" s="362"/>
      <c r="K1081" s="362"/>
    </row>
    <row r="1082" spans="1:11" x14ac:dyDescent="0.15">
      <c r="A1082" s="362"/>
      <c r="B1082" s="362"/>
      <c r="C1082" s="362"/>
      <c r="D1082" s="362"/>
      <c r="E1082" s="362"/>
      <c r="F1082" s="362"/>
      <c r="G1082" s="674"/>
      <c r="H1082" s="673"/>
      <c r="I1082" s="673"/>
      <c r="J1082" s="362"/>
      <c r="K1082" s="362"/>
    </row>
    <row r="1083" spans="1:11" x14ac:dyDescent="0.15">
      <c r="A1083" s="362"/>
      <c r="B1083" s="362"/>
      <c r="C1083" s="362"/>
      <c r="D1083" s="362"/>
      <c r="E1083" s="362"/>
      <c r="F1083" s="362"/>
      <c r="G1083" s="674"/>
      <c r="H1083" s="673"/>
      <c r="I1083" s="673"/>
      <c r="J1083" s="362"/>
      <c r="K1083" s="362"/>
    </row>
    <row r="1084" spans="1:11" x14ac:dyDescent="0.15">
      <c r="A1084" s="362"/>
      <c r="B1084" s="362"/>
      <c r="C1084" s="362"/>
      <c r="D1084" s="362"/>
      <c r="E1084" s="362"/>
      <c r="F1084" s="362"/>
      <c r="G1084" s="674"/>
      <c r="H1084" s="673"/>
      <c r="I1084" s="673"/>
      <c r="J1084" s="362"/>
      <c r="K1084" s="362"/>
    </row>
    <row r="1085" spans="1:11" x14ac:dyDescent="0.15">
      <c r="A1085" s="362"/>
      <c r="B1085" s="362"/>
      <c r="C1085" s="362"/>
      <c r="D1085" s="362"/>
      <c r="E1085" s="362"/>
      <c r="F1085" s="362"/>
      <c r="G1085" s="674"/>
      <c r="H1085" s="673"/>
      <c r="I1085" s="673"/>
      <c r="J1085" s="362"/>
      <c r="K1085" s="362"/>
    </row>
    <row r="1086" spans="1:11" x14ac:dyDescent="0.15">
      <c r="A1086" s="362"/>
      <c r="B1086" s="362"/>
      <c r="C1086" s="362"/>
      <c r="D1086" s="362"/>
      <c r="E1086" s="362"/>
      <c r="F1086" s="362"/>
      <c r="G1086" s="674"/>
      <c r="H1086" s="673"/>
      <c r="I1086" s="673"/>
      <c r="J1086" s="362"/>
      <c r="K1086" s="362"/>
    </row>
    <row r="1087" spans="1:11" x14ac:dyDescent="0.15">
      <c r="A1087" s="362"/>
      <c r="B1087" s="362"/>
      <c r="C1087" s="362"/>
      <c r="D1087" s="362"/>
      <c r="E1087" s="362"/>
      <c r="F1087" s="362"/>
      <c r="G1087" s="674"/>
      <c r="H1087" s="673"/>
      <c r="I1087" s="673"/>
      <c r="J1087" s="362"/>
      <c r="K1087" s="362"/>
    </row>
    <row r="1088" spans="1:11" x14ac:dyDescent="0.15">
      <c r="A1088" s="362"/>
      <c r="B1088" s="362"/>
      <c r="C1088" s="362"/>
      <c r="D1088" s="362"/>
      <c r="E1088" s="362"/>
      <c r="F1088" s="362"/>
      <c r="G1088" s="674"/>
      <c r="H1088" s="673"/>
      <c r="I1088" s="673"/>
      <c r="J1088" s="362"/>
      <c r="K1088" s="362"/>
    </row>
    <row r="1089" spans="1:11" x14ac:dyDescent="0.15">
      <c r="A1089" s="362"/>
      <c r="B1089" s="362"/>
      <c r="C1089" s="362"/>
      <c r="D1089" s="362"/>
      <c r="E1089" s="362"/>
      <c r="F1089" s="362"/>
      <c r="G1089" s="674"/>
      <c r="H1089" s="673"/>
      <c r="I1089" s="673"/>
      <c r="J1089" s="362"/>
      <c r="K1089" s="362"/>
    </row>
    <row r="1090" spans="1:11" x14ac:dyDescent="0.15">
      <c r="A1090" s="362"/>
      <c r="B1090" s="362"/>
      <c r="C1090" s="362"/>
      <c r="D1090" s="362"/>
      <c r="E1090" s="362"/>
      <c r="F1090" s="362"/>
      <c r="G1090" s="674"/>
      <c r="H1090" s="673"/>
      <c r="I1090" s="673"/>
      <c r="J1090" s="362"/>
      <c r="K1090" s="362"/>
    </row>
    <row r="1091" spans="1:11" x14ac:dyDescent="0.15">
      <c r="A1091" s="362"/>
      <c r="B1091" s="362"/>
      <c r="C1091" s="362"/>
      <c r="D1091" s="362"/>
      <c r="E1091" s="362"/>
      <c r="F1091" s="362"/>
      <c r="G1091" s="674"/>
      <c r="H1091" s="673"/>
      <c r="I1091" s="673"/>
      <c r="J1091" s="362"/>
      <c r="K1091" s="362"/>
    </row>
    <row r="1092" spans="1:11" x14ac:dyDescent="0.15">
      <c r="A1092" s="362"/>
      <c r="B1092" s="362"/>
      <c r="C1092" s="362"/>
      <c r="D1092" s="362"/>
      <c r="E1092" s="362"/>
      <c r="F1092" s="362"/>
      <c r="G1092" s="674"/>
      <c r="H1092" s="673"/>
      <c r="I1092" s="673"/>
      <c r="J1092" s="362"/>
      <c r="K1092" s="362"/>
    </row>
    <row r="1093" spans="1:11" x14ac:dyDescent="0.15">
      <c r="A1093" s="362"/>
      <c r="B1093" s="362"/>
      <c r="C1093" s="362"/>
      <c r="D1093" s="362"/>
      <c r="E1093" s="362"/>
      <c r="F1093" s="362"/>
      <c r="G1093" s="674"/>
      <c r="H1093" s="673"/>
      <c r="I1093" s="673"/>
      <c r="J1093" s="362"/>
      <c r="K1093" s="362"/>
    </row>
    <row r="1094" spans="1:11" x14ac:dyDescent="0.15">
      <c r="A1094" s="362"/>
      <c r="B1094" s="362"/>
      <c r="C1094" s="362"/>
      <c r="D1094" s="362"/>
      <c r="E1094" s="362"/>
      <c r="F1094" s="362"/>
      <c r="G1094" s="674"/>
      <c r="H1094" s="673"/>
      <c r="I1094" s="673"/>
      <c r="J1094" s="362"/>
      <c r="K1094" s="362"/>
    </row>
    <row r="1095" spans="1:11" x14ac:dyDescent="0.15">
      <c r="A1095" s="362"/>
      <c r="B1095" s="362"/>
      <c r="C1095" s="362"/>
      <c r="D1095" s="362"/>
      <c r="E1095" s="362"/>
      <c r="F1095" s="362"/>
      <c r="G1095" s="674"/>
      <c r="H1095" s="673"/>
      <c r="I1095" s="673"/>
      <c r="J1095" s="362"/>
      <c r="K1095" s="362"/>
    </row>
    <row r="1096" spans="1:11" x14ac:dyDescent="0.15">
      <c r="A1096" s="362"/>
      <c r="B1096" s="362"/>
      <c r="C1096" s="362"/>
      <c r="D1096" s="362"/>
      <c r="E1096" s="362"/>
      <c r="F1096" s="362"/>
      <c r="G1096" s="674"/>
      <c r="H1096" s="673"/>
      <c r="I1096" s="673"/>
      <c r="J1096" s="362"/>
      <c r="K1096" s="362"/>
    </row>
    <row r="1097" spans="1:11" x14ac:dyDescent="0.15">
      <c r="A1097" s="362"/>
      <c r="B1097" s="362"/>
      <c r="C1097" s="362"/>
      <c r="D1097" s="362"/>
      <c r="E1097" s="362"/>
      <c r="F1097" s="362"/>
      <c r="G1097" s="674"/>
      <c r="H1097" s="673"/>
      <c r="I1097" s="673"/>
      <c r="J1097" s="362"/>
      <c r="K1097" s="362"/>
    </row>
    <row r="1098" spans="1:11" x14ac:dyDescent="0.15">
      <c r="A1098" s="362"/>
      <c r="B1098" s="362"/>
      <c r="C1098" s="362"/>
      <c r="D1098" s="362"/>
      <c r="E1098" s="362"/>
      <c r="F1098" s="362"/>
      <c r="G1098" s="674"/>
      <c r="H1098" s="673"/>
      <c r="I1098" s="673"/>
      <c r="J1098" s="362"/>
      <c r="K1098" s="362"/>
    </row>
    <row r="1099" spans="1:11" x14ac:dyDescent="0.15">
      <c r="A1099" s="362"/>
      <c r="B1099" s="362"/>
      <c r="C1099" s="362"/>
      <c r="D1099" s="362"/>
      <c r="E1099" s="362"/>
      <c r="F1099" s="362"/>
      <c r="G1099" s="674"/>
      <c r="H1099" s="673"/>
      <c r="I1099" s="673"/>
      <c r="J1099" s="362"/>
      <c r="K1099" s="362"/>
    </row>
    <row r="1100" spans="1:11" x14ac:dyDescent="0.15">
      <c r="A1100" s="362"/>
      <c r="B1100" s="362"/>
      <c r="C1100" s="362"/>
      <c r="D1100" s="362"/>
      <c r="E1100" s="362"/>
      <c r="F1100" s="362"/>
      <c r="G1100" s="674"/>
      <c r="H1100" s="673"/>
      <c r="I1100" s="673"/>
      <c r="J1100" s="362"/>
      <c r="K1100" s="362"/>
    </row>
    <row r="1101" spans="1:11" x14ac:dyDescent="0.15">
      <c r="A1101" s="362"/>
      <c r="B1101" s="362"/>
      <c r="C1101" s="362"/>
      <c r="D1101" s="362"/>
      <c r="E1101" s="362"/>
      <c r="F1101" s="362"/>
      <c r="G1101" s="674"/>
      <c r="H1101" s="673"/>
      <c r="I1101" s="673"/>
      <c r="J1101" s="362"/>
      <c r="K1101" s="362"/>
    </row>
    <row r="1102" spans="1:11" x14ac:dyDescent="0.15">
      <c r="A1102" s="362"/>
      <c r="B1102" s="362"/>
      <c r="C1102" s="362"/>
      <c r="D1102" s="362"/>
      <c r="E1102" s="362"/>
      <c r="F1102" s="362"/>
      <c r="G1102" s="674"/>
      <c r="H1102" s="673"/>
      <c r="I1102" s="673"/>
      <c r="J1102" s="362"/>
      <c r="K1102" s="362"/>
    </row>
    <row r="1103" spans="1:11" x14ac:dyDescent="0.15">
      <c r="A1103" s="362"/>
      <c r="B1103" s="362"/>
      <c r="C1103" s="362"/>
      <c r="D1103" s="362"/>
      <c r="E1103" s="362"/>
      <c r="F1103" s="362"/>
      <c r="G1103" s="674"/>
      <c r="H1103" s="673"/>
      <c r="I1103" s="673"/>
      <c r="J1103" s="362"/>
      <c r="K1103" s="362"/>
    </row>
    <row r="1104" spans="1:11" x14ac:dyDescent="0.15">
      <c r="A1104" s="362"/>
      <c r="B1104" s="362"/>
      <c r="C1104" s="362"/>
      <c r="D1104" s="362"/>
      <c r="E1104" s="362"/>
      <c r="F1104" s="362"/>
      <c r="G1104" s="674"/>
      <c r="H1104" s="673"/>
      <c r="I1104" s="673"/>
      <c r="J1104" s="362"/>
      <c r="K1104" s="362"/>
    </row>
    <row r="1105" spans="1:11" x14ac:dyDescent="0.15">
      <c r="A1105" s="362"/>
      <c r="B1105" s="362"/>
      <c r="C1105" s="362"/>
      <c r="D1105" s="362"/>
      <c r="E1105" s="362"/>
      <c r="F1105" s="362"/>
      <c r="G1105" s="674"/>
      <c r="H1105" s="673"/>
      <c r="I1105" s="673"/>
      <c r="J1105" s="362"/>
      <c r="K1105" s="362"/>
    </row>
    <row r="1106" spans="1:11" x14ac:dyDescent="0.15">
      <c r="A1106" s="362"/>
      <c r="B1106" s="362"/>
      <c r="C1106" s="362"/>
      <c r="D1106" s="362"/>
      <c r="E1106" s="362"/>
      <c r="F1106" s="362"/>
      <c r="G1106" s="674"/>
      <c r="H1106" s="673"/>
      <c r="I1106" s="673"/>
      <c r="J1106" s="362"/>
      <c r="K1106" s="362"/>
    </row>
    <row r="1107" spans="1:11" x14ac:dyDescent="0.15">
      <c r="A1107" s="362"/>
      <c r="B1107" s="362"/>
      <c r="C1107" s="362"/>
      <c r="D1107" s="362"/>
      <c r="E1107" s="362"/>
      <c r="F1107" s="362"/>
      <c r="G1107" s="674"/>
      <c r="H1107" s="673"/>
      <c r="I1107" s="673"/>
      <c r="J1107" s="362"/>
      <c r="K1107" s="362"/>
    </row>
    <row r="1108" spans="1:11" x14ac:dyDescent="0.15">
      <c r="A1108" s="362"/>
      <c r="B1108" s="362"/>
      <c r="C1108" s="362"/>
      <c r="D1108" s="362"/>
      <c r="E1108" s="362"/>
      <c r="F1108" s="362"/>
      <c r="G1108" s="674"/>
      <c r="H1108" s="673"/>
      <c r="I1108" s="673"/>
      <c r="J1108" s="362"/>
      <c r="K1108" s="362"/>
    </row>
    <row r="1109" spans="1:11" x14ac:dyDescent="0.15">
      <c r="A1109" s="362"/>
      <c r="B1109" s="362"/>
      <c r="C1109" s="362"/>
      <c r="D1109" s="362"/>
      <c r="E1109" s="362"/>
      <c r="F1109" s="362"/>
      <c r="G1109" s="674"/>
      <c r="H1109" s="673"/>
      <c r="I1109" s="673"/>
      <c r="J1109" s="362"/>
      <c r="K1109" s="362"/>
    </row>
    <row r="1110" spans="1:11" x14ac:dyDescent="0.15">
      <c r="A1110" s="362"/>
      <c r="B1110" s="362"/>
      <c r="C1110" s="362"/>
      <c r="D1110" s="362"/>
      <c r="E1110" s="362"/>
      <c r="F1110" s="362"/>
      <c r="G1110" s="674"/>
      <c r="H1110" s="673"/>
      <c r="I1110" s="673"/>
      <c r="J1110" s="362"/>
      <c r="K1110" s="362"/>
    </row>
    <row r="1111" spans="1:11" x14ac:dyDescent="0.15">
      <c r="A1111" s="362"/>
      <c r="B1111" s="362"/>
      <c r="C1111" s="362"/>
      <c r="D1111" s="362"/>
      <c r="E1111" s="362"/>
      <c r="F1111" s="362"/>
      <c r="G1111" s="674"/>
      <c r="H1111" s="673"/>
      <c r="I1111" s="673"/>
      <c r="J1111" s="362"/>
      <c r="K1111" s="362"/>
    </row>
    <row r="1112" spans="1:11" x14ac:dyDescent="0.15">
      <c r="A1112" s="362"/>
      <c r="B1112" s="362"/>
      <c r="C1112" s="362"/>
      <c r="D1112" s="362"/>
      <c r="E1112" s="362"/>
      <c r="F1112" s="362"/>
      <c r="G1112" s="674"/>
      <c r="H1112" s="673"/>
      <c r="I1112" s="673"/>
      <c r="J1112" s="362"/>
      <c r="K1112" s="362"/>
    </row>
    <row r="1113" spans="1:11" x14ac:dyDescent="0.15">
      <c r="A1113" s="362"/>
      <c r="B1113" s="362"/>
      <c r="C1113" s="362"/>
      <c r="D1113" s="362"/>
      <c r="E1113" s="362"/>
      <c r="F1113" s="362"/>
      <c r="G1113" s="674"/>
      <c r="H1113" s="673"/>
      <c r="I1113" s="673"/>
      <c r="J1113" s="362"/>
      <c r="K1113" s="362"/>
    </row>
    <row r="1114" spans="1:11" x14ac:dyDescent="0.15">
      <c r="A1114" s="362"/>
      <c r="B1114" s="362"/>
      <c r="C1114" s="362"/>
      <c r="D1114" s="362"/>
      <c r="E1114" s="362"/>
      <c r="F1114" s="362"/>
      <c r="G1114" s="674"/>
      <c r="H1114" s="673"/>
      <c r="I1114" s="673"/>
      <c r="J1114" s="362"/>
      <c r="K1114" s="362"/>
    </row>
    <row r="1115" spans="1:11" x14ac:dyDescent="0.15">
      <c r="A1115" s="362"/>
      <c r="B1115" s="362"/>
      <c r="C1115" s="362"/>
      <c r="D1115" s="362"/>
      <c r="E1115" s="362"/>
      <c r="F1115" s="362"/>
      <c r="G1115" s="674"/>
      <c r="H1115" s="673"/>
      <c r="I1115" s="673"/>
      <c r="J1115" s="362"/>
      <c r="K1115" s="362"/>
    </row>
    <row r="1116" spans="1:11" x14ac:dyDescent="0.15">
      <c r="A1116" s="362"/>
      <c r="B1116" s="362"/>
      <c r="C1116" s="362"/>
      <c r="D1116" s="362"/>
      <c r="E1116" s="362"/>
      <c r="F1116" s="362"/>
      <c r="G1116" s="674"/>
      <c r="H1116" s="673"/>
      <c r="I1116" s="673"/>
      <c r="J1116" s="362"/>
      <c r="K1116" s="362"/>
    </row>
    <row r="1117" spans="1:11" x14ac:dyDescent="0.15">
      <c r="A1117" s="362"/>
      <c r="B1117" s="362"/>
      <c r="C1117" s="362"/>
      <c r="D1117" s="362"/>
      <c r="E1117" s="362"/>
      <c r="F1117" s="362"/>
      <c r="G1117" s="674"/>
      <c r="H1117" s="673"/>
      <c r="I1117" s="673"/>
      <c r="J1117" s="362"/>
      <c r="K1117" s="362"/>
    </row>
    <row r="1118" spans="1:11" x14ac:dyDescent="0.15">
      <c r="A1118" s="362"/>
      <c r="B1118" s="362"/>
      <c r="C1118" s="362"/>
      <c r="D1118" s="362"/>
      <c r="E1118" s="362"/>
      <c r="F1118" s="362"/>
      <c r="G1118" s="674"/>
      <c r="H1118" s="673"/>
      <c r="I1118" s="673"/>
      <c r="J1118" s="362"/>
      <c r="K1118" s="362"/>
    </row>
    <row r="1119" spans="1:11" x14ac:dyDescent="0.15">
      <c r="A1119" s="362"/>
      <c r="B1119" s="362"/>
      <c r="C1119" s="362"/>
      <c r="D1119" s="362"/>
      <c r="E1119" s="362"/>
      <c r="F1119" s="362"/>
      <c r="G1119" s="674"/>
      <c r="H1119" s="673"/>
      <c r="I1119" s="673"/>
      <c r="J1119" s="362"/>
      <c r="K1119" s="362"/>
    </row>
    <row r="1120" spans="1:11" x14ac:dyDescent="0.15">
      <c r="A1120" s="362"/>
      <c r="B1120" s="362"/>
      <c r="C1120" s="362"/>
      <c r="D1120" s="362"/>
      <c r="E1120" s="362"/>
      <c r="F1120" s="362"/>
      <c r="G1120" s="674"/>
      <c r="H1120" s="673"/>
      <c r="I1120" s="673"/>
      <c r="J1120" s="362"/>
      <c r="K1120" s="362"/>
    </row>
    <row r="1121" spans="1:11" x14ac:dyDescent="0.15">
      <c r="A1121" s="362"/>
      <c r="B1121" s="362"/>
      <c r="C1121" s="362"/>
      <c r="D1121" s="362"/>
      <c r="E1121" s="362"/>
      <c r="F1121" s="362"/>
      <c r="G1121" s="674"/>
      <c r="H1121" s="673"/>
      <c r="I1121" s="673"/>
      <c r="J1121" s="362"/>
      <c r="K1121" s="362"/>
    </row>
    <row r="1122" spans="1:11" x14ac:dyDescent="0.15">
      <c r="A1122" s="362"/>
      <c r="B1122" s="362"/>
      <c r="C1122" s="362"/>
      <c r="D1122" s="362"/>
      <c r="E1122" s="362"/>
      <c r="F1122" s="362"/>
      <c r="G1122" s="674"/>
      <c r="H1122" s="673"/>
      <c r="I1122" s="673"/>
      <c r="J1122" s="362"/>
      <c r="K1122" s="362"/>
    </row>
    <row r="1123" spans="1:11" x14ac:dyDescent="0.15">
      <c r="A1123" s="362"/>
      <c r="B1123" s="362"/>
      <c r="C1123" s="362"/>
      <c r="D1123" s="362"/>
      <c r="E1123" s="362"/>
      <c r="F1123" s="362"/>
      <c r="G1123" s="674"/>
      <c r="H1123" s="673"/>
      <c r="I1123" s="673"/>
      <c r="J1123" s="362"/>
      <c r="K1123" s="362"/>
    </row>
    <row r="1124" spans="1:11" x14ac:dyDescent="0.15">
      <c r="A1124" s="362"/>
      <c r="B1124" s="362"/>
      <c r="C1124" s="362"/>
      <c r="D1124" s="362"/>
      <c r="E1124" s="362"/>
      <c r="F1124" s="362"/>
      <c r="G1124" s="674"/>
      <c r="H1124" s="673"/>
      <c r="I1124" s="673"/>
      <c r="J1124" s="362"/>
      <c r="K1124" s="362"/>
    </row>
    <row r="1125" spans="1:11" x14ac:dyDescent="0.15">
      <c r="A1125" s="362"/>
      <c r="B1125" s="362"/>
      <c r="C1125" s="362"/>
      <c r="D1125" s="362"/>
      <c r="E1125" s="362"/>
      <c r="F1125" s="362"/>
      <c r="G1125" s="674"/>
      <c r="H1125" s="673"/>
      <c r="I1125" s="673"/>
      <c r="J1125" s="362"/>
      <c r="K1125" s="362"/>
    </row>
    <row r="1126" spans="1:11" x14ac:dyDescent="0.15">
      <c r="A1126" s="362"/>
      <c r="B1126" s="362"/>
      <c r="C1126" s="362"/>
      <c r="D1126" s="362"/>
      <c r="E1126" s="362"/>
      <c r="F1126" s="362"/>
      <c r="G1126" s="674"/>
      <c r="H1126" s="673"/>
      <c r="I1126" s="673"/>
      <c r="J1126" s="362"/>
      <c r="K1126" s="362"/>
    </row>
    <row r="1127" spans="1:11" x14ac:dyDescent="0.15">
      <c r="A1127" s="362"/>
      <c r="B1127" s="362"/>
      <c r="C1127" s="362"/>
      <c r="D1127" s="362"/>
      <c r="E1127" s="362"/>
      <c r="F1127" s="362"/>
      <c r="G1127" s="674"/>
      <c r="H1127" s="673"/>
      <c r="I1127" s="673"/>
      <c r="J1127" s="362"/>
      <c r="K1127" s="362"/>
    </row>
    <row r="1128" spans="1:11" x14ac:dyDescent="0.15">
      <c r="A1128" s="362"/>
      <c r="B1128" s="362"/>
      <c r="C1128" s="362"/>
      <c r="D1128" s="362"/>
      <c r="E1128" s="362"/>
      <c r="F1128" s="362"/>
      <c r="G1128" s="674"/>
      <c r="H1128" s="673"/>
      <c r="I1128" s="673"/>
      <c r="J1128" s="362"/>
      <c r="K1128" s="362"/>
    </row>
    <row r="1129" spans="1:11" x14ac:dyDescent="0.15">
      <c r="A1129" s="362"/>
      <c r="B1129" s="362"/>
      <c r="C1129" s="362"/>
      <c r="D1129" s="362"/>
      <c r="E1129" s="362"/>
      <c r="F1129" s="362"/>
      <c r="G1129" s="674"/>
      <c r="H1129" s="673"/>
      <c r="I1129" s="673"/>
      <c r="J1129" s="362"/>
      <c r="K1129" s="362"/>
    </row>
    <row r="1130" spans="1:11" x14ac:dyDescent="0.15">
      <c r="A1130" s="362"/>
      <c r="B1130" s="362"/>
      <c r="C1130" s="362"/>
      <c r="D1130" s="362"/>
      <c r="E1130" s="362"/>
      <c r="F1130" s="362"/>
      <c r="G1130" s="674"/>
      <c r="H1130" s="673"/>
      <c r="I1130" s="673"/>
      <c r="J1130" s="362"/>
      <c r="K1130" s="362"/>
    </row>
    <row r="1131" spans="1:11" x14ac:dyDescent="0.15">
      <c r="A1131" s="362"/>
      <c r="B1131" s="362"/>
      <c r="C1131" s="362"/>
      <c r="D1131" s="362"/>
      <c r="E1131" s="362"/>
      <c r="F1131" s="362"/>
      <c r="G1131" s="674"/>
      <c r="H1131" s="673"/>
      <c r="I1131" s="673"/>
      <c r="J1131" s="362"/>
      <c r="K1131" s="362"/>
    </row>
    <row r="1132" spans="1:11" x14ac:dyDescent="0.15">
      <c r="A1132" s="362"/>
      <c r="B1132" s="362"/>
      <c r="C1132" s="362"/>
      <c r="D1132" s="362"/>
      <c r="E1132" s="362"/>
      <c r="F1132" s="362"/>
      <c r="G1132" s="674"/>
      <c r="H1132" s="673"/>
      <c r="I1132" s="673"/>
      <c r="J1132" s="362"/>
      <c r="K1132" s="362"/>
    </row>
    <row r="1133" spans="1:11" x14ac:dyDescent="0.15">
      <c r="A1133" s="362"/>
      <c r="B1133" s="362"/>
      <c r="C1133" s="362"/>
      <c r="D1133" s="362"/>
      <c r="E1133" s="362"/>
      <c r="F1133" s="362"/>
      <c r="G1133" s="674"/>
      <c r="H1133" s="673"/>
      <c r="I1133" s="673"/>
      <c r="J1133" s="362"/>
      <c r="K1133" s="362"/>
    </row>
    <row r="1134" spans="1:11" x14ac:dyDescent="0.15">
      <c r="A1134" s="362"/>
      <c r="B1134" s="362"/>
      <c r="C1134" s="362"/>
      <c r="D1134" s="362"/>
      <c r="E1134" s="362"/>
      <c r="F1134" s="362"/>
      <c r="G1134" s="674"/>
      <c r="H1134" s="673"/>
      <c r="I1134" s="673"/>
      <c r="J1134" s="362"/>
      <c r="K1134" s="362"/>
    </row>
    <row r="1135" spans="1:11" x14ac:dyDescent="0.15">
      <c r="A1135" s="362"/>
      <c r="B1135" s="362"/>
      <c r="C1135" s="362"/>
      <c r="D1135" s="362"/>
      <c r="E1135" s="362"/>
      <c r="F1135" s="362"/>
      <c r="G1135" s="674"/>
      <c r="H1135" s="673"/>
      <c r="I1135" s="673"/>
      <c r="J1135" s="362"/>
      <c r="K1135" s="362"/>
    </row>
    <row r="1136" spans="1:11" x14ac:dyDescent="0.15">
      <c r="A1136" s="362"/>
      <c r="B1136" s="362"/>
      <c r="C1136" s="362"/>
      <c r="D1136" s="362"/>
      <c r="E1136" s="362"/>
      <c r="F1136" s="362"/>
      <c r="G1136" s="674"/>
      <c r="H1136" s="673"/>
      <c r="I1136" s="673"/>
      <c r="J1136" s="362"/>
      <c r="K1136" s="362"/>
    </row>
    <row r="1137" spans="1:11" x14ac:dyDescent="0.15">
      <c r="A1137" s="362"/>
      <c r="B1137" s="362"/>
      <c r="C1137" s="362"/>
      <c r="D1137" s="362"/>
      <c r="E1137" s="362"/>
      <c r="F1137" s="362"/>
      <c r="G1137" s="674"/>
      <c r="H1137" s="673"/>
      <c r="I1137" s="673"/>
      <c r="J1137" s="362"/>
      <c r="K1137" s="362"/>
    </row>
    <row r="1138" spans="1:11" x14ac:dyDescent="0.15">
      <c r="A1138" s="362"/>
      <c r="B1138" s="362"/>
      <c r="C1138" s="362"/>
      <c r="D1138" s="362"/>
      <c r="E1138" s="362"/>
      <c r="F1138" s="362"/>
      <c r="G1138" s="674"/>
      <c r="H1138" s="673"/>
      <c r="I1138" s="673"/>
      <c r="J1138" s="362"/>
      <c r="K1138" s="362"/>
    </row>
    <row r="1139" spans="1:11" x14ac:dyDescent="0.15">
      <c r="A1139" s="362"/>
      <c r="B1139" s="362"/>
      <c r="C1139" s="362"/>
      <c r="D1139" s="362"/>
      <c r="E1139" s="362"/>
      <c r="F1139" s="362"/>
      <c r="G1139" s="674"/>
      <c r="H1139" s="673"/>
      <c r="I1139" s="673"/>
      <c r="J1139" s="362"/>
      <c r="K1139" s="362"/>
    </row>
    <row r="1140" spans="1:11" x14ac:dyDescent="0.15">
      <c r="A1140" s="362"/>
      <c r="B1140" s="362"/>
      <c r="C1140" s="362"/>
      <c r="D1140" s="362"/>
      <c r="E1140" s="362"/>
      <c r="F1140" s="362"/>
      <c r="G1140" s="674"/>
      <c r="H1140" s="673"/>
      <c r="I1140" s="673"/>
      <c r="J1140" s="362"/>
      <c r="K1140" s="362"/>
    </row>
    <row r="1141" spans="1:11" x14ac:dyDescent="0.15">
      <c r="A1141" s="362"/>
      <c r="B1141" s="362"/>
      <c r="C1141" s="362"/>
      <c r="D1141" s="362"/>
      <c r="E1141" s="362"/>
      <c r="F1141" s="362"/>
      <c r="G1141" s="674"/>
      <c r="H1141" s="673"/>
      <c r="I1141" s="673"/>
      <c r="J1141" s="362"/>
      <c r="K1141" s="362"/>
    </row>
    <row r="1142" spans="1:11" x14ac:dyDescent="0.15">
      <c r="A1142" s="362"/>
      <c r="B1142" s="362"/>
      <c r="C1142" s="362"/>
      <c r="D1142" s="362"/>
      <c r="E1142" s="362"/>
      <c r="F1142" s="362"/>
      <c r="G1142" s="674"/>
      <c r="H1142" s="673"/>
      <c r="I1142" s="673"/>
      <c r="J1142" s="362"/>
      <c r="K1142" s="362"/>
    </row>
    <row r="1143" spans="1:11" x14ac:dyDescent="0.15">
      <c r="A1143" s="362"/>
      <c r="B1143" s="362"/>
      <c r="C1143" s="362"/>
      <c r="D1143" s="362"/>
      <c r="E1143" s="362"/>
      <c r="F1143" s="362"/>
      <c r="G1143" s="674"/>
      <c r="H1143" s="673"/>
      <c r="I1143" s="673"/>
      <c r="J1143" s="362"/>
      <c r="K1143" s="362"/>
    </row>
    <row r="1144" spans="1:11" x14ac:dyDescent="0.15">
      <c r="A1144" s="362"/>
      <c r="B1144" s="362"/>
      <c r="C1144" s="362"/>
      <c r="D1144" s="362"/>
      <c r="E1144" s="362"/>
      <c r="F1144" s="362"/>
      <c r="G1144" s="674"/>
      <c r="H1144" s="673"/>
      <c r="I1144" s="673"/>
      <c r="J1144" s="362"/>
      <c r="K1144" s="362"/>
    </row>
    <row r="1145" spans="1:11" x14ac:dyDescent="0.15">
      <c r="A1145" s="362"/>
      <c r="B1145" s="362"/>
      <c r="C1145" s="362"/>
      <c r="D1145" s="362"/>
      <c r="E1145" s="362"/>
      <c r="F1145" s="362"/>
      <c r="G1145" s="674"/>
      <c r="H1145" s="673"/>
      <c r="I1145" s="673"/>
      <c r="J1145" s="362"/>
      <c r="K1145" s="362"/>
    </row>
    <row r="1146" spans="1:11" x14ac:dyDescent="0.15">
      <c r="A1146" s="362"/>
      <c r="B1146" s="362"/>
      <c r="C1146" s="362"/>
      <c r="D1146" s="362"/>
      <c r="E1146" s="362"/>
      <c r="F1146" s="362"/>
      <c r="G1146" s="674"/>
      <c r="H1146" s="673"/>
      <c r="I1146" s="673"/>
      <c r="J1146" s="362"/>
      <c r="K1146" s="362"/>
    </row>
    <row r="1147" spans="1:11" x14ac:dyDescent="0.15">
      <c r="A1147" s="362"/>
      <c r="B1147" s="362"/>
      <c r="C1147" s="362"/>
      <c r="D1147" s="362"/>
      <c r="E1147" s="362"/>
      <c r="F1147" s="362"/>
      <c r="G1147" s="674"/>
      <c r="H1147" s="673"/>
      <c r="I1147" s="673"/>
      <c r="J1147" s="362"/>
      <c r="K1147" s="362"/>
    </row>
    <row r="1148" spans="1:11" x14ac:dyDescent="0.15">
      <c r="A1148" s="362"/>
      <c r="B1148" s="362"/>
      <c r="C1148" s="362"/>
      <c r="D1148" s="362"/>
      <c r="E1148" s="362"/>
      <c r="F1148" s="362"/>
      <c r="G1148" s="674"/>
      <c r="H1148" s="673"/>
      <c r="I1148" s="673"/>
      <c r="J1148" s="362"/>
      <c r="K1148" s="362"/>
    </row>
    <row r="1149" spans="1:11" x14ac:dyDescent="0.15">
      <c r="A1149" s="362"/>
      <c r="B1149" s="362"/>
      <c r="C1149" s="362"/>
      <c r="D1149" s="362"/>
      <c r="E1149" s="362"/>
      <c r="F1149" s="362"/>
      <c r="G1149" s="674"/>
      <c r="H1149" s="673"/>
      <c r="I1149" s="673"/>
      <c r="J1149" s="362"/>
      <c r="K1149" s="362"/>
    </row>
    <row r="1150" spans="1:11" x14ac:dyDescent="0.15">
      <c r="A1150" s="362"/>
      <c r="B1150" s="362"/>
      <c r="C1150" s="362"/>
      <c r="D1150" s="362"/>
      <c r="E1150" s="362"/>
      <c r="F1150" s="362"/>
      <c r="G1150" s="674"/>
      <c r="H1150" s="673"/>
      <c r="I1150" s="673"/>
      <c r="J1150" s="362"/>
      <c r="K1150" s="362"/>
    </row>
    <row r="1151" spans="1:11" x14ac:dyDescent="0.15">
      <c r="A1151" s="362"/>
      <c r="B1151" s="362"/>
      <c r="C1151" s="362"/>
      <c r="D1151" s="362"/>
      <c r="E1151" s="362"/>
      <c r="F1151" s="362"/>
      <c r="G1151" s="674"/>
      <c r="H1151" s="673"/>
      <c r="I1151" s="673"/>
      <c r="J1151" s="362"/>
      <c r="K1151" s="362"/>
    </row>
    <row r="1152" spans="1:11" x14ac:dyDescent="0.15">
      <c r="A1152" s="362"/>
      <c r="B1152" s="362"/>
      <c r="C1152" s="362"/>
      <c r="D1152" s="362"/>
      <c r="E1152" s="362"/>
      <c r="F1152" s="362"/>
      <c r="G1152" s="674"/>
      <c r="H1152" s="673"/>
      <c r="I1152" s="673"/>
      <c r="J1152" s="362"/>
      <c r="K1152" s="362"/>
    </row>
    <row r="1153" spans="1:11" x14ac:dyDescent="0.15">
      <c r="A1153" s="362"/>
      <c r="B1153" s="362"/>
      <c r="C1153" s="362"/>
      <c r="D1153" s="362"/>
      <c r="E1153" s="362"/>
      <c r="F1153" s="362"/>
      <c r="G1153" s="674"/>
      <c r="H1153" s="673"/>
      <c r="I1153" s="673"/>
      <c r="J1153" s="362"/>
      <c r="K1153" s="362"/>
    </row>
    <row r="1154" spans="1:11" x14ac:dyDescent="0.15">
      <c r="A1154" s="362"/>
      <c r="B1154" s="362"/>
      <c r="C1154" s="362"/>
      <c r="D1154" s="362"/>
      <c r="E1154" s="362"/>
      <c r="F1154" s="362"/>
      <c r="G1154" s="674"/>
      <c r="H1154" s="673"/>
      <c r="I1154" s="673"/>
      <c r="J1154" s="362"/>
      <c r="K1154" s="362"/>
    </row>
    <row r="1155" spans="1:11" x14ac:dyDescent="0.15">
      <c r="A1155" s="362"/>
      <c r="B1155" s="362"/>
      <c r="C1155" s="362"/>
      <c r="D1155" s="362"/>
      <c r="E1155" s="362"/>
      <c r="F1155" s="362"/>
      <c r="G1155" s="674"/>
      <c r="H1155" s="673"/>
      <c r="I1155" s="673"/>
      <c r="J1155" s="362"/>
      <c r="K1155" s="362"/>
    </row>
    <row r="1156" spans="1:11" x14ac:dyDescent="0.15">
      <c r="A1156" s="362"/>
      <c r="B1156" s="362"/>
      <c r="C1156" s="362"/>
      <c r="D1156" s="362"/>
      <c r="E1156" s="362"/>
      <c r="F1156" s="362"/>
      <c r="G1156" s="674"/>
      <c r="H1156" s="673"/>
      <c r="I1156" s="673"/>
      <c r="J1156" s="362"/>
      <c r="K1156" s="362"/>
    </row>
    <row r="1157" spans="1:11" x14ac:dyDescent="0.15">
      <c r="A1157" s="362"/>
      <c r="B1157" s="362"/>
      <c r="C1157" s="362"/>
      <c r="D1157" s="362"/>
      <c r="E1157" s="362"/>
      <c r="F1157" s="362"/>
      <c r="G1157" s="674"/>
      <c r="H1157" s="673"/>
      <c r="I1157" s="673"/>
      <c r="J1157" s="362"/>
      <c r="K1157" s="362"/>
    </row>
    <row r="1158" spans="1:11" x14ac:dyDescent="0.15">
      <c r="A1158" s="362"/>
      <c r="B1158" s="362"/>
      <c r="C1158" s="362"/>
      <c r="D1158" s="362"/>
      <c r="E1158" s="362"/>
      <c r="F1158" s="362"/>
      <c r="G1158" s="674"/>
      <c r="H1158" s="673"/>
      <c r="I1158" s="673"/>
      <c r="J1158" s="362"/>
      <c r="K1158" s="362"/>
    </row>
    <row r="1159" spans="1:11" x14ac:dyDescent="0.15">
      <c r="A1159" s="362"/>
      <c r="B1159" s="362"/>
      <c r="C1159" s="362"/>
      <c r="D1159" s="362"/>
      <c r="E1159" s="362"/>
      <c r="F1159" s="362"/>
      <c r="G1159" s="674"/>
      <c r="H1159" s="673"/>
      <c r="I1159" s="673"/>
      <c r="J1159" s="362"/>
      <c r="K1159" s="362"/>
    </row>
    <row r="1160" spans="1:11" x14ac:dyDescent="0.15">
      <c r="A1160" s="362"/>
      <c r="B1160" s="362"/>
      <c r="C1160" s="362"/>
      <c r="D1160" s="362"/>
      <c r="E1160" s="362"/>
      <c r="F1160" s="362"/>
      <c r="G1160" s="674"/>
      <c r="H1160" s="673"/>
      <c r="I1160" s="673"/>
      <c r="J1160" s="362"/>
      <c r="K1160" s="362"/>
    </row>
    <row r="1161" spans="1:11" x14ac:dyDescent="0.15">
      <c r="A1161" s="362"/>
      <c r="B1161" s="362"/>
      <c r="C1161" s="362"/>
      <c r="D1161" s="362"/>
      <c r="E1161" s="362"/>
      <c r="F1161" s="362"/>
      <c r="G1161" s="674"/>
      <c r="H1161" s="673"/>
      <c r="I1161" s="673"/>
      <c r="J1161" s="362"/>
      <c r="K1161" s="362"/>
    </row>
    <row r="1162" spans="1:11" x14ac:dyDescent="0.15">
      <c r="A1162" s="362"/>
      <c r="B1162" s="362"/>
      <c r="C1162" s="362"/>
      <c r="D1162" s="362"/>
      <c r="E1162" s="362"/>
      <c r="F1162" s="362"/>
      <c r="G1162" s="674"/>
      <c r="H1162" s="673"/>
      <c r="I1162" s="673"/>
      <c r="J1162" s="362"/>
      <c r="K1162" s="362"/>
    </row>
    <row r="1163" spans="1:11" x14ac:dyDescent="0.15">
      <c r="A1163" s="362"/>
      <c r="B1163" s="362"/>
      <c r="C1163" s="362"/>
      <c r="D1163" s="362"/>
      <c r="E1163" s="362"/>
      <c r="F1163" s="362"/>
      <c r="G1163" s="674"/>
      <c r="H1163" s="673"/>
      <c r="I1163" s="673"/>
      <c r="J1163" s="362"/>
      <c r="K1163" s="362"/>
    </row>
    <row r="1164" spans="1:11" x14ac:dyDescent="0.15">
      <c r="A1164" s="362"/>
      <c r="B1164" s="362"/>
      <c r="C1164" s="362"/>
      <c r="D1164" s="362"/>
      <c r="E1164" s="362"/>
      <c r="F1164" s="362"/>
      <c r="G1164" s="674"/>
      <c r="H1164" s="673"/>
      <c r="I1164" s="673"/>
      <c r="J1164" s="362"/>
      <c r="K1164" s="362"/>
    </row>
    <row r="1165" spans="1:11" x14ac:dyDescent="0.15">
      <c r="A1165" s="362"/>
      <c r="B1165" s="362"/>
      <c r="C1165" s="362"/>
      <c r="D1165" s="362"/>
      <c r="E1165" s="362"/>
      <c r="F1165" s="362"/>
      <c r="G1165" s="674"/>
      <c r="H1165" s="673"/>
      <c r="I1165" s="673"/>
      <c r="J1165" s="362"/>
      <c r="K1165" s="362"/>
    </row>
    <row r="1166" spans="1:11" x14ac:dyDescent="0.15">
      <c r="A1166" s="362"/>
      <c r="B1166" s="362"/>
      <c r="C1166" s="362"/>
      <c r="D1166" s="362"/>
      <c r="E1166" s="362"/>
      <c r="F1166" s="362"/>
      <c r="G1166" s="674"/>
      <c r="H1166" s="673"/>
      <c r="I1166" s="673"/>
      <c r="J1166" s="362"/>
      <c r="K1166" s="362"/>
    </row>
    <row r="1167" spans="1:11" x14ac:dyDescent="0.15">
      <c r="A1167" s="362"/>
      <c r="B1167" s="362"/>
      <c r="C1167" s="362"/>
      <c r="D1167" s="362"/>
      <c r="E1167" s="362"/>
      <c r="F1167" s="362"/>
      <c r="G1167" s="674"/>
      <c r="H1167" s="673"/>
      <c r="I1167" s="673"/>
      <c r="J1167" s="362"/>
      <c r="K1167" s="362"/>
    </row>
    <row r="1168" spans="1:11" x14ac:dyDescent="0.15">
      <c r="A1168" s="362"/>
      <c r="B1168" s="362"/>
      <c r="C1168" s="362"/>
      <c r="D1168" s="362"/>
      <c r="E1168" s="362"/>
      <c r="F1168" s="362"/>
      <c r="G1168" s="674"/>
      <c r="H1168" s="673"/>
      <c r="I1168" s="673"/>
      <c r="J1168" s="362"/>
      <c r="K1168" s="362"/>
    </row>
    <row r="1169" spans="1:11" x14ac:dyDescent="0.15">
      <c r="A1169" s="362"/>
      <c r="B1169" s="362"/>
      <c r="C1169" s="362"/>
      <c r="D1169" s="362"/>
      <c r="E1169" s="362"/>
      <c r="F1169" s="362"/>
      <c r="G1169" s="674"/>
      <c r="H1169" s="673"/>
      <c r="I1169" s="673"/>
      <c r="J1169" s="362"/>
      <c r="K1169" s="362"/>
    </row>
    <row r="1170" spans="1:11" x14ac:dyDescent="0.15">
      <c r="A1170" s="362"/>
      <c r="B1170" s="362"/>
      <c r="C1170" s="362"/>
      <c r="D1170" s="362"/>
      <c r="E1170" s="362"/>
      <c r="F1170" s="362"/>
      <c r="G1170" s="674"/>
      <c r="H1170" s="673"/>
      <c r="I1170" s="673"/>
      <c r="J1170" s="362"/>
      <c r="K1170" s="362"/>
    </row>
    <row r="1171" spans="1:11" x14ac:dyDescent="0.15">
      <c r="A1171" s="362"/>
      <c r="B1171" s="362"/>
      <c r="C1171" s="362"/>
      <c r="D1171" s="362"/>
      <c r="E1171" s="362"/>
      <c r="F1171" s="362"/>
      <c r="G1171" s="674"/>
      <c r="H1171" s="673"/>
      <c r="I1171" s="673"/>
      <c r="J1171" s="362"/>
      <c r="K1171" s="362"/>
    </row>
    <row r="1172" spans="1:11" x14ac:dyDescent="0.15">
      <c r="A1172" s="362"/>
      <c r="B1172" s="362"/>
      <c r="C1172" s="362"/>
      <c r="D1172" s="362"/>
      <c r="E1172" s="362"/>
      <c r="F1172" s="362"/>
      <c r="G1172" s="674"/>
      <c r="H1172" s="673"/>
      <c r="I1172" s="673"/>
      <c r="J1172" s="362"/>
      <c r="K1172" s="362"/>
    </row>
    <row r="1173" spans="1:11" x14ac:dyDescent="0.15">
      <c r="A1173" s="362"/>
      <c r="B1173" s="362"/>
      <c r="C1173" s="362"/>
      <c r="D1173" s="362"/>
      <c r="E1173" s="362"/>
      <c r="F1173" s="362"/>
      <c r="G1173" s="674"/>
      <c r="H1173" s="673"/>
      <c r="I1173" s="673"/>
      <c r="J1173" s="362"/>
      <c r="K1173" s="362"/>
    </row>
    <row r="1174" spans="1:11" x14ac:dyDescent="0.15">
      <c r="A1174" s="362"/>
      <c r="B1174" s="362"/>
      <c r="C1174" s="362"/>
      <c r="D1174" s="362"/>
      <c r="E1174" s="362"/>
      <c r="F1174" s="362"/>
      <c r="G1174" s="674"/>
      <c r="H1174" s="673"/>
      <c r="I1174" s="673"/>
      <c r="J1174" s="362"/>
      <c r="K1174" s="362"/>
    </row>
    <row r="1175" spans="1:11" x14ac:dyDescent="0.15">
      <c r="A1175" s="362"/>
      <c r="B1175" s="362"/>
      <c r="C1175" s="362"/>
      <c r="D1175" s="362"/>
      <c r="E1175" s="362"/>
      <c r="F1175" s="362"/>
      <c r="G1175" s="674"/>
      <c r="H1175" s="673"/>
      <c r="I1175" s="673"/>
      <c r="J1175" s="362"/>
      <c r="K1175" s="362"/>
    </row>
    <row r="1176" spans="1:11" x14ac:dyDescent="0.15">
      <c r="A1176" s="362"/>
      <c r="B1176" s="362"/>
      <c r="C1176" s="362"/>
      <c r="D1176" s="362"/>
      <c r="E1176" s="362"/>
      <c r="F1176" s="362"/>
      <c r="G1176" s="674"/>
      <c r="H1176" s="673"/>
      <c r="I1176" s="673"/>
      <c r="J1176" s="362"/>
      <c r="K1176" s="362"/>
    </row>
    <row r="1177" spans="1:11" x14ac:dyDescent="0.15">
      <c r="A1177" s="362"/>
      <c r="B1177" s="362"/>
      <c r="C1177" s="362"/>
      <c r="D1177" s="362"/>
      <c r="E1177" s="362"/>
      <c r="F1177" s="362"/>
      <c r="G1177" s="674"/>
      <c r="H1177" s="673"/>
      <c r="I1177" s="673"/>
      <c r="J1177" s="362"/>
      <c r="K1177" s="362"/>
    </row>
    <row r="1178" spans="1:11" x14ac:dyDescent="0.15">
      <c r="A1178" s="362"/>
      <c r="B1178" s="362"/>
      <c r="C1178" s="362"/>
      <c r="D1178" s="362"/>
      <c r="E1178" s="362"/>
      <c r="F1178" s="362"/>
      <c r="G1178" s="674"/>
      <c r="H1178" s="673"/>
      <c r="I1178" s="673"/>
      <c r="J1178" s="362"/>
      <c r="K1178" s="362"/>
    </row>
    <row r="1179" spans="1:11" x14ac:dyDescent="0.15">
      <c r="A1179" s="362"/>
      <c r="B1179" s="362"/>
      <c r="C1179" s="362"/>
      <c r="D1179" s="362"/>
      <c r="E1179" s="362"/>
      <c r="F1179" s="362"/>
      <c r="G1179" s="674"/>
      <c r="H1179" s="673"/>
      <c r="I1179" s="673"/>
      <c r="J1179" s="362"/>
      <c r="K1179" s="362"/>
    </row>
    <row r="1180" spans="1:11" x14ac:dyDescent="0.15">
      <c r="A1180" s="362"/>
      <c r="B1180" s="362"/>
      <c r="C1180" s="362"/>
      <c r="D1180" s="362"/>
      <c r="E1180" s="362"/>
      <c r="F1180" s="362"/>
      <c r="G1180" s="674"/>
      <c r="H1180" s="673"/>
      <c r="I1180" s="673"/>
      <c r="J1180" s="362"/>
      <c r="K1180" s="362"/>
    </row>
    <row r="1181" spans="1:11" x14ac:dyDescent="0.15">
      <c r="A1181" s="362"/>
      <c r="B1181" s="362"/>
      <c r="C1181" s="362"/>
      <c r="D1181" s="362"/>
      <c r="E1181" s="362"/>
      <c r="F1181" s="362"/>
      <c r="G1181" s="674"/>
      <c r="H1181" s="673"/>
      <c r="I1181" s="673"/>
      <c r="J1181" s="362"/>
      <c r="K1181" s="362"/>
    </row>
    <row r="1182" spans="1:11" x14ac:dyDescent="0.15">
      <c r="A1182" s="362"/>
      <c r="B1182" s="362"/>
      <c r="C1182" s="362"/>
      <c r="D1182" s="362"/>
      <c r="E1182" s="362"/>
      <c r="F1182" s="362"/>
      <c r="G1182" s="674"/>
      <c r="H1182" s="673"/>
      <c r="I1182" s="673"/>
      <c r="J1182" s="362"/>
      <c r="K1182" s="362"/>
    </row>
    <row r="1183" spans="1:11" x14ac:dyDescent="0.15">
      <c r="A1183" s="362"/>
      <c r="B1183" s="362"/>
      <c r="C1183" s="362"/>
      <c r="D1183" s="362"/>
      <c r="E1183" s="362"/>
      <c r="F1183" s="362"/>
      <c r="G1183" s="674"/>
      <c r="H1183" s="673"/>
      <c r="I1183" s="673"/>
      <c r="J1183" s="362"/>
      <c r="K1183" s="362"/>
    </row>
    <row r="1184" spans="1:11" x14ac:dyDescent="0.15">
      <c r="A1184" s="362"/>
      <c r="B1184" s="362"/>
      <c r="C1184" s="362"/>
      <c r="D1184" s="362"/>
      <c r="E1184" s="362"/>
      <c r="F1184" s="362"/>
      <c r="G1184" s="674"/>
      <c r="H1184" s="673"/>
      <c r="I1184" s="673"/>
      <c r="J1184" s="362"/>
      <c r="K1184" s="362"/>
    </row>
    <row r="1185" spans="1:11" x14ac:dyDescent="0.15">
      <c r="A1185" s="362"/>
      <c r="B1185" s="362"/>
      <c r="C1185" s="362"/>
      <c r="D1185" s="362"/>
      <c r="E1185" s="362"/>
      <c r="F1185" s="362"/>
      <c r="G1185" s="674"/>
      <c r="H1185" s="673"/>
      <c r="I1185" s="673"/>
      <c r="J1185" s="362"/>
      <c r="K1185" s="362"/>
    </row>
    <row r="1186" spans="1:11" x14ac:dyDescent="0.15">
      <c r="A1186" s="362"/>
      <c r="B1186" s="362"/>
      <c r="C1186" s="362"/>
      <c r="D1186" s="362"/>
      <c r="E1186" s="362"/>
      <c r="F1186" s="362"/>
      <c r="G1186" s="674"/>
      <c r="H1186" s="673"/>
      <c r="I1186" s="673"/>
      <c r="J1186" s="362"/>
      <c r="K1186" s="362"/>
    </row>
    <row r="1187" spans="1:11" x14ac:dyDescent="0.15">
      <c r="A1187" s="362"/>
      <c r="B1187" s="362"/>
      <c r="C1187" s="362"/>
      <c r="D1187" s="362"/>
      <c r="E1187" s="362"/>
      <c r="F1187" s="362"/>
      <c r="G1187" s="674"/>
      <c r="H1187" s="673"/>
      <c r="I1187" s="673"/>
      <c r="J1187" s="362"/>
      <c r="K1187" s="362"/>
    </row>
    <row r="1188" spans="1:11" x14ac:dyDescent="0.15">
      <c r="A1188" s="362"/>
      <c r="B1188" s="362"/>
      <c r="C1188" s="362"/>
      <c r="D1188" s="362"/>
      <c r="E1188" s="362"/>
      <c r="F1188" s="362"/>
      <c r="G1188" s="674"/>
      <c r="H1188" s="673"/>
      <c r="I1188" s="673"/>
      <c r="J1188" s="362"/>
      <c r="K1188" s="362"/>
    </row>
    <row r="1189" spans="1:11" x14ac:dyDescent="0.15">
      <c r="A1189" s="362"/>
      <c r="B1189" s="362"/>
      <c r="C1189" s="362"/>
      <c r="D1189" s="362"/>
      <c r="E1189" s="362"/>
      <c r="F1189" s="362"/>
      <c r="G1189" s="674"/>
      <c r="H1189" s="673"/>
      <c r="I1189" s="673"/>
      <c r="J1189" s="362"/>
      <c r="K1189" s="362"/>
    </row>
    <row r="1190" spans="1:11" x14ac:dyDescent="0.15">
      <c r="A1190" s="362"/>
      <c r="B1190" s="362"/>
      <c r="C1190" s="362"/>
      <c r="D1190" s="362"/>
      <c r="E1190" s="362"/>
      <c r="F1190" s="362"/>
      <c r="G1190" s="674"/>
      <c r="H1190" s="673"/>
      <c r="I1190" s="673"/>
      <c r="J1190" s="362"/>
      <c r="K1190" s="362"/>
    </row>
    <row r="1191" spans="1:11" x14ac:dyDescent="0.15">
      <c r="A1191" s="362"/>
      <c r="B1191" s="362"/>
      <c r="C1191" s="362"/>
      <c r="D1191" s="362"/>
      <c r="E1191" s="362"/>
      <c r="F1191" s="362"/>
      <c r="G1191" s="674"/>
      <c r="H1191" s="673"/>
      <c r="I1191" s="673"/>
      <c r="J1191" s="362"/>
      <c r="K1191" s="362"/>
    </row>
    <row r="1192" spans="1:11" x14ac:dyDescent="0.15">
      <c r="A1192" s="362"/>
      <c r="B1192" s="362"/>
      <c r="C1192" s="362"/>
      <c r="D1192" s="362"/>
      <c r="E1192" s="362"/>
      <c r="F1192" s="362"/>
      <c r="G1192" s="674"/>
      <c r="H1192" s="673"/>
      <c r="I1192" s="673"/>
      <c r="J1192" s="362"/>
      <c r="K1192" s="362"/>
    </row>
    <row r="1193" spans="1:11" x14ac:dyDescent="0.15">
      <c r="A1193" s="362"/>
      <c r="B1193" s="362"/>
      <c r="C1193" s="362"/>
      <c r="D1193" s="362"/>
      <c r="E1193" s="362"/>
      <c r="F1193" s="362"/>
      <c r="G1193" s="674"/>
      <c r="H1193" s="673"/>
      <c r="I1193" s="673"/>
      <c r="J1193" s="362"/>
      <c r="K1193" s="362"/>
    </row>
    <row r="1194" spans="1:11" x14ac:dyDescent="0.15">
      <c r="A1194" s="362"/>
      <c r="B1194" s="362"/>
      <c r="C1194" s="362"/>
      <c r="D1194" s="362"/>
      <c r="E1194" s="362"/>
      <c r="F1194" s="362"/>
      <c r="G1194" s="674"/>
      <c r="H1194" s="673"/>
      <c r="I1194" s="673"/>
      <c r="J1194" s="362"/>
      <c r="K1194" s="362"/>
    </row>
    <row r="1195" spans="1:11" x14ac:dyDescent="0.15">
      <c r="A1195" s="362"/>
      <c r="B1195" s="362"/>
      <c r="C1195" s="362"/>
      <c r="D1195" s="362"/>
      <c r="E1195" s="362"/>
      <c r="F1195" s="362"/>
      <c r="G1195" s="674"/>
      <c r="H1195" s="673"/>
      <c r="I1195" s="673"/>
      <c r="J1195" s="362"/>
      <c r="K1195" s="362"/>
    </row>
    <row r="1196" spans="1:11" x14ac:dyDescent="0.15">
      <c r="A1196" s="362"/>
      <c r="B1196" s="362"/>
      <c r="C1196" s="362"/>
      <c r="D1196" s="362"/>
      <c r="E1196" s="362"/>
      <c r="F1196" s="362"/>
      <c r="G1196" s="674"/>
      <c r="H1196" s="673"/>
      <c r="I1196" s="673"/>
      <c r="J1196" s="362"/>
      <c r="K1196" s="362"/>
    </row>
    <row r="1197" spans="1:11" x14ac:dyDescent="0.15">
      <c r="A1197" s="362"/>
      <c r="B1197" s="362"/>
      <c r="C1197" s="362"/>
      <c r="D1197" s="362"/>
      <c r="E1197" s="362"/>
      <c r="F1197" s="362"/>
      <c r="G1197" s="674"/>
      <c r="H1197" s="673"/>
      <c r="I1197" s="673"/>
      <c r="J1197" s="362"/>
      <c r="K1197" s="362"/>
    </row>
    <row r="1198" spans="1:11" x14ac:dyDescent="0.15">
      <c r="A1198" s="362"/>
      <c r="B1198" s="362"/>
      <c r="C1198" s="362"/>
      <c r="D1198" s="362"/>
      <c r="E1198" s="362"/>
      <c r="F1198" s="362"/>
      <c r="G1198" s="674"/>
      <c r="H1198" s="673"/>
      <c r="I1198" s="673"/>
      <c r="J1198" s="362"/>
      <c r="K1198" s="362"/>
    </row>
    <row r="1199" spans="1:11" x14ac:dyDescent="0.15">
      <c r="A1199" s="362"/>
      <c r="B1199" s="362"/>
      <c r="C1199" s="362"/>
      <c r="D1199" s="362"/>
      <c r="E1199" s="362"/>
      <c r="F1199" s="362"/>
      <c r="G1199" s="674"/>
      <c r="H1199" s="673"/>
      <c r="I1199" s="673"/>
      <c r="J1199" s="362"/>
      <c r="K1199" s="362"/>
    </row>
    <row r="1200" spans="1:11" x14ac:dyDescent="0.15">
      <c r="A1200" s="362"/>
      <c r="B1200" s="362"/>
      <c r="C1200" s="362"/>
      <c r="D1200" s="362"/>
      <c r="E1200" s="362"/>
      <c r="F1200" s="362"/>
      <c r="G1200" s="674"/>
      <c r="H1200" s="673"/>
      <c r="I1200" s="673"/>
      <c r="J1200" s="362"/>
      <c r="K1200" s="362"/>
    </row>
    <row r="1201" spans="1:11" x14ac:dyDescent="0.15">
      <c r="A1201" s="362"/>
      <c r="B1201" s="362"/>
      <c r="C1201" s="362"/>
      <c r="D1201" s="362"/>
      <c r="E1201" s="362"/>
      <c r="F1201" s="362"/>
      <c r="G1201" s="674"/>
      <c r="H1201" s="673"/>
      <c r="I1201" s="673"/>
      <c r="J1201" s="362"/>
      <c r="K1201" s="362"/>
    </row>
    <row r="1202" spans="1:11" x14ac:dyDescent="0.15">
      <c r="A1202" s="362"/>
      <c r="B1202" s="362"/>
      <c r="C1202" s="362"/>
      <c r="D1202" s="362"/>
      <c r="E1202" s="362"/>
      <c r="F1202" s="362"/>
      <c r="G1202" s="674"/>
      <c r="H1202" s="673"/>
      <c r="I1202" s="673"/>
      <c r="J1202" s="362"/>
      <c r="K1202" s="362"/>
    </row>
    <row r="1203" spans="1:11" x14ac:dyDescent="0.15">
      <c r="A1203" s="362"/>
      <c r="B1203" s="362"/>
      <c r="C1203" s="362"/>
      <c r="D1203" s="362"/>
      <c r="E1203" s="362"/>
      <c r="F1203" s="362"/>
      <c r="G1203" s="674"/>
      <c r="H1203" s="673"/>
      <c r="I1203" s="673"/>
      <c r="J1203" s="362"/>
      <c r="K1203" s="362"/>
    </row>
    <row r="1204" spans="1:11" x14ac:dyDescent="0.15">
      <c r="A1204" s="362"/>
      <c r="B1204" s="362"/>
      <c r="C1204" s="362"/>
      <c r="D1204" s="362"/>
      <c r="E1204" s="362"/>
      <c r="F1204" s="362"/>
      <c r="G1204" s="674"/>
      <c r="H1204" s="673"/>
      <c r="I1204" s="673"/>
      <c r="J1204" s="362"/>
      <c r="K1204" s="362"/>
    </row>
    <row r="1205" spans="1:11" x14ac:dyDescent="0.15">
      <c r="A1205" s="362"/>
      <c r="B1205" s="362"/>
      <c r="C1205" s="362"/>
      <c r="D1205" s="362"/>
      <c r="E1205" s="362"/>
      <c r="F1205" s="362"/>
      <c r="G1205" s="674"/>
      <c r="H1205" s="673"/>
      <c r="I1205" s="673"/>
      <c r="J1205" s="362"/>
      <c r="K1205" s="362"/>
    </row>
    <row r="1206" spans="1:11" x14ac:dyDescent="0.15">
      <c r="A1206" s="362"/>
      <c r="B1206" s="362"/>
      <c r="C1206" s="362"/>
      <c r="D1206" s="362"/>
      <c r="E1206" s="362"/>
      <c r="F1206" s="362"/>
      <c r="G1206" s="674"/>
      <c r="H1206" s="673"/>
      <c r="I1206" s="673"/>
      <c r="J1206" s="362"/>
      <c r="K1206" s="362"/>
    </row>
    <row r="1207" spans="1:11" x14ac:dyDescent="0.15">
      <c r="A1207" s="362"/>
      <c r="B1207" s="362"/>
      <c r="C1207" s="362"/>
      <c r="D1207" s="362"/>
      <c r="E1207" s="362"/>
      <c r="F1207" s="362"/>
      <c r="G1207" s="674"/>
      <c r="H1207" s="673"/>
      <c r="I1207" s="673"/>
      <c r="J1207" s="362"/>
      <c r="K1207" s="362"/>
    </row>
    <row r="1208" spans="1:11" x14ac:dyDescent="0.15">
      <c r="A1208" s="362"/>
      <c r="B1208" s="362"/>
      <c r="C1208" s="362"/>
      <c r="D1208" s="362"/>
      <c r="E1208" s="362"/>
      <c r="F1208" s="362"/>
      <c r="G1208" s="674"/>
      <c r="H1208" s="673"/>
      <c r="I1208" s="673"/>
      <c r="J1208" s="362"/>
      <c r="K1208" s="362"/>
    </row>
    <row r="1209" spans="1:11" x14ac:dyDescent="0.15">
      <c r="A1209" s="362"/>
      <c r="B1209" s="362"/>
      <c r="C1209" s="362"/>
      <c r="D1209" s="362"/>
      <c r="E1209" s="362"/>
      <c r="F1209" s="362"/>
      <c r="G1209" s="674"/>
      <c r="H1209" s="673"/>
      <c r="I1209" s="673"/>
      <c r="J1209" s="362"/>
      <c r="K1209" s="362"/>
    </row>
    <row r="1210" spans="1:11" x14ac:dyDescent="0.15">
      <c r="A1210" s="362"/>
      <c r="B1210" s="362"/>
      <c r="C1210" s="362"/>
      <c r="D1210" s="362"/>
      <c r="E1210" s="362"/>
      <c r="F1210" s="362"/>
      <c r="G1210" s="674"/>
      <c r="H1210" s="673"/>
      <c r="I1210" s="673"/>
      <c r="J1210" s="362"/>
      <c r="K1210" s="362"/>
    </row>
    <row r="1211" spans="1:11" x14ac:dyDescent="0.15">
      <c r="A1211" s="362"/>
      <c r="B1211" s="362"/>
      <c r="C1211" s="362"/>
      <c r="D1211" s="362"/>
      <c r="E1211" s="362"/>
      <c r="F1211" s="362"/>
      <c r="G1211" s="674"/>
      <c r="H1211" s="673"/>
      <c r="I1211" s="673"/>
      <c r="J1211" s="362"/>
      <c r="K1211" s="362"/>
    </row>
    <row r="1212" spans="1:11" x14ac:dyDescent="0.15">
      <c r="A1212" s="362"/>
      <c r="B1212" s="362"/>
      <c r="C1212" s="362"/>
      <c r="D1212" s="362"/>
      <c r="E1212" s="362"/>
      <c r="F1212" s="362"/>
      <c r="G1212" s="674"/>
      <c r="H1212" s="673"/>
      <c r="I1212" s="673"/>
      <c r="J1212" s="362"/>
      <c r="K1212" s="362"/>
    </row>
    <row r="1213" spans="1:11" x14ac:dyDescent="0.15">
      <c r="A1213" s="362"/>
      <c r="B1213" s="362"/>
      <c r="C1213" s="362"/>
      <c r="D1213" s="362"/>
      <c r="E1213" s="362"/>
      <c r="F1213" s="362"/>
      <c r="G1213" s="674"/>
      <c r="H1213" s="673"/>
      <c r="I1213" s="673"/>
      <c r="J1213" s="362"/>
      <c r="K1213" s="362"/>
    </row>
    <row r="1214" spans="1:11" x14ac:dyDescent="0.15">
      <c r="A1214" s="362"/>
      <c r="B1214" s="362"/>
      <c r="C1214" s="362"/>
      <c r="D1214" s="362"/>
      <c r="E1214" s="362"/>
      <c r="F1214" s="362"/>
      <c r="G1214" s="674"/>
      <c r="H1214" s="673"/>
      <c r="I1214" s="673"/>
      <c r="J1214" s="362"/>
      <c r="K1214" s="362"/>
    </row>
    <row r="1215" spans="1:11" x14ac:dyDescent="0.15">
      <c r="A1215" s="362"/>
      <c r="B1215" s="362"/>
      <c r="C1215" s="362"/>
      <c r="D1215" s="362"/>
      <c r="E1215" s="362"/>
      <c r="F1215" s="362"/>
      <c r="G1215" s="674"/>
      <c r="H1215" s="673"/>
      <c r="I1215" s="673"/>
      <c r="J1215" s="362"/>
      <c r="K1215" s="362"/>
    </row>
    <row r="1216" spans="1:11" x14ac:dyDescent="0.15">
      <c r="A1216" s="362"/>
      <c r="B1216" s="362"/>
      <c r="C1216" s="362"/>
      <c r="D1216" s="362"/>
      <c r="E1216" s="362"/>
      <c r="F1216" s="362"/>
      <c r="G1216" s="674"/>
      <c r="H1216" s="673"/>
      <c r="I1216" s="673"/>
      <c r="J1216" s="362"/>
      <c r="K1216" s="362"/>
    </row>
    <row r="1217" spans="1:11" x14ac:dyDescent="0.15">
      <c r="A1217" s="362"/>
      <c r="B1217" s="362"/>
      <c r="C1217" s="362"/>
      <c r="D1217" s="362"/>
      <c r="E1217" s="362"/>
      <c r="F1217" s="362"/>
      <c r="G1217" s="674"/>
      <c r="H1217" s="673"/>
      <c r="I1217" s="673"/>
      <c r="J1217" s="362"/>
      <c r="K1217" s="362"/>
    </row>
    <row r="1218" spans="1:11" x14ac:dyDescent="0.15">
      <c r="A1218" s="362"/>
      <c r="B1218" s="362"/>
      <c r="C1218" s="362"/>
      <c r="D1218" s="362"/>
      <c r="E1218" s="362"/>
      <c r="F1218" s="362"/>
      <c r="G1218" s="674"/>
      <c r="H1218" s="673"/>
      <c r="I1218" s="673"/>
      <c r="J1218" s="362"/>
      <c r="K1218" s="362"/>
    </row>
    <row r="1219" spans="1:11" x14ac:dyDescent="0.15">
      <c r="A1219" s="362"/>
      <c r="B1219" s="362"/>
      <c r="C1219" s="362"/>
      <c r="D1219" s="362"/>
      <c r="E1219" s="362"/>
      <c r="F1219" s="362"/>
      <c r="G1219" s="674"/>
      <c r="H1219" s="673"/>
      <c r="I1219" s="673"/>
      <c r="J1219" s="362"/>
      <c r="K1219" s="362"/>
    </row>
    <row r="1220" spans="1:11" x14ac:dyDescent="0.15">
      <c r="A1220" s="362"/>
      <c r="B1220" s="362"/>
      <c r="C1220" s="362"/>
      <c r="D1220" s="362"/>
      <c r="E1220" s="362"/>
      <c r="F1220" s="362"/>
      <c r="G1220" s="674"/>
      <c r="H1220" s="673"/>
      <c r="I1220" s="673"/>
      <c r="J1220" s="362"/>
      <c r="K1220" s="362"/>
    </row>
    <row r="1221" spans="1:11" x14ac:dyDescent="0.15">
      <c r="A1221" s="362"/>
      <c r="B1221" s="362"/>
      <c r="C1221" s="362"/>
      <c r="D1221" s="362"/>
      <c r="E1221" s="362"/>
      <c r="F1221" s="362"/>
      <c r="G1221" s="674"/>
      <c r="H1221" s="673"/>
      <c r="I1221" s="673"/>
      <c r="J1221" s="362"/>
      <c r="K1221" s="362"/>
    </row>
    <row r="1222" spans="1:11" x14ac:dyDescent="0.15">
      <c r="A1222" s="362"/>
      <c r="B1222" s="362"/>
      <c r="C1222" s="362"/>
      <c r="D1222" s="362"/>
      <c r="E1222" s="362"/>
      <c r="F1222" s="362"/>
      <c r="G1222" s="674"/>
      <c r="H1222" s="673"/>
      <c r="I1222" s="673"/>
      <c r="J1222" s="362"/>
      <c r="K1222" s="362"/>
    </row>
    <row r="1223" spans="1:11" x14ac:dyDescent="0.15">
      <c r="A1223" s="362"/>
      <c r="B1223" s="362"/>
      <c r="C1223" s="362"/>
      <c r="D1223" s="362"/>
      <c r="E1223" s="362"/>
      <c r="F1223" s="362"/>
      <c r="G1223" s="674"/>
      <c r="H1223" s="673"/>
      <c r="I1223" s="673"/>
      <c r="J1223" s="362"/>
      <c r="K1223" s="362"/>
    </row>
    <row r="1224" spans="1:11" x14ac:dyDescent="0.15">
      <c r="A1224" s="362"/>
      <c r="B1224" s="362"/>
      <c r="C1224" s="362"/>
      <c r="D1224" s="362"/>
      <c r="E1224" s="362"/>
      <c r="F1224" s="362"/>
      <c r="G1224" s="674"/>
      <c r="H1224" s="673"/>
      <c r="I1224" s="673"/>
      <c r="J1224" s="362"/>
      <c r="K1224" s="362"/>
    </row>
    <row r="1225" spans="1:11" x14ac:dyDescent="0.15">
      <c r="A1225" s="362"/>
      <c r="B1225" s="362"/>
      <c r="C1225" s="362"/>
      <c r="D1225" s="362"/>
      <c r="E1225" s="362"/>
      <c r="F1225" s="362"/>
      <c r="G1225" s="674"/>
      <c r="H1225" s="673"/>
      <c r="I1225" s="673"/>
      <c r="J1225" s="362"/>
      <c r="K1225" s="362"/>
    </row>
    <row r="1226" spans="1:11" x14ac:dyDescent="0.15">
      <c r="A1226" s="362"/>
      <c r="B1226" s="362"/>
      <c r="C1226" s="362"/>
      <c r="D1226" s="362"/>
      <c r="E1226" s="362"/>
      <c r="F1226" s="362"/>
      <c r="G1226" s="674"/>
      <c r="H1226" s="673"/>
      <c r="I1226" s="673"/>
      <c r="J1226" s="362"/>
      <c r="K1226" s="362"/>
    </row>
    <row r="1227" spans="1:11" x14ac:dyDescent="0.15">
      <c r="A1227" s="362"/>
      <c r="B1227" s="362"/>
      <c r="C1227" s="362"/>
      <c r="D1227" s="362"/>
      <c r="E1227" s="362"/>
      <c r="F1227" s="362"/>
      <c r="G1227" s="674"/>
      <c r="H1227" s="673"/>
      <c r="I1227" s="673"/>
      <c r="J1227" s="362"/>
      <c r="K1227" s="362"/>
    </row>
    <row r="1228" spans="1:11" x14ac:dyDescent="0.15">
      <c r="A1228" s="362"/>
      <c r="B1228" s="362"/>
      <c r="C1228" s="362"/>
      <c r="D1228" s="362"/>
      <c r="E1228" s="362"/>
      <c r="F1228" s="362"/>
      <c r="G1228" s="674"/>
      <c r="H1228" s="673"/>
      <c r="I1228" s="673"/>
      <c r="J1228" s="362"/>
      <c r="K1228" s="362"/>
    </row>
    <row r="1229" spans="1:11" x14ac:dyDescent="0.15">
      <c r="A1229" s="362"/>
      <c r="B1229" s="362"/>
      <c r="C1229" s="362"/>
      <c r="D1229" s="362"/>
      <c r="E1229" s="362"/>
      <c r="F1229" s="362"/>
      <c r="G1229" s="674"/>
      <c r="H1229" s="673"/>
      <c r="I1229" s="673"/>
      <c r="J1229" s="362"/>
      <c r="K1229" s="362"/>
    </row>
    <row r="1230" spans="1:11" x14ac:dyDescent="0.15">
      <c r="A1230" s="362"/>
      <c r="B1230" s="362"/>
      <c r="C1230" s="362"/>
      <c r="D1230" s="362"/>
      <c r="E1230" s="362"/>
      <c r="F1230" s="362"/>
      <c r="G1230" s="674"/>
      <c r="H1230" s="673"/>
      <c r="I1230" s="673"/>
      <c r="J1230" s="362"/>
      <c r="K1230" s="362"/>
    </row>
    <row r="1231" spans="1:11" x14ac:dyDescent="0.15">
      <c r="A1231" s="362"/>
      <c r="B1231" s="362"/>
      <c r="C1231" s="362"/>
      <c r="D1231" s="362"/>
      <c r="E1231" s="362"/>
      <c r="F1231" s="362"/>
      <c r="G1231" s="674"/>
      <c r="H1231" s="673"/>
      <c r="I1231" s="673"/>
      <c r="J1231" s="362"/>
      <c r="K1231" s="362"/>
    </row>
    <row r="1232" spans="1:11" x14ac:dyDescent="0.15">
      <c r="A1232" s="362"/>
      <c r="B1232" s="362"/>
      <c r="C1232" s="362"/>
      <c r="D1232" s="362"/>
      <c r="E1232" s="362"/>
      <c r="F1232" s="362"/>
      <c r="G1232" s="674"/>
      <c r="H1232" s="673"/>
      <c r="I1232" s="673"/>
      <c r="J1232" s="362"/>
      <c r="K1232" s="362"/>
    </row>
    <row r="1233" spans="1:11" x14ac:dyDescent="0.15">
      <c r="A1233" s="362"/>
      <c r="B1233" s="362"/>
      <c r="C1233" s="362"/>
      <c r="D1233" s="362"/>
      <c r="E1233" s="362"/>
      <c r="F1233" s="362"/>
      <c r="G1233" s="674"/>
      <c r="H1233" s="673"/>
      <c r="I1233" s="673"/>
      <c r="J1233" s="362"/>
      <c r="K1233" s="362"/>
    </row>
    <row r="1234" spans="1:11" x14ac:dyDescent="0.15">
      <c r="A1234" s="362"/>
      <c r="B1234" s="362"/>
      <c r="C1234" s="362"/>
      <c r="D1234" s="362"/>
      <c r="E1234" s="362"/>
      <c r="F1234" s="362"/>
      <c r="G1234" s="674"/>
      <c r="H1234" s="673"/>
      <c r="I1234" s="673"/>
      <c r="J1234" s="362"/>
      <c r="K1234" s="362"/>
    </row>
    <row r="1235" spans="1:11" x14ac:dyDescent="0.15">
      <c r="A1235" s="362"/>
      <c r="B1235" s="362"/>
      <c r="C1235" s="362"/>
      <c r="D1235" s="362"/>
      <c r="E1235" s="362"/>
      <c r="F1235" s="362"/>
      <c r="G1235" s="674"/>
      <c r="H1235" s="673"/>
      <c r="I1235" s="673"/>
      <c r="J1235" s="362"/>
      <c r="K1235" s="362"/>
    </row>
    <row r="1236" spans="1:11" x14ac:dyDescent="0.15">
      <c r="A1236" s="362"/>
      <c r="B1236" s="362"/>
      <c r="C1236" s="362"/>
      <c r="D1236" s="362"/>
      <c r="E1236" s="362"/>
      <c r="F1236" s="362"/>
      <c r="G1236" s="674"/>
      <c r="H1236" s="673"/>
      <c r="I1236" s="673"/>
      <c r="J1236" s="362"/>
      <c r="K1236" s="362"/>
    </row>
    <row r="1237" spans="1:11" x14ac:dyDescent="0.15">
      <c r="A1237" s="362"/>
      <c r="B1237" s="362"/>
      <c r="C1237" s="362"/>
      <c r="D1237" s="362"/>
      <c r="E1237" s="362"/>
      <c r="F1237" s="362"/>
      <c r="G1237" s="674"/>
      <c r="H1237" s="673"/>
      <c r="I1237" s="673"/>
      <c r="J1237" s="362"/>
      <c r="K1237" s="362"/>
    </row>
    <row r="1238" spans="1:11" x14ac:dyDescent="0.15">
      <c r="A1238" s="362"/>
      <c r="B1238" s="362"/>
      <c r="C1238" s="362"/>
      <c r="D1238" s="362"/>
      <c r="E1238" s="362"/>
      <c r="F1238" s="362"/>
      <c r="G1238" s="674"/>
      <c r="H1238" s="673"/>
      <c r="I1238" s="673"/>
      <c r="J1238" s="362"/>
      <c r="K1238" s="362"/>
    </row>
    <row r="1239" spans="1:11" x14ac:dyDescent="0.15">
      <c r="A1239" s="362"/>
      <c r="B1239" s="362"/>
      <c r="C1239" s="362"/>
      <c r="D1239" s="362"/>
      <c r="E1239" s="362"/>
      <c r="F1239" s="362"/>
      <c r="G1239" s="674"/>
      <c r="H1239" s="673"/>
      <c r="I1239" s="673"/>
      <c r="J1239" s="362"/>
      <c r="K1239" s="362"/>
    </row>
    <row r="1240" spans="1:11" x14ac:dyDescent="0.15">
      <c r="A1240" s="362"/>
      <c r="B1240" s="362"/>
      <c r="C1240" s="362"/>
      <c r="D1240" s="362"/>
      <c r="E1240" s="362"/>
      <c r="F1240" s="362"/>
      <c r="G1240" s="674"/>
      <c r="H1240" s="673"/>
      <c r="I1240" s="673"/>
      <c r="J1240" s="362"/>
      <c r="K1240" s="362"/>
    </row>
    <row r="1241" spans="1:11" x14ac:dyDescent="0.15">
      <c r="A1241" s="362"/>
      <c r="B1241" s="362"/>
      <c r="C1241" s="362"/>
      <c r="D1241" s="362"/>
      <c r="E1241" s="362"/>
      <c r="F1241" s="362"/>
      <c r="G1241" s="674"/>
      <c r="H1241" s="673"/>
      <c r="I1241" s="673"/>
      <c r="J1241" s="362"/>
      <c r="K1241" s="362"/>
    </row>
    <row r="1242" spans="1:11" x14ac:dyDescent="0.15">
      <c r="A1242" s="362"/>
      <c r="B1242" s="362"/>
      <c r="C1242" s="362"/>
      <c r="D1242" s="362"/>
      <c r="E1242" s="362"/>
      <c r="F1242" s="362"/>
      <c r="G1242" s="674"/>
      <c r="H1242" s="673"/>
      <c r="I1242" s="673"/>
      <c r="J1242" s="362"/>
      <c r="K1242" s="362"/>
    </row>
    <row r="1243" spans="1:11" x14ac:dyDescent="0.15">
      <c r="A1243" s="362"/>
      <c r="B1243" s="362"/>
      <c r="C1243" s="362"/>
      <c r="D1243" s="362"/>
      <c r="E1243" s="362"/>
      <c r="F1243" s="362"/>
      <c r="G1243" s="674"/>
      <c r="H1243" s="673"/>
      <c r="I1243" s="673"/>
      <c r="J1243" s="362"/>
      <c r="K1243" s="362"/>
    </row>
    <row r="1244" spans="1:11" x14ac:dyDescent="0.15">
      <c r="A1244" s="362"/>
      <c r="B1244" s="362"/>
      <c r="C1244" s="362"/>
      <c r="D1244" s="362"/>
      <c r="E1244" s="362"/>
      <c r="F1244" s="362"/>
      <c r="G1244" s="674"/>
      <c r="H1244" s="673"/>
      <c r="I1244" s="673"/>
      <c r="J1244" s="362"/>
      <c r="K1244" s="362"/>
    </row>
    <row r="1245" spans="1:11" x14ac:dyDescent="0.15">
      <c r="A1245" s="362"/>
      <c r="B1245" s="362"/>
      <c r="C1245" s="362"/>
      <c r="D1245" s="362"/>
      <c r="E1245" s="362"/>
      <c r="F1245" s="362"/>
      <c r="G1245" s="674"/>
      <c r="H1245" s="673"/>
      <c r="I1245" s="673"/>
      <c r="J1245" s="362"/>
      <c r="K1245" s="362"/>
    </row>
    <row r="1246" spans="1:11" x14ac:dyDescent="0.15">
      <c r="A1246" s="362"/>
      <c r="B1246" s="362"/>
      <c r="C1246" s="362"/>
      <c r="D1246" s="362"/>
      <c r="E1246" s="362"/>
      <c r="F1246" s="362"/>
      <c r="G1246" s="674"/>
      <c r="H1246" s="673"/>
      <c r="I1246" s="673"/>
      <c r="J1246" s="362"/>
      <c r="K1246" s="362"/>
    </row>
    <row r="1247" spans="1:11" x14ac:dyDescent="0.15">
      <c r="A1247" s="362"/>
      <c r="B1247" s="362"/>
      <c r="C1247" s="362"/>
      <c r="D1247" s="362"/>
      <c r="E1247" s="362"/>
      <c r="F1247" s="362"/>
      <c r="G1247" s="674"/>
      <c r="H1247" s="673"/>
      <c r="I1247" s="673"/>
      <c r="J1247" s="362"/>
      <c r="K1247" s="362"/>
    </row>
    <row r="1248" spans="1:11" x14ac:dyDescent="0.15">
      <c r="A1248" s="362"/>
      <c r="B1248" s="362"/>
      <c r="C1248" s="362"/>
      <c r="D1248" s="362"/>
      <c r="E1248" s="362"/>
      <c r="F1248" s="362"/>
      <c r="G1248" s="674"/>
      <c r="H1248" s="673"/>
      <c r="I1248" s="673"/>
      <c r="J1248" s="362"/>
      <c r="K1248" s="362"/>
    </row>
    <row r="1249" spans="1:11" x14ac:dyDescent="0.15">
      <c r="A1249" s="362"/>
      <c r="B1249" s="362"/>
      <c r="C1249" s="362"/>
      <c r="D1249" s="362"/>
      <c r="E1249" s="362"/>
      <c r="F1249" s="362"/>
      <c r="G1249" s="674"/>
      <c r="H1249" s="673"/>
      <c r="I1249" s="673"/>
      <c r="J1249" s="362"/>
      <c r="K1249" s="362"/>
    </row>
    <row r="1250" spans="1:11" x14ac:dyDescent="0.15">
      <c r="A1250" s="362"/>
      <c r="B1250" s="362"/>
      <c r="C1250" s="362"/>
      <c r="D1250" s="362"/>
      <c r="E1250" s="362"/>
      <c r="F1250" s="362"/>
      <c r="G1250" s="674"/>
      <c r="H1250" s="673"/>
      <c r="I1250" s="673"/>
      <c r="J1250" s="362"/>
      <c r="K1250" s="362"/>
    </row>
    <row r="1251" spans="1:11" x14ac:dyDescent="0.15">
      <c r="A1251" s="362"/>
      <c r="B1251" s="362"/>
      <c r="C1251" s="362"/>
      <c r="D1251" s="362"/>
      <c r="E1251" s="362"/>
      <c r="F1251" s="362"/>
      <c r="G1251" s="674"/>
      <c r="H1251" s="673"/>
      <c r="I1251" s="673"/>
      <c r="J1251" s="362"/>
      <c r="K1251" s="362"/>
    </row>
    <row r="1252" spans="1:11" x14ac:dyDescent="0.15">
      <c r="A1252" s="362"/>
      <c r="B1252" s="362"/>
      <c r="C1252" s="362"/>
      <c r="D1252" s="362"/>
      <c r="E1252" s="362"/>
      <c r="F1252" s="362"/>
      <c r="G1252" s="674"/>
      <c r="H1252" s="673"/>
      <c r="I1252" s="673"/>
      <c r="J1252" s="362"/>
      <c r="K1252" s="362"/>
    </row>
    <row r="1253" spans="1:11" x14ac:dyDescent="0.15">
      <c r="A1253" s="362"/>
      <c r="B1253" s="362"/>
      <c r="C1253" s="362"/>
      <c r="D1253" s="362"/>
      <c r="E1253" s="362"/>
      <c r="F1253" s="362"/>
      <c r="G1253" s="674"/>
      <c r="H1253" s="673"/>
      <c r="I1253" s="673"/>
      <c r="J1253" s="362"/>
      <c r="K1253" s="362"/>
    </row>
    <row r="1254" spans="1:11" x14ac:dyDescent="0.15">
      <c r="A1254" s="362"/>
      <c r="B1254" s="362"/>
      <c r="C1254" s="362"/>
      <c r="D1254" s="362"/>
      <c r="E1254" s="362"/>
      <c r="F1254" s="362"/>
      <c r="G1254" s="674"/>
      <c r="H1254" s="673"/>
      <c r="I1254" s="673"/>
      <c r="J1254" s="362"/>
      <c r="K1254" s="362"/>
    </row>
    <row r="1255" spans="1:11" x14ac:dyDescent="0.15">
      <c r="A1255" s="362"/>
      <c r="B1255" s="362"/>
      <c r="C1255" s="362"/>
      <c r="D1255" s="362"/>
      <c r="E1255" s="362"/>
      <c r="F1255" s="362"/>
      <c r="G1255" s="674"/>
      <c r="H1255" s="673"/>
      <c r="I1255" s="673"/>
      <c r="J1255" s="362"/>
      <c r="K1255" s="362"/>
    </row>
    <row r="1256" spans="1:11" x14ac:dyDescent="0.15">
      <c r="A1256" s="362"/>
      <c r="B1256" s="362"/>
      <c r="C1256" s="362"/>
      <c r="D1256" s="362"/>
      <c r="E1256" s="362"/>
      <c r="F1256" s="362"/>
      <c r="G1256" s="674"/>
      <c r="H1256" s="673"/>
      <c r="I1256" s="673"/>
      <c r="J1256" s="362"/>
      <c r="K1256" s="362"/>
    </row>
    <row r="1257" spans="1:11" x14ac:dyDescent="0.15">
      <c r="A1257" s="362"/>
      <c r="B1257" s="362"/>
      <c r="C1257" s="362"/>
      <c r="D1257" s="362"/>
      <c r="E1257" s="362"/>
      <c r="F1257" s="362"/>
      <c r="G1257" s="674"/>
      <c r="H1257" s="673"/>
      <c r="I1257" s="673"/>
      <c r="J1257" s="362"/>
      <c r="K1257" s="362"/>
    </row>
    <row r="1258" spans="1:11" x14ac:dyDescent="0.15">
      <c r="A1258" s="362"/>
      <c r="B1258" s="362"/>
      <c r="C1258" s="362"/>
      <c r="D1258" s="362"/>
      <c r="E1258" s="362"/>
      <c r="F1258" s="362"/>
      <c r="G1258" s="674"/>
      <c r="H1258" s="673"/>
      <c r="I1258" s="673"/>
      <c r="J1258" s="362"/>
      <c r="K1258" s="362"/>
    </row>
    <row r="1259" spans="1:11" x14ac:dyDescent="0.15">
      <c r="A1259" s="362"/>
      <c r="B1259" s="362"/>
      <c r="C1259" s="362"/>
      <c r="D1259" s="362"/>
      <c r="E1259" s="362"/>
      <c r="F1259" s="362"/>
      <c r="G1259" s="674"/>
      <c r="H1259" s="673"/>
      <c r="I1259" s="673"/>
      <c r="J1259" s="362"/>
      <c r="K1259" s="362"/>
    </row>
    <row r="1260" spans="1:11" x14ac:dyDescent="0.15">
      <c r="A1260" s="362"/>
      <c r="B1260" s="362"/>
      <c r="C1260" s="362"/>
      <c r="D1260" s="362"/>
      <c r="E1260" s="362"/>
      <c r="F1260" s="362"/>
      <c r="G1260" s="674"/>
      <c r="H1260" s="673"/>
      <c r="I1260" s="673"/>
      <c r="J1260" s="362"/>
      <c r="K1260" s="362"/>
    </row>
    <row r="1261" spans="1:11" x14ac:dyDescent="0.15">
      <c r="A1261" s="362"/>
      <c r="B1261" s="362"/>
      <c r="C1261" s="362"/>
      <c r="D1261" s="362"/>
      <c r="E1261" s="362"/>
      <c r="F1261" s="362"/>
      <c r="G1261" s="674"/>
      <c r="H1261" s="673"/>
      <c r="I1261" s="673"/>
      <c r="J1261" s="362"/>
      <c r="K1261" s="362"/>
    </row>
    <row r="1262" spans="1:11" x14ac:dyDescent="0.15">
      <c r="A1262" s="362"/>
      <c r="B1262" s="362"/>
      <c r="C1262" s="362"/>
      <c r="D1262" s="362"/>
      <c r="E1262" s="362"/>
      <c r="F1262" s="362"/>
      <c r="G1262" s="674"/>
      <c r="H1262" s="673"/>
      <c r="I1262" s="673"/>
      <c r="J1262" s="362"/>
      <c r="K1262" s="362"/>
    </row>
    <row r="1263" spans="1:11" x14ac:dyDescent="0.15">
      <c r="A1263" s="362"/>
      <c r="B1263" s="362"/>
      <c r="C1263" s="362"/>
      <c r="D1263" s="362"/>
      <c r="E1263" s="362"/>
      <c r="F1263" s="362"/>
      <c r="G1263" s="674"/>
      <c r="H1263" s="673"/>
      <c r="I1263" s="673"/>
      <c r="J1263" s="362"/>
      <c r="K1263" s="362"/>
    </row>
    <row r="1264" spans="1:11" x14ac:dyDescent="0.15">
      <c r="A1264" s="362"/>
      <c r="B1264" s="362"/>
      <c r="C1264" s="362"/>
      <c r="D1264" s="362"/>
      <c r="E1264" s="362"/>
      <c r="F1264" s="362"/>
      <c r="G1264" s="674"/>
      <c r="H1264" s="673"/>
      <c r="I1264" s="673"/>
      <c r="J1264" s="362"/>
      <c r="K1264" s="362"/>
    </row>
    <row r="1265" spans="1:11" x14ac:dyDescent="0.15">
      <c r="A1265" s="362"/>
      <c r="B1265" s="362"/>
      <c r="C1265" s="362"/>
      <c r="D1265" s="362"/>
      <c r="E1265" s="362"/>
      <c r="F1265" s="362"/>
      <c r="G1265" s="674"/>
      <c r="H1265" s="673"/>
      <c r="I1265" s="673"/>
      <c r="J1265" s="362"/>
      <c r="K1265" s="362"/>
    </row>
    <row r="1266" spans="1:11" x14ac:dyDescent="0.15">
      <c r="A1266" s="362"/>
      <c r="B1266" s="362"/>
      <c r="C1266" s="362"/>
      <c r="D1266" s="362"/>
      <c r="E1266" s="362"/>
      <c r="F1266" s="362"/>
      <c r="G1266" s="674"/>
      <c r="H1266" s="673"/>
      <c r="I1266" s="673"/>
      <c r="J1266" s="362"/>
      <c r="K1266" s="362"/>
    </row>
    <row r="1267" spans="1:11" x14ac:dyDescent="0.15">
      <c r="A1267" s="362"/>
      <c r="B1267" s="362"/>
      <c r="C1267" s="362"/>
      <c r="D1267" s="362"/>
      <c r="E1267" s="362"/>
      <c r="F1267" s="362"/>
      <c r="G1267" s="674"/>
      <c r="H1267" s="673"/>
      <c r="I1267" s="673"/>
      <c r="J1267" s="362"/>
      <c r="K1267" s="362"/>
    </row>
    <row r="1268" spans="1:11" x14ac:dyDescent="0.15">
      <c r="A1268" s="362"/>
      <c r="B1268" s="362"/>
      <c r="C1268" s="362"/>
      <c r="D1268" s="362"/>
      <c r="E1268" s="362"/>
      <c r="F1268" s="362"/>
      <c r="G1268" s="674"/>
      <c r="H1268" s="673"/>
      <c r="I1268" s="673"/>
      <c r="J1268" s="362"/>
      <c r="K1268" s="362"/>
    </row>
    <row r="1269" spans="1:11" x14ac:dyDescent="0.15">
      <c r="A1269" s="362"/>
      <c r="B1269" s="362"/>
      <c r="C1269" s="362"/>
      <c r="D1269" s="362"/>
      <c r="E1269" s="362"/>
      <c r="F1269" s="362"/>
      <c r="G1269" s="674"/>
      <c r="H1269" s="673"/>
      <c r="I1269" s="673"/>
      <c r="J1269" s="362"/>
      <c r="K1269" s="362"/>
    </row>
    <row r="1270" spans="1:11" x14ac:dyDescent="0.15">
      <c r="A1270" s="362"/>
      <c r="B1270" s="362"/>
      <c r="C1270" s="362"/>
      <c r="D1270" s="362"/>
      <c r="E1270" s="362"/>
      <c r="F1270" s="362"/>
      <c r="G1270" s="674"/>
      <c r="H1270" s="673"/>
      <c r="I1270" s="673"/>
      <c r="J1270" s="362"/>
      <c r="K1270" s="362"/>
    </row>
    <row r="1271" spans="1:11" x14ac:dyDescent="0.15">
      <c r="A1271" s="362"/>
      <c r="B1271" s="362"/>
      <c r="C1271" s="362"/>
      <c r="D1271" s="362"/>
      <c r="E1271" s="362"/>
      <c r="F1271" s="362"/>
      <c r="G1271" s="674"/>
      <c r="H1271" s="673"/>
      <c r="I1271" s="673"/>
      <c r="J1271" s="362"/>
      <c r="K1271" s="362"/>
    </row>
    <row r="1272" spans="1:11" x14ac:dyDescent="0.15">
      <c r="A1272" s="362"/>
      <c r="B1272" s="362"/>
      <c r="C1272" s="362"/>
      <c r="D1272" s="362"/>
      <c r="E1272" s="362"/>
      <c r="F1272" s="362"/>
      <c r="G1272" s="674"/>
      <c r="H1272" s="673"/>
      <c r="I1272" s="673"/>
      <c r="J1272" s="362"/>
      <c r="K1272" s="362"/>
    </row>
    <row r="1273" spans="1:11" x14ac:dyDescent="0.15">
      <c r="A1273" s="362"/>
      <c r="B1273" s="362"/>
      <c r="C1273" s="362"/>
      <c r="D1273" s="362"/>
      <c r="E1273" s="362"/>
      <c r="F1273" s="362"/>
      <c r="G1273" s="674"/>
      <c r="H1273" s="673"/>
      <c r="I1273" s="673"/>
      <c r="J1273" s="362"/>
      <c r="K1273" s="362"/>
    </row>
    <row r="1274" spans="1:11" x14ac:dyDescent="0.15">
      <c r="A1274" s="362"/>
      <c r="B1274" s="362"/>
      <c r="C1274" s="362"/>
      <c r="D1274" s="362"/>
      <c r="E1274" s="362"/>
      <c r="F1274" s="362"/>
      <c r="G1274" s="674"/>
      <c r="H1274" s="673"/>
      <c r="I1274" s="673"/>
      <c r="J1274" s="362"/>
      <c r="K1274" s="362"/>
    </row>
    <row r="1275" spans="1:11" x14ac:dyDescent="0.15">
      <c r="A1275" s="362"/>
      <c r="B1275" s="362"/>
      <c r="C1275" s="362"/>
      <c r="D1275" s="362"/>
      <c r="E1275" s="362"/>
      <c r="F1275" s="362"/>
      <c r="G1275" s="674"/>
      <c r="H1275" s="673"/>
      <c r="I1275" s="673"/>
      <c r="J1275" s="362"/>
      <c r="K1275" s="362"/>
    </row>
    <row r="1276" spans="1:11" x14ac:dyDescent="0.15">
      <c r="A1276" s="362"/>
      <c r="B1276" s="362"/>
      <c r="C1276" s="362"/>
      <c r="D1276" s="362"/>
      <c r="E1276" s="362"/>
      <c r="F1276" s="362"/>
      <c r="G1276" s="674"/>
      <c r="H1276" s="673"/>
      <c r="I1276" s="673"/>
      <c r="J1276" s="362"/>
      <c r="K1276" s="362"/>
    </row>
    <row r="1277" spans="1:11" x14ac:dyDescent="0.15">
      <c r="A1277" s="362"/>
      <c r="B1277" s="362"/>
      <c r="C1277" s="362"/>
      <c r="D1277" s="362"/>
      <c r="E1277" s="362"/>
      <c r="F1277" s="362"/>
      <c r="G1277" s="674"/>
      <c r="H1277" s="673"/>
      <c r="I1277" s="673"/>
      <c r="J1277" s="362"/>
      <c r="K1277" s="362"/>
    </row>
    <row r="1278" spans="1:11" x14ac:dyDescent="0.15">
      <c r="A1278" s="362"/>
      <c r="B1278" s="362"/>
      <c r="C1278" s="362"/>
      <c r="D1278" s="362"/>
      <c r="E1278" s="362"/>
      <c r="F1278" s="362"/>
      <c r="G1278" s="674"/>
      <c r="H1278" s="673"/>
      <c r="I1278" s="673"/>
      <c r="J1278" s="362"/>
      <c r="K1278" s="362"/>
    </row>
    <row r="1279" spans="1:11" x14ac:dyDescent="0.15">
      <c r="A1279" s="362"/>
      <c r="B1279" s="362"/>
      <c r="C1279" s="362"/>
      <c r="D1279" s="362"/>
      <c r="E1279" s="362"/>
      <c r="F1279" s="362"/>
      <c r="G1279" s="674"/>
      <c r="H1279" s="673"/>
      <c r="I1279" s="673"/>
      <c r="J1279" s="362"/>
      <c r="K1279" s="362"/>
    </row>
    <row r="1280" spans="1:11" x14ac:dyDescent="0.15">
      <c r="A1280" s="362"/>
      <c r="B1280" s="362"/>
      <c r="C1280" s="362"/>
      <c r="D1280" s="362"/>
      <c r="E1280" s="362"/>
      <c r="F1280" s="362"/>
      <c r="G1280" s="674"/>
      <c r="H1280" s="673"/>
      <c r="I1280" s="673"/>
      <c r="J1280" s="362"/>
      <c r="K1280" s="362"/>
    </row>
    <row r="1281" spans="1:11" x14ac:dyDescent="0.15">
      <c r="A1281" s="362"/>
      <c r="B1281" s="362"/>
      <c r="C1281" s="362"/>
      <c r="D1281" s="362"/>
      <c r="E1281" s="362"/>
      <c r="F1281" s="362"/>
      <c r="G1281" s="674"/>
      <c r="H1281" s="673"/>
      <c r="I1281" s="673"/>
      <c r="J1281" s="362"/>
      <c r="K1281" s="362"/>
    </row>
    <row r="1282" spans="1:11" x14ac:dyDescent="0.15">
      <c r="A1282" s="362"/>
      <c r="B1282" s="362"/>
      <c r="C1282" s="362"/>
      <c r="D1282" s="362"/>
      <c r="E1282" s="362"/>
      <c r="F1282" s="362"/>
      <c r="G1282" s="674"/>
      <c r="H1282" s="673"/>
      <c r="I1282" s="673"/>
      <c r="J1282" s="362"/>
      <c r="K1282" s="362"/>
    </row>
    <row r="1283" spans="1:11" x14ac:dyDescent="0.15">
      <c r="A1283" s="362"/>
      <c r="B1283" s="362"/>
      <c r="C1283" s="362"/>
      <c r="D1283" s="362"/>
      <c r="E1283" s="362"/>
      <c r="F1283" s="362"/>
      <c r="G1283" s="674"/>
      <c r="H1283" s="673"/>
      <c r="I1283" s="673"/>
      <c r="J1283" s="362"/>
      <c r="K1283" s="362"/>
    </row>
    <row r="1284" spans="1:11" x14ac:dyDescent="0.15">
      <c r="A1284" s="362"/>
      <c r="B1284" s="362"/>
      <c r="C1284" s="362"/>
      <c r="D1284" s="362"/>
      <c r="E1284" s="362"/>
      <c r="F1284" s="362"/>
      <c r="G1284" s="674"/>
      <c r="H1284" s="673"/>
      <c r="I1284" s="673"/>
      <c r="J1284" s="362"/>
      <c r="K1284" s="362"/>
    </row>
    <row r="1285" spans="1:11" x14ac:dyDescent="0.15">
      <c r="A1285" s="362"/>
      <c r="B1285" s="362"/>
      <c r="C1285" s="362"/>
      <c r="D1285" s="362"/>
      <c r="E1285" s="362"/>
      <c r="F1285" s="362"/>
      <c r="G1285" s="674"/>
      <c r="H1285" s="673"/>
      <c r="I1285" s="673"/>
      <c r="J1285" s="362"/>
      <c r="K1285" s="362"/>
    </row>
    <row r="1286" spans="1:11" x14ac:dyDescent="0.15">
      <c r="A1286" s="362"/>
      <c r="B1286" s="362"/>
      <c r="C1286" s="362"/>
      <c r="D1286" s="362"/>
      <c r="E1286" s="362"/>
      <c r="F1286" s="362"/>
      <c r="G1286" s="674"/>
      <c r="H1286" s="673"/>
      <c r="I1286" s="673"/>
      <c r="J1286" s="362"/>
      <c r="K1286" s="362"/>
    </row>
    <row r="1287" spans="1:11" x14ac:dyDescent="0.15">
      <c r="A1287" s="362"/>
      <c r="B1287" s="362"/>
      <c r="C1287" s="362"/>
      <c r="D1287" s="362"/>
      <c r="E1287" s="362"/>
      <c r="F1287" s="362"/>
      <c r="G1287" s="674"/>
      <c r="H1287" s="673"/>
      <c r="I1287" s="673"/>
      <c r="J1287" s="362"/>
      <c r="K1287" s="362"/>
    </row>
    <row r="1288" spans="1:11" x14ac:dyDescent="0.15">
      <c r="A1288" s="362"/>
      <c r="B1288" s="362"/>
      <c r="C1288" s="362"/>
      <c r="D1288" s="362"/>
      <c r="E1288" s="362"/>
      <c r="F1288" s="362"/>
      <c r="G1288" s="674"/>
      <c r="H1288" s="673"/>
      <c r="I1288" s="673"/>
      <c r="J1288" s="362"/>
      <c r="K1288" s="362"/>
    </row>
    <row r="1289" spans="1:11" x14ac:dyDescent="0.15">
      <c r="A1289" s="362"/>
      <c r="B1289" s="362"/>
      <c r="C1289" s="362"/>
      <c r="D1289" s="362"/>
      <c r="E1289" s="362"/>
      <c r="F1289" s="362"/>
      <c r="G1289" s="674"/>
      <c r="H1289" s="673"/>
      <c r="I1289" s="673"/>
      <c r="J1289" s="362"/>
      <c r="K1289" s="362"/>
    </row>
    <row r="1290" spans="1:11" x14ac:dyDescent="0.15">
      <c r="A1290" s="362"/>
      <c r="B1290" s="362"/>
      <c r="C1290" s="362"/>
      <c r="D1290" s="362"/>
      <c r="E1290" s="362"/>
      <c r="F1290" s="362"/>
      <c r="G1290" s="674"/>
      <c r="H1290" s="673"/>
      <c r="I1290" s="673"/>
      <c r="J1290" s="362"/>
      <c r="K1290" s="362"/>
    </row>
    <row r="1291" spans="1:11" x14ac:dyDescent="0.15">
      <c r="A1291" s="362"/>
      <c r="B1291" s="362"/>
      <c r="C1291" s="362"/>
      <c r="D1291" s="362"/>
      <c r="E1291" s="362"/>
      <c r="F1291" s="362"/>
      <c r="G1291" s="674"/>
      <c r="H1291" s="673"/>
      <c r="I1291" s="673"/>
      <c r="J1291" s="362"/>
      <c r="K1291" s="362"/>
    </row>
    <row r="1292" spans="1:11" x14ac:dyDescent="0.15">
      <c r="A1292" s="362"/>
      <c r="B1292" s="362"/>
      <c r="C1292" s="362"/>
      <c r="D1292" s="362"/>
      <c r="E1292" s="362"/>
      <c r="F1292" s="362"/>
      <c r="G1292" s="674"/>
      <c r="H1292" s="673"/>
      <c r="I1292" s="673"/>
      <c r="J1292" s="362"/>
      <c r="K1292" s="362"/>
    </row>
    <row r="1293" spans="1:11" x14ac:dyDescent="0.15">
      <c r="A1293" s="362"/>
      <c r="B1293" s="362"/>
      <c r="C1293" s="362"/>
      <c r="D1293" s="362"/>
      <c r="E1293" s="362"/>
      <c r="F1293" s="362"/>
      <c r="G1293" s="674"/>
      <c r="H1293" s="673"/>
      <c r="I1293" s="673"/>
      <c r="J1293" s="362"/>
      <c r="K1293" s="362"/>
    </row>
    <row r="1294" spans="1:11" x14ac:dyDescent="0.15">
      <c r="A1294" s="362"/>
      <c r="B1294" s="362"/>
      <c r="C1294" s="362"/>
      <c r="D1294" s="362"/>
      <c r="E1294" s="362"/>
      <c r="F1294" s="362"/>
      <c r="G1294" s="674"/>
      <c r="H1294" s="673"/>
      <c r="I1294" s="673"/>
      <c r="J1294" s="362"/>
      <c r="K1294" s="362"/>
    </row>
    <row r="1295" spans="1:11" x14ac:dyDescent="0.15">
      <c r="A1295" s="362"/>
      <c r="B1295" s="362"/>
      <c r="C1295" s="362"/>
      <c r="D1295" s="362"/>
      <c r="E1295" s="362"/>
      <c r="F1295" s="362"/>
      <c r="G1295" s="674"/>
      <c r="H1295" s="673"/>
      <c r="I1295" s="673"/>
      <c r="J1295" s="362"/>
      <c r="K1295" s="362"/>
    </row>
    <row r="1296" spans="1:11" x14ac:dyDescent="0.15">
      <c r="A1296" s="362"/>
      <c r="B1296" s="362"/>
      <c r="C1296" s="362"/>
      <c r="D1296" s="362"/>
      <c r="E1296" s="362"/>
      <c r="F1296" s="362"/>
      <c r="G1296" s="674"/>
      <c r="H1296" s="673"/>
      <c r="I1296" s="673"/>
      <c r="J1296" s="362"/>
      <c r="K1296" s="362"/>
    </row>
    <row r="1297" spans="1:11" x14ac:dyDescent="0.15">
      <c r="A1297" s="362"/>
      <c r="B1297" s="362"/>
      <c r="C1297" s="362"/>
      <c r="D1297" s="362"/>
      <c r="E1297" s="362"/>
      <c r="F1297" s="362"/>
      <c r="G1297" s="674"/>
      <c r="H1297" s="673"/>
      <c r="I1297" s="673"/>
      <c r="J1297" s="362"/>
      <c r="K1297" s="362"/>
    </row>
    <row r="1298" spans="1:11" x14ac:dyDescent="0.15">
      <c r="A1298" s="362"/>
      <c r="B1298" s="362"/>
      <c r="C1298" s="362"/>
      <c r="D1298" s="362"/>
      <c r="E1298" s="362"/>
      <c r="F1298" s="362"/>
      <c r="G1298" s="674"/>
      <c r="H1298" s="673"/>
      <c r="I1298" s="673"/>
      <c r="J1298" s="362"/>
      <c r="K1298" s="362"/>
    </row>
    <row r="1299" spans="1:11" x14ac:dyDescent="0.15">
      <c r="A1299" s="362"/>
      <c r="B1299" s="362"/>
      <c r="C1299" s="362"/>
      <c r="D1299" s="362"/>
      <c r="E1299" s="362"/>
      <c r="F1299" s="362"/>
      <c r="G1299" s="674"/>
      <c r="H1299" s="673"/>
      <c r="I1299" s="673"/>
      <c r="J1299" s="362"/>
      <c r="K1299" s="362"/>
    </row>
    <row r="1300" spans="1:11" x14ac:dyDescent="0.15">
      <c r="A1300" s="362"/>
      <c r="B1300" s="362"/>
      <c r="C1300" s="362"/>
      <c r="D1300" s="362"/>
      <c r="E1300" s="362"/>
      <c r="F1300" s="362"/>
      <c r="G1300" s="674"/>
      <c r="H1300" s="673"/>
      <c r="I1300" s="673"/>
      <c r="J1300" s="362"/>
      <c r="K1300" s="362"/>
    </row>
    <row r="1301" spans="1:11" x14ac:dyDescent="0.15">
      <c r="A1301" s="362"/>
      <c r="B1301" s="362"/>
      <c r="C1301" s="362"/>
      <c r="D1301" s="362"/>
      <c r="E1301" s="362"/>
      <c r="F1301" s="362"/>
      <c r="G1301" s="674"/>
      <c r="H1301" s="673"/>
      <c r="I1301" s="673"/>
      <c r="J1301" s="362"/>
      <c r="K1301" s="362"/>
    </row>
    <row r="1302" spans="1:11" x14ac:dyDescent="0.15">
      <c r="A1302" s="362"/>
      <c r="B1302" s="362"/>
      <c r="C1302" s="362"/>
      <c r="D1302" s="362"/>
      <c r="E1302" s="362"/>
      <c r="F1302" s="362"/>
      <c r="G1302" s="674"/>
      <c r="H1302" s="673"/>
      <c r="I1302" s="673"/>
      <c r="J1302" s="362"/>
      <c r="K1302" s="362"/>
    </row>
    <row r="1303" spans="1:11" x14ac:dyDescent="0.15">
      <c r="A1303" s="362"/>
      <c r="B1303" s="362"/>
      <c r="C1303" s="362"/>
      <c r="D1303" s="362"/>
      <c r="E1303" s="362"/>
      <c r="F1303" s="362"/>
      <c r="G1303" s="674"/>
      <c r="H1303" s="673"/>
      <c r="I1303" s="673"/>
      <c r="J1303" s="362"/>
      <c r="K1303" s="362"/>
    </row>
    <row r="1304" spans="1:11" x14ac:dyDescent="0.15">
      <c r="A1304" s="362"/>
      <c r="B1304" s="362"/>
      <c r="C1304" s="362"/>
      <c r="D1304" s="362"/>
      <c r="E1304" s="362"/>
      <c r="F1304" s="362"/>
      <c r="G1304" s="674"/>
      <c r="H1304" s="673"/>
      <c r="I1304" s="673"/>
      <c r="J1304" s="362"/>
      <c r="K1304" s="362"/>
    </row>
    <row r="1305" spans="1:11" x14ac:dyDescent="0.15">
      <c r="A1305" s="362"/>
      <c r="B1305" s="362"/>
      <c r="C1305" s="362"/>
      <c r="D1305" s="362"/>
      <c r="E1305" s="362"/>
      <c r="F1305" s="362"/>
      <c r="G1305" s="674"/>
      <c r="H1305" s="673"/>
      <c r="I1305" s="673"/>
      <c r="J1305" s="362"/>
      <c r="K1305" s="362"/>
    </row>
    <row r="1306" spans="1:11" x14ac:dyDescent="0.15">
      <c r="A1306" s="362"/>
      <c r="B1306" s="362"/>
      <c r="C1306" s="362"/>
      <c r="D1306" s="362"/>
      <c r="E1306" s="362"/>
      <c r="F1306" s="362"/>
      <c r="G1306" s="674"/>
      <c r="H1306" s="673"/>
      <c r="I1306" s="673"/>
      <c r="J1306" s="362"/>
      <c r="K1306" s="362"/>
    </row>
    <row r="1307" spans="1:11" x14ac:dyDescent="0.15">
      <c r="A1307" s="362"/>
      <c r="B1307" s="362"/>
      <c r="C1307" s="362"/>
      <c r="D1307" s="362"/>
      <c r="E1307" s="362"/>
      <c r="F1307" s="362"/>
      <c r="G1307" s="674"/>
      <c r="H1307" s="673"/>
      <c r="I1307" s="673"/>
      <c r="J1307" s="362"/>
      <c r="K1307" s="362"/>
    </row>
    <row r="1308" spans="1:11" x14ac:dyDescent="0.15">
      <c r="A1308" s="362"/>
      <c r="B1308" s="362"/>
      <c r="C1308" s="362"/>
      <c r="D1308" s="362"/>
      <c r="E1308" s="362"/>
      <c r="F1308" s="362"/>
      <c r="G1308" s="674"/>
      <c r="H1308" s="673"/>
      <c r="I1308" s="673"/>
      <c r="J1308" s="362"/>
      <c r="K1308" s="362"/>
    </row>
    <row r="1309" spans="1:11" x14ac:dyDescent="0.15">
      <c r="A1309" s="362"/>
      <c r="B1309" s="362"/>
      <c r="C1309" s="362"/>
      <c r="D1309" s="362"/>
      <c r="E1309" s="362"/>
      <c r="F1309" s="362"/>
      <c r="G1309" s="674"/>
      <c r="H1309" s="673"/>
      <c r="I1309" s="673"/>
      <c r="J1309" s="362"/>
      <c r="K1309" s="362"/>
    </row>
    <row r="1310" spans="1:11" x14ac:dyDescent="0.15">
      <c r="A1310" s="362"/>
      <c r="B1310" s="362"/>
      <c r="C1310" s="362"/>
      <c r="D1310" s="362"/>
      <c r="E1310" s="362"/>
      <c r="F1310" s="362"/>
      <c r="G1310" s="674"/>
      <c r="H1310" s="673"/>
      <c r="I1310" s="673"/>
      <c r="J1310" s="362"/>
      <c r="K1310" s="362"/>
    </row>
    <row r="1311" spans="1:11" x14ac:dyDescent="0.15">
      <c r="A1311" s="362"/>
      <c r="B1311" s="362"/>
      <c r="C1311" s="362"/>
      <c r="D1311" s="362"/>
      <c r="E1311" s="362"/>
      <c r="F1311" s="362"/>
      <c r="G1311" s="674"/>
      <c r="H1311" s="673"/>
      <c r="I1311" s="673"/>
      <c r="J1311" s="362"/>
      <c r="K1311" s="362"/>
    </row>
    <row r="1312" spans="1:11" x14ac:dyDescent="0.15">
      <c r="A1312" s="362"/>
      <c r="B1312" s="362"/>
      <c r="C1312" s="362"/>
      <c r="D1312" s="362"/>
      <c r="E1312" s="362"/>
      <c r="F1312" s="362"/>
      <c r="G1312" s="674"/>
      <c r="H1312" s="673"/>
      <c r="I1312" s="673"/>
      <c r="J1312" s="362"/>
      <c r="K1312" s="362"/>
    </row>
    <row r="1313" spans="1:11" x14ac:dyDescent="0.15">
      <c r="A1313" s="362"/>
      <c r="B1313" s="362"/>
      <c r="C1313" s="362"/>
      <c r="D1313" s="362"/>
      <c r="E1313" s="362"/>
      <c r="F1313" s="362"/>
      <c r="G1313" s="674"/>
      <c r="H1313" s="673"/>
      <c r="I1313" s="673"/>
      <c r="J1313" s="362"/>
      <c r="K1313" s="362"/>
    </row>
    <row r="1314" spans="1:11" x14ac:dyDescent="0.15">
      <c r="A1314" s="362"/>
      <c r="B1314" s="362"/>
      <c r="C1314" s="362"/>
      <c r="D1314" s="362"/>
      <c r="E1314" s="362"/>
      <c r="F1314" s="362"/>
      <c r="G1314" s="674"/>
      <c r="H1314" s="673"/>
      <c r="I1314" s="673"/>
      <c r="J1314" s="362"/>
      <c r="K1314" s="362"/>
    </row>
    <row r="1315" spans="1:11" x14ac:dyDescent="0.15">
      <c r="A1315" s="362"/>
      <c r="B1315" s="362"/>
      <c r="C1315" s="362"/>
      <c r="D1315" s="362"/>
      <c r="E1315" s="362"/>
      <c r="F1315" s="362"/>
      <c r="G1315" s="674"/>
      <c r="H1315" s="673"/>
      <c r="I1315" s="673"/>
      <c r="J1315" s="362"/>
      <c r="K1315" s="362"/>
    </row>
    <row r="1316" spans="1:11" x14ac:dyDescent="0.15">
      <c r="A1316" s="362"/>
      <c r="B1316" s="362"/>
      <c r="C1316" s="362"/>
      <c r="D1316" s="362"/>
      <c r="E1316" s="362"/>
      <c r="F1316" s="362"/>
      <c r="G1316" s="674"/>
      <c r="H1316" s="673"/>
      <c r="I1316" s="673"/>
      <c r="J1316" s="362"/>
      <c r="K1316" s="362"/>
    </row>
    <row r="1317" spans="1:11" x14ac:dyDescent="0.15">
      <c r="A1317" s="362"/>
      <c r="B1317" s="362"/>
      <c r="C1317" s="362"/>
      <c r="D1317" s="362"/>
      <c r="E1317" s="362"/>
      <c r="F1317" s="362"/>
      <c r="G1317" s="674"/>
      <c r="H1317" s="673"/>
      <c r="I1317" s="673"/>
      <c r="J1317" s="362"/>
      <c r="K1317" s="362"/>
    </row>
    <row r="1318" spans="1:11" x14ac:dyDescent="0.15">
      <c r="A1318" s="362"/>
      <c r="B1318" s="362"/>
      <c r="C1318" s="362"/>
      <c r="D1318" s="362"/>
      <c r="E1318" s="362"/>
      <c r="F1318" s="362"/>
      <c r="G1318" s="674"/>
      <c r="H1318" s="673"/>
      <c r="I1318" s="673"/>
      <c r="J1318" s="362"/>
      <c r="K1318" s="362"/>
    </row>
    <row r="1319" spans="1:11" x14ac:dyDescent="0.15">
      <c r="A1319" s="362"/>
      <c r="B1319" s="362"/>
      <c r="C1319" s="362"/>
      <c r="D1319" s="362"/>
      <c r="E1319" s="362"/>
      <c r="F1319" s="362"/>
      <c r="G1319" s="674"/>
      <c r="H1319" s="673"/>
      <c r="I1319" s="673"/>
      <c r="J1319" s="362"/>
      <c r="K1319" s="362"/>
    </row>
    <row r="1320" spans="1:11" x14ac:dyDescent="0.15">
      <c r="A1320" s="362"/>
      <c r="B1320" s="362"/>
      <c r="C1320" s="362"/>
      <c r="D1320" s="362"/>
      <c r="E1320" s="362"/>
      <c r="F1320" s="362"/>
      <c r="G1320" s="674"/>
      <c r="H1320" s="673"/>
      <c r="I1320" s="673"/>
      <c r="J1320" s="362"/>
      <c r="K1320" s="362"/>
    </row>
    <row r="1321" spans="1:11" x14ac:dyDescent="0.15">
      <c r="A1321" s="362"/>
      <c r="B1321" s="362"/>
      <c r="C1321" s="362"/>
      <c r="D1321" s="362"/>
      <c r="E1321" s="362"/>
      <c r="F1321" s="362"/>
      <c r="G1321" s="674"/>
      <c r="H1321" s="673"/>
      <c r="I1321" s="673"/>
      <c r="J1321" s="362"/>
      <c r="K1321" s="362"/>
    </row>
    <row r="1322" spans="1:11" x14ac:dyDescent="0.15">
      <c r="A1322" s="362"/>
      <c r="B1322" s="362"/>
      <c r="C1322" s="362"/>
      <c r="D1322" s="362"/>
      <c r="E1322" s="362"/>
      <c r="F1322" s="362"/>
      <c r="G1322" s="674"/>
      <c r="H1322" s="673"/>
      <c r="I1322" s="673"/>
      <c r="J1322" s="362"/>
      <c r="K1322" s="362"/>
    </row>
    <row r="1323" spans="1:11" x14ac:dyDescent="0.15">
      <c r="A1323" s="362"/>
      <c r="B1323" s="362"/>
      <c r="C1323" s="362"/>
      <c r="D1323" s="362"/>
      <c r="E1323" s="362"/>
      <c r="F1323" s="362"/>
      <c r="G1323" s="674"/>
      <c r="H1323" s="673"/>
      <c r="I1323" s="673"/>
      <c r="J1323" s="362"/>
      <c r="K1323" s="362"/>
    </row>
    <row r="1324" spans="1:11" x14ac:dyDescent="0.15">
      <c r="A1324" s="362"/>
      <c r="B1324" s="362"/>
      <c r="C1324" s="362"/>
      <c r="D1324" s="362"/>
      <c r="E1324" s="362"/>
      <c r="F1324" s="362"/>
      <c r="G1324" s="674"/>
      <c r="H1324" s="673"/>
      <c r="I1324" s="673"/>
      <c r="J1324" s="362"/>
      <c r="K1324" s="362"/>
    </row>
    <row r="1325" spans="1:11" x14ac:dyDescent="0.15">
      <c r="A1325" s="362"/>
      <c r="B1325" s="362"/>
      <c r="C1325" s="362"/>
      <c r="D1325" s="362"/>
      <c r="E1325" s="362"/>
      <c r="F1325" s="362"/>
      <c r="G1325" s="674"/>
      <c r="H1325" s="673"/>
      <c r="I1325" s="673"/>
      <c r="J1325" s="362"/>
      <c r="K1325" s="362"/>
    </row>
    <row r="1326" spans="1:11" x14ac:dyDescent="0.15">
      <c r="A1326" s="362"/>
      <c r="B1326" s="362"/>
      <c r="C1326" s="362"/>
      <c r="D1326" s="362"/>
      <c r="E1326" s="362"/>
      <c r="F1326" s="362"/>
      <c r="G1326" s="674"/>
      <c r="H1326" s="673"/>
      <c r="I1326" s="673"/>
      <c r="J1326" s="362"/>
      <c r="K1326" s="362"/>
    </row>
    <row r="1327" spans="1:11" x14ac:dyDescent="0.15">
      <c r="A1327" s="362"/>
      <c r="B1327" s="362"/>
      <c r="C1327" s="362"/>
      <c r="D1327" s="362"/>
      <c r="E1327" s="362"/>
      <c r="F1327" s="362"/>
      <c r="G1327" s="674"/>
      <c r="H1327" s="673"/>
      <c r="I1327" s="673"/>
      <c r="J1327" s="362"/>
      <c r="K1327" s="362"/>
    </row>
    <row r="1328" spans="1:11" x14ac:dyDescent="0.15">
      <c r="A1328" s="362"/>
      <c r="B1328" s="362"/>
      <c r="C1328" s="362"/>
      <c r="D1328" s="362"/>
      <c r="E1328" s="362"/>
      <c r="F1328" s="362"/>
      <c r="G1328" s="674"/>
      <c r="H1328" s="673"/>
      <c r="I1328" s="673"/>
      <c r="J1328" s="362"/>
      <c r="K1328" s="362"/>
    </row>
    <row r="1329" spans="1:11" x14ac:dyDescent="0.15">
      <c r="A1329" s="362"/>
      <c r="B1329" s="362"/>
      <c r="C1329" s="362"/>
      <c r="D1329" s="362"/>
      <c r="E1329" s="362"/>
      <c r="F1329" s="362"/>
      <c r="G1329" s="674"/>
      <c r="H1329" s="673"/>
      <c r="I1329" s="673"/>
      <c r="J1329" s="362"/>
      <c r="K1329" s="362"/>
    </row>
    <row r="1330" spans="1:11" x14ac:dyDescent="0.15">
      <c r="A1330" s="362"/>
      <c r="B1330" s="362"/>
      <c r="C1330" s="362"/>
      <c r="D1330" s="362"/>
      <c r="E1330" s="362"/>
      <c r="F1330" s="362"/>
      <c r="G1330" s="674"/>
      <c r="H1330" s="673"/>
      <c r="I1330" s="673"/>
      <c r="J1330" s="362"/>
      <c r="K1330" s="362"/>
    </row>
    <row r="1331" spans="1:11" x14ac:dyDescent="0.15">
      <c r="A1331" s="362"/>
      <c r="B1331" s="362"/>
      <c r="C1331" s="362"/>
      <c r="D1331" s="362"/>
      <c r="E1331" s="362"/>
      <c r="F1331" s="362"/>
      <c r="G1331" s="674"/>
      <c r="H1331" s="673"/>
      <c r="I1331" s="673"/>
      <c r="J1331" s="362"/>
      <c r="K1331" s="362"/>
    </row>
    <row r="1332" spans="1:11" x14ac:dyDescent="0.15">
      <c r="A1332" s="362"/>
      <c r="B1332" s="362"/>
      <c r="C1332" s="362"/>
      <c r="D1332" s="362"/>
      <c r="E1332" s="362"/>
      <c r="F1332" s="362"/>
      <c r="G1332" s="674"/>
      <c r="H1332" s="673"/>
      <c r="I1332" s="673"/>
      <c r="J1332" s="362"/>
      <c r="K1332" s="362"/>
    </row>
    <row r="1333" spans="1:11" x14ac:dyDescent="0.15">
      <c r="A1333" s="362"/>
      <c r="B1333" s="362"/>
      <c r="C1333" s="362"/>
      <c r="D1333" s="362"/>
      <c r="E1333" s="362"/>
      <c r="F1333" s="362"/>
      <c r="G1333" s="674"/>
      <c r="H1333" s="673"/>
      <c r="I1333" s="673"/>
      <c r="J1333" s="362"/>
      <c r="K1333" s="362"/>
    </row>
    <row r="1334" spans="1:11" x14ac:dyDescent="0.15">
      <c r="A1334" s="362"/>
      <c r="B1334" s="362"/>
      <c r="C1334" s="362"/>
      <c r="D1334" s="362"/>
      <c r="E1334" s="362"/>
      <c r="F1334" s="362"/>
      <c r="G1334" s="674"/>
      <c r="H1334" s="673"/>
      <c r="I1334" s="673"/>
      <c r="J1334" s="362"/>
      <c r="K1334" s="362"/>
    </row>
    <row r="1335" spans="1:11" x14ac:dyDescent="0.15">
      <c r="A1335" s="362"/>
      <c r="B1335" s="362"/>
      <c r="C1335" s="362"/>
      <c r="D1335" s="362"/>
      <c r="E1335" s="362"/>
      <c r="F1335" s="362"/>
      <c r="G1335" s="674"/>
      <c r="H1335" s="673"/>
      <c r="I1335" s="673"/>
      <c r="J1335" s="362"/>
      <c r="K1335" s="362"/>
    </row>
    <row r="1336" spans="1:11" x14ac:dyDescent="0.15">
      <c r="A1336" s="362"/>
      <c r="B1336" s="362"/>
      <c r="C1336" s="362"/>
      <c r="D1336" s="362"/>
      <c r="E1336" s="362"/>
      <c r="F1336" s="362"/>
      <c r="G1336" s="674"/>
      <c r="H1336" s="673"/>
      <c r="I1336" s="673"/>
      <c r="J1336" s="362"/>
      <c r="K1336" s="362"/>
    </row>
    <row r="1337" spans="1:11" x14ac:dyDescent="0.15">
      <c r="A1337" s="362"/>
      <c r="B1337" s="362"/>
      <c r="C1337" s="362"/>
      <c r="D1337" s="362"/>
      <c r="E1337" s="362"/>
      <c r="F1337" s="362"/>
      <c r="G1337" s="674"/>
      <c r="H1337" s="673"/>
      <c r="I1337" s="673"/>
      <c r="J1337" s="362"/>
      <c r="K1337" s="362"/>
    </row>
    <row r="1338" spans="1:11" x14ac:dyDescent="0.15">
      <c r="A1338" s="362"/>
      <c r="B1338" s="362"/>
      <c r="C1338" s="362"/>
      <c r="D1338" s="362"/>
      <c r="E1338" s="362"/>
      <c r="F1338" s="362"/>
      <c r="G1338" s="674"/>
      <c r="H1338" s="673"/>
      <c r="I1338" s="673"/>
      <c r="J1338" s="362"/>
      <c r="K1338" s="362"/>
    </row>
    <row r="1339" spans="1:11" x14ac:dyDescent="0.15">
      <c r="A1339" s="362"/>
      <c r="B1339" s="362"/>
      <c r="C1339" s="362"/>
      <c r="D1339" s="362"/>
      <c r="E1339" s="362"/>
      <c r="F1339" s="362"/>
      <c r="G1339" s="674"/>
      <c r="H1339" s="673"/>
      <c r="I1339" s="673"/>
      <c r="J1339" s="362"/>
      <c r="K1339" s="362"/>
    </row>
    <row r="1340" spans="1:11" x14ac:dyDescent="0.15">
      <c r="A1340" s="362"/>
      <c r="B1340" s="362"/>
      <c r="C1340" s="362"/>
      <c r="D1340" s="362"/>
      <c r="E1340" s="362"/>
      <c r="F1340" s="362"/>
      <c r="G1340" s="674"/>
      <c r="H1340" s="673"/>
      <c r="I1340" s="673"/>
      <c r="J1340" s="362"/>
      <c r="K1340" s="362"/>
    </row>
    <row r="1341" spans="1:11" x14ac:dyDescent="0.15">
      <c r="A1341" s="362"/>
      <c r="B1341" s="362"/>
      <c r="C1341" s="362"/>
      <c r="D1341" s="362"/>
      <c r="E1341" s="362"/>
      <c r="F1341" s="362"/>
      <c r="G1341" s="674"/>
      <c r="H1341" s="673"/>
      <c r="I1341" s="673"/>
      <c r="J1341" s="362"/>
      <c r="K1341" s="362"/>
    </row>
    <row r="1342" spans="1:11" x14ac:dyDescent="0.15">
      <c r="A1342" s="362"/>
      <c r="B1342" s="362"/>
      <c r="C1342" s="362"/>
      <c r="D1342" s="362"/>
      <c r="E1342" s="362"/>
      <c r="F1342" s="362"/>
      <c r="G1342" s="674"/>
      <c r="H1342" s="673"/>
      <c r="I1342" s="673"/>
      <c r="J1342" s="362"/>
      <c r="K1342" s="362"/>
    </row>
    <row r="1343" spans="1:11" x14ac:dyDescent="0.15">
      <c r="A1343" s="362"/>
      <c r="B1343" s="362"/>
      <c r="C1343" s="362"/>
      <c r="D1343" s="362"/>
      <c r="E1343" s="362"/>
      <c r="F1343" s="362"/>
      <c r="G1343" s="674"/>
      <c r="H1343" s="673"/>
      <c r="I1343" s="673"/>
      <c r="J1343" s="362"/>
      <c r="K1343" s="362"/>
    </row>
    <row r="1344" spans="1:11" x14ac:dyDescent="0.15">
      <c r="A1344" s="362"/>
      <c r="B1344" s="362"/>
      <c r="C1344" s="362"/>
      <c r="D1344" s="362"/>
      <c r="E1344" s="362"/>
      <c r="F1344" s="362"/>
      <c r="G1344" s="674"/>
      <c r="H1344" s="673"/>
      <c r="I1344" s="673"/>
      <c r="J1344" s="362"/>
      <c r="K1344" s="362"/>
    </row>
    <row r="1345" spans="1:11" x14ac:dyDescent="0.15">
      <c r="A1345" s="362"/>
      <c r="B1345" s="362"/>
      <c r="C1345" s="362"/>
      <c r="D1345" s="362"/>
      <c r="E1345" s="362"/>
      <c r="F1345" s="362"/>
      <c r="G1345" s="674"/>
      <c r="H1345" s="673"/>
      <c r="I1345" s="673"/>
      <c r="J1345" s="362"/>
      <c r="K1345" s="362"/>
    </row>
    <row r="1346" spans="1:11" x14ac:dyDescent="0.15">
      <c r="A1346" s="362"/>
      <c r="B1346" s="362"/>
      <c r="C1346" s="362"/>
      <c r="D1346" s="362"/>
      <c r="E1346" s="362"/>
      <c r="F1346" s="362"/>
      <c r="G1346" s="674"/>
      <c r="H1346" s="673"/>
      <c r="I1346" s="673"/>
      <c r="J1346" s="362"/>
      <c r="K1346" s="362"/>
    </row>
    <row r="1347" spans="1:11" x14ac:dyDescent="0.15">
      <c r="A1347" s="362"/>
      <c r="B1347" s="362"/>
      <c r="C1347" s="362"/>
      <c r="D1347" s="362"/>
      <c r="E1347" s="362"/>
      <c r="F1347" s="362"/>
      <c r="G1347" s="674"/>
      <c r="H1347" s="673"/>
      <c r="I1347" s="673"/>
      <c r="J1347" s="362"/>
      <c r="K1347" s="362"/>
    </row>
    <row r="1348" spans="1:11" x14ac:dyDescent="0.15">
      <c r="A1348" s="362"/>
      <c r="B1348" s="362"/>
      <c r="C1348" s="362"/>
      <c r="D1348" s="362"/>
      <c r="E1348" s="362"/>
      <c r="F1348" s="362"/>
      <c r="G1348" s="674"/>
      <c r="H1348" s="673"/>
      <c r="I1348" s="673"/>
      <c r="J1348" s="362"/>
      <c r="K1348" s="362"/>
    </row>
    <row r="1349" spans="1:11" x14ac:dyDescent="0.15">
      <c r="A1349" s="362"/>
      <c r="B1349" s="362"/>
      <c r="C1349" s="362"/>
      <c r="D1349" s="362"/>
      <c r="E1349" s="362"/>
      <c r="F1349" s="362"/>
      <c r="G1349" s="674"/>
      <c r="H1349" s="673"/>
      <c r="I1349" s="673"/>
      <c r="J1349" s="362"/>
      <c r="K1349" s="362"/>
    </row>
    <row r="1350" spans="1:11" x14ac:dyDescent="0.15">
      <c r="A1350" s="362"/>
      <c r="B1350" s="362"/>
      <c r="C1350" s="362"/>
      <c r="D1350" s="362"/>
      <c r="E1350" s="362"/>
      <c r="F1350" s="362"/>
      <c r="G1350" s="674"/>
      <c r="H1350" s="673"/>
      <c r="I1350" s="673"/>
      <c r="J1350" s="362"/>
      <c r="K1350" s="362"/>
    </row>
    <row r="1351" spans="1:11" x14ac:dyDescent="0.15">
      <c r="A1351" s="362"/>
      <c r="B1351" s="362"/>
      <c r="C1351" s="362"/>
      <c r="D1351" s="362"/>
      <c r="E1351" s="362"/>
      <c r="F1351" s="362"/>
      <c r="G1351" s="674"/>
      <c r="H1351" s="673"/>
      <c r="I1351" s="673"/>
      <c r="J1351" s="362"/>
      <c r="K1351" s="362"/>
    </row>
    <row r="1352" spans="1:11" x14ac:dyDescent="0.15">
      <c r="A1352" s="362"/>
      <c r="B1352" s="362"/>
      <c r="C1352" s="362"/>
      <c r="D1352" s="362"/>
      <c r="E1352" s="362"/>
      <c r="F1352" s="362"/>
      <c r="G1352" s="674"/>
      <c r="H1352" s="673"/>
      <c r="I1352" s="673"/>
      <c r="J1352" s="362"/>
      <c r="K1352" s="362"/>
    </row>
    <row r="1353" spans="1:11" x14ac:dyDescent="0.15">
      <c r="A1353" s="362"/>
      <c r="B1353" s="362"/>
      <c r="C1353" s="362"/>
      <c r="D1353" s="362"/>
      <c r="E1353" s="362"/>
      <c r="F1353" s="362"/>
      <c r="G1353" s="674"/>
      <c r="H1353" s="673"/>
      <c r="I1353" s="673"/>
      <c r="J1353" s="362"/>
      <c r="K1353" s="362"/>
    </row>
    <row r="1354" spans="1:11" x14ac:dyDescent="0.15">
      <c r="A1354" s="362"/>
      <c r="B1354" s="362"/>
      <c r="C1354" s="362"/>
      <c r="D1354" s="362"/>
      <c r="E1354" s="362"/>
      <c r="F1354" s="362"/>
      <c r="G1354" s="674"/>
      <c r="H1354" s="673"/>
      <c r="I1354" s="673"/>
      <c r="J1354" s="362"/>
      <c r="K1354" s="362"/>
    </row>
    <row r="1355" spans="1:11" x14ac:dyDescent="0.15">
      <c r="A1355" s="362"/>
      <c r="B1355" s="362"/>
      <c r="C1355" s="362"/>
      <c r="D1355" s="362"/>
      <c r="E1355" s="362"/>
      <c r="F1355" s="362"/>
      <c r="G1355" s="674"/>
      <c r="H1355" s="673"/>
      <c r="I1355" s="673"/>
      <c r="J1355" s="362"/>
      <c r="K1355" s="362"/>
    </row>
    <row r="1356" spans="1:11" x14ac:dyDescent="0.15">
      <c r="A1356" s="362"/>
      <c r="B1356" s="362"/>
      <c r="C1356" s="362"/>
      <c r="D1356" s="362"/>
      <c r="E1356" s="362"/>
      <c r="F1356" s="362"/>
      <c r="G1356" s="674"/>
      <c r="H1356" s="673"/>
      <c r="I1356" s="673"/>
      <c r="J1356" s="362"/>
      <c r="K1356" s="362"/>
    </row>
    <row r="1357" spans="1:11" x14ac:dyDescent="0.15">
      <c r="A1357" s="362"/>
      <c r="B1357" s="362"/>
      <c r="C1357" s="362"/>
      <c r="D1357" s="362"/>
      <c r="E1357" s="362"/>
      <c r="F1357" s="362"/>
      <c r="G1357" s="674"/>
      <c r="H1357" s="673"/>
      <c r="I1357" s="673"/>
      <c r="J1357" s="362"/>
      <c r="K1357" s="362"/>
    </row>
    <row r="1358" spans="1:11" x14ac:dyDescent="0.15">
      <c r="A1358" s="362"/>
      <c r="B1358" s="362"/>
      <c r="C1358" s="362"/>
      <c r="D1358" s="362"/>
      <c r="E1358" s="362"/>
      <c r="F1358" s="362"/>
      <c r="G1358" s="674"/>
      <c r="H1358" s="673"/>
      <c r="I1358" s="673"/>
      <c r="J1358" s="362"/>
      <c r="K1358" s="362"/>
    </row>
    <row r="1359" spans="1:11" x14ac:dyDescent="0.15">
      <c r="A1359" s="362"/>
      <c r="B1359" s="362"/>
      <c r="C1359" s="362"/>
      <c r="D1359" s="362"/>
      <c r="E1359" s="362"/>
      <c r="F1359" s="362"/>
      <c r="G1359" s="674"/>
      <c r="H1359" s="673"/>
      <c r="I1359" s="673"/>
      <c r="J1359" s="362"/>
      <c r="K1359" s="362"/>
    </row>
    <row r="1360" spans="1:11" x14ac:dyDescent="0.15">
      <c r="A1360" s="362"/>
      <c r="B1360" s="362"/>
      <c r="C1360" s="362"/>
      <c r="D1360" s="362"/>
      <c r="E1360" s="362"/>
      <c r="F1360" s="362"/>
      <c r="G1360" s="674"/>
      <c r="H1360" s="673"/>
      <c r="I1360" s="673"/>
      <c r="J1360" s="362"/>
      <c r="K1360" s="362"/>
    </row>
    <row r="1361" spans="1:11" x14ac:dyDescent="0.15">
      <c r="A1361" s="362"/>
      <c r="B1361" s="362"/>
      <c r="C1361" s="362"/>
      <c r="D1361" s="362"/>
      <c r="E1361" s="362"/>
      <c r="F1361" s="362"/>
      <c r="G1361" s="674"/>
      <c r="H1361" s="673"/>
      <c r="I1361" s="673"/>
      <c r="J1361" s="362"/>
      <c r="K1361" s="362"/>
    </row>
    <row r="1362" spans="1:11" x14ac:dyDescent="0.15">
      <c r="A1362" s="362"/>
      <c r="B1362" s="362"/>
      <c r="C1362" s="362"/>
      <c r="D1362" s="362"/>
      <c r="E1362" s="362"/>
      <c r="F1362" s="362"/>
      <c r="G1362" s="674"/>
      <c r="H1362" s="673"/>
      <c r="I1362" s="673"/>
      <c r="J1362" s="362"/>
      <c r="K1362" s="362"/>
    </row>
    <row r="1363" spans="1:11" x14ac:dyDescent="0.15">
      <c r="A1363" s="362"/>
      <c r="B1363" s="362"/>
      <c r="C1363" s="362"/>
      <c r="D1363" s="362"/>
      <c r="E1363" s="362"/>
      <c r="F1363" s="362"/>
      <c r="G1363" s="674"/>
      <c r="H1363" s="673"/>
      <c r="I1363" s="673"/>
      <c r="J1363" s="362"/>
      <c r="K1363" s="362"/>
    </row>
    <row r="1364" spans="1:11" x14ac:dyDescent="0.15">
      <c r="A1364" s="362"/>
      <c r="B1364" s="362"/>
      <c r="C1364" s="362"/>
      <c r="D1364" s="362"/>
      <c r="E1364" s="362"/>
      <c r="F1364" s="362"/>
      <c r="G1364" s="674"/>
      <c r="H1364" s="673"/>
      <c r="I1364" s="673"/>
      <c r="J1364" s="362"/>
      <c r="K1364" s="362"/>
    </row>
  </sheetData>
  <mergeCells count="263">
    <mergeCell ref="A1:K1"/>
    <mergeCell ref="A2:D2"/>
    <mergeCell ref="A3:D3"/>
    <mergeCell ref="E3:F4"/>
    <mergeCell ref="G3:G4"/>
    <mergeCell ref="H3:I4"/>
    <mergeCell ref="J3:K4"/>
    <mergeCell ref="C4:D4"/>
    <mergeCell ref="A11:D11"/>
    <mergeCell ref="A12:D12"/>
    <mergeCell ref="A13:D13"/>
    <mergeCell ref="A14:D14"/>
    <mergeCell ref="A15:D15"/>
    <mergeCell ref="A16:D16"/>
    <mergeCell ref="A5:D5"/>
    <mergeCell ref="A6:D6"/>
    <mergeCell ref="A7:D7"/>
    <mergeCell ref="A8:D8"/>
    <mergeCell ref="A9:D9"/>
    <mergeCell ref="A10:D10"/>
    <mergeCell ref="J17:J18"/>
    <mergeCell ref="K17:K18"/>
    <mergeCell ref="B19:D19"/>
    <mergeCell ref="C20:D20"/>
    <mergeCell ref="C22:D22"/>
    <mergeCell ref="D23:D28"/>
    <mergeCell ref="E23:E28"/>
    <mergeCell ref="F23:F28"/>
    <mergeCell ref="G23:G28"/>
    <mergeCell ref="H23:H26"/>
    <mergeCell ref="A17:D18"/>
    <mergeCell ref="E17:E18"/>
    <mergeCell ref="F17:F18"/>
    <mergeCell ref="G17:G18"/>
    <mergeCell ref="H17:H18"/>
    <mergeCell ref="I17:I18"/>
    <mergeCell ref="I23:I28"/>
    <mergeCell ref="C29:D29"/>
    <mergeCell ref="C31:D31"/>
    <mergeCell ref="C33:D33"/>
    <mergeCell ref="D34:D39"/>
    <mergeCell ref="E34:E39"/>
    <mergeCell ref="F34:F39"/>
    <mergeCell ref="G34:G39"/>
    <mergeCell ref="H34:H38"/>
    <mergeCell ref="I34:I39"/>
    <mergeCell ref="C50:D50"/>
    <mergeCell ref="C52:D52"/>
    <mergeCell ref="D53:D58"/>
    <mergeCell ref="E53:E58"/>
    <mergeCell ref="F53:F58"/>
    <mergeCell ref="G53:G58"/>
    <mergeCell ref="C40:D40"/>
    <mergeCell ref="B42:D42"/>
    <mergeCell ref="C43:D43"/>
    <mergeCell ref="C45:D45"/>
    <mergeCell ref="C47:D47"/>
    <mergeCell ref="B49:D49"/>
    <mergeCell ref="C77:D77"/>
    <mergeCell ref="D78:D86"/>
    <mergeCell ref="E78:E86"/>
    <mergeCell ref="F78:F86"/>
    <mergeCell ref="G78:G86"/>
    <mergeCell ref="H78:H86"/>
    <mergeCell ref="I53:I58"/>
    <mergeCell ref="C71:D71"/>
    <mergeCell ref="E72:E76"/>
    <mergeCell ref="F72:F76"/>
    <mergeCell ref="G72:G76"/>
    <mergeCell ref="H72:H76"/>
    <mergeCell ref="I72:I76"/>
    <mergeCell ref="I78:I86"/>
    <mergeCell ref="C88:D88"/>
    <mergeCell ref="C90:D90"/>
    <mergeCell ref="D91:D100"/>
    <mergeCell ref="E91:E100"/>
    <mergeCell ref="F91:F100"/>
    <mergeCell ref="G91:G100"/>
    <mergeCell ref="H91:H99"/>
    <mergeCell ref="I91:I100"/>
    <mergeCell ref="C113:D113"/>
    <mergeCell ref="C128:D128"/>
    <mergeCell ref="A130:D131"/>
    <mergeCell ref="B132:D132"/>
    <mergeCell ref="C133:D133"/>
    <mergeCell ref="C135:D135"/>
    <mergeCell ref="J101:K102"/>
    <mergeCell ref="B103:D103"/>
    <mergeCell ref="C104:D104"/>
    <mergeCell ref="D105:D112"/>
    <mergeCell ref="E105:E112"/>
    <mergeCell ref="F105:F112"/>
    <mergeCell ref="G105:G112"/>
    <mergeCell ref="H105:H107"/>
    <mergeCell ref="I105:I112"/>
    <mergeCell ref="A101:D102"/>
    <mergeCell ref="E101:E102"/>
    <mergeCell ref="F101:F102"/>
    <mergeCell ref="G101:G102"/>
    <mergeCell ref="H101:H102"/>
    <mergeCell ref="I101:I102"/>
    <mergeCell ref="J143:J144"/>
    <mergeCell ref="K143:K144"/>
    <mergeCell ref="C145:D146"/>
    <mergeCell ref="E145:E146"/>
    <mergeCell ref="F145:F146"/>
    <mergeCell ref="G145:G146"/>
    <mergeCell ref="H145:H146"/>
    <mergeCell ref="C137:D137"/>
    <mergeCell ref="C139:D139"/>
    <mergeCell ref="C141:D141"/>
    <mergeCell ref="B143:D144"/>
    <mergeCell ref="E143:E144"/>
    <mergeCell ref="F143:F144"/>
    <mergeCell ref="I145:I146"/>
    <mergeCell ref="D147:D148"/>
    <mergeCell ref="E147:E148"/>
    <mergeCell ref="F147:F148"/>
    <mergeCell ref="G147:G148"/>
    <mergeCell ref="I147:I148"/>
    <mergeCell ref="G143:G144"/>
    <mergeCell ref="H143:H144"/>
    <mergeCell ref="I143:I144"/>
    <mergeCell ref="G153:G154"/>
    <mergeCell ref="I153:I154"/>
    <mergeCell ref="A155:D155"/>
    <mergeCell ref="B156:D156"/>
    <mergeCell ref="C157:D157"/>
    <mergeCell ref="A159:D159"/>
    <mergeCell ref="A150:D150"/>
    <mergeCell ref="B151:D151"/>
    <mergeCell ref="C152:D152"/>
    <mergeCell ref="D153:D154"/>
    <mergeCell ref="E153:E154"/>
    <mergeCell ref="F153:F154"/>
    <mergeCell ref="B168:D168"/>
    <mergeCell ref="C169:D169"/>
    <mergeCell ref="A171:D172"/>
    <mergeCell ref="J171:K172"/>
    <mergeCell ref="A173:D173"/>
    <mergeCell ref="B174:D174"/>
    <mergeCell ref="B160:D160"/>
    <mergeCell ref="C161:D161"/>
    <mergeCell ref="A163:D163"/>
    <mergeCell ref="B164:D164"/>
    <mergeCell ref="C165:D165"/>
    <mergeCell ref="A167:D167"/>
    <mergeCell ref="C192:D193"/>
    <mergeCell ref="E192:E193"/>
    <mergeCell ref="F192:F193"/>
    <mergeCell ref="G192:G193"/>
    <mergeCell ref="H192:H193"/>
    <mergeCell ref="I192:I193"/>
    <mergeCell ref="C175:D175"/>
    <mergeCell ref="C177:D177"/>
    <mergeCell ref="C182:D182"/>
    <mergeCell ref="C184:D184"/>
    <mergeCell ref="B190:D190"/>
    <mergeCell ref="C191:D191"/>
    <mergeCell ref="G207:G210"/>
    <mergeCell ref="A211:D213"/>
    <mergeCell ref="F199:F201"/>
    <mergeCell ref="G199:G201"/>
    <mergeCell ref="H199:H201"/>
    <mergeCell ref="I199:I201"/>
    <mergeCell ref="A202:D203"/>
    <mergeCell ref="A204:D204"/>
    <mergeCell ref="C194:D194"/>
    <mergeCell ref="A196:D196"/>
    <mergeCell ref="B197:D197"/>
    <mergeCell ref="C198:D198"/>
    <mergeCell ref="D199:D201"/>
    <mergeCell ref="E199:E201"/>
    <mergeCell ref="A214:D214"/>
    <mergeCell ref="B215:D215"/>
    <mergeCell ref="C216:D216"/>
    <mergeCell ref="D217:D219"/>
    <mergeCell ref="E217:E219"/>
    <mergeCell ref="F217:F219"/>
    <mergeCell ref="B205:D205"/>
    <mergeCell ref="C206:D206"/>
    <mergeCell ref="E207:E210"/>
    <mergeCell ref="F207:F210"/>
    <mergeCell ref="C224:D224"/>
    <mergeCell ref="C226:D226"/>
    <mergeCell ref="D227:D231"/>
    <mergeCell ref="E227:E231"/>
    <mergeCell ref="F227:F231"/>
    <mergeCell ref="G227:G231"/>
    <mergeCell ref="G217:G219"/>
    <mergeCell ref="H217:H219"/>
    <mergeCell ref="I217:I219"/>
    <mergeCell ref="C220:D220"/>
    <mergeCell ref="D221:D223"/>
    <mergeCell ref="E221:E222"/>
    <mergeCell ref="F221:F222"/>
    <mergeCell ref="G221:G222"/>
    <mergeCell ref="H221:H222"/>
    <mergeCell ref="I221:I222"/>
    <mergeCell ref="B237:D237"/>
    <mergeCell ref="C238:D238"/>
    <mergeCell ref="B240:D240"/>
    <mergeCell ref="C241:D241"/>
    <mergeCell ref="D242:D245"/>
    <mergeCell ref="E242:E243"/>
    <mergeCell ref="H227:H231"/>
    <mergeCell ref="I227:I231"/>
    <mergeCell ref="C233:D233"/>
    <mergeCell ref="D234:D236"/>
    <mergeCell ref="E234:E236"/>
    <mergeCell ref="F234:F236"/>
    <mergeCell ref="G234:G236"/>
    <mergeCell ref="H234:H236"/>
    <mergeCell ref="I234:I236"/>
    <mergeCell ref="J247:J248"/>
    <mergeCell ref="C249:D249"/>
    <mergeCell ref="C251:D251"/>
    <mergeCell ref="C252:C253"/>
    <mergeCell ref="D252:D253"/>
    <mergeCell ref="E252:E253"/>
    <mergeCell ref="F242:F243"/>
    <mergeCell ref="G242:G243"/>
    <mergeCell ref="H242:H243"/>
    <mergeCell ref="I242:I243"/>
    <mergeCell ref="C246:D246"/>
    <mergeCell ref="D247:D248"/>
    <mergeCell ref="G257:G258"/>
    <mergeCell ref="H257:H258"/>
    <mergeCell ref="I257:I258"/>
    <mergeCell ref="A259:D259"/>
    <mergeCell ref="B260:D260"/>
    <mergeCell ref="C261:D261"/>
    <mergeCell ref="A254:D254"/>
    <mergeCell ref="B255:D255"/>
    <mergeCell ref="C256:D256"/>
    <mergeCell ref="D257:D258"/>
    <mergeCell ref="E257:E258"/>
    <mergeCell ref="F257:F258"/>
    <mergeCell ref="C269:D269"/>
    <mergeCell ref="C271:D271"/>
    <mergeCell ref="C273:D273"/>
    <mergeCell ref="D274:D278"/>
    <mergeCell ref="E274:E278"/>
    <mergeCell ref="F274:F278"/>
    <mergeCell ref="C262:D262"/>
    <mergeCell ref="A263:D263"/>
    <mergeCell ref="A264:D264"/>
    <mergeCell ref="A265:D265"/>
    <mergeCell ref="B266:D266"/>
    <mergeCell ref="C267:D267"/>
    <mergeCell ref="C287:D287"/>
    <mergeCell ref="D283:D284"/>
    <mergeCell ref="E283:E284"/>
    <mergeCell ref="F283:F284"/>
    <mergeCell ref="G283:G284"/>
    <mergeCell ref="I283:I284"/>
    <mergeCell ref="C285:D285"/>
    <mergeCell ref="G274:G278"/>
    <mergeCell ref="H274:H278"/>
    <mergeCell ref="I274:I278"/>
    <mergeCell ref="B279:D279"/>
    <mergeCell ref="C280:D280"/>
    <mergeCell ref="C282:D282"/>
  </mergeCells>
  <phoneticPr fontId="1" type="noConversion"/>
  <pageMargins left="0.51181102362204722" right="0.39370078740157483" top="0.39370078740157483" bottom="0.39370078740157483" header="0.31496062992125984" footer="0.15748031496062992"/>
  <pageSetup paperSize="9" scale="95" firstPageNumber="9" fitToWidth="0" orientation="landscape" useFirstPageNumber="1" horizontalDpi="4294967293" verticalDpi="4294967293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5"/>
  <sheetViews>
    <sheetView zoomScaleNormal="100" zoomScaleSheetLayoutView="100" workbookViewId="0">
      <pane ySplit="5" topLeftCell="A18" activePane="bottomLeft" state="frozen"/>
      <selection activeCell="J31" sqref="J31"/>
      <selection pane="bottomLeft" activeCell="C24" sqref="C24:D24"/>
    </sheetView>
  </sheetViews>
  <sheetFormatPr defaultRowHeight="13.5" x14ac:dyDescent="0.15"/>
  <cols>
    <col min="1" max="3" width="3.21875" style="675" customWidth="1"/>
    <col min="4" max="4" width="17.109375" style="675" customWidth="1"/>
    <col min="5" max="5" width="3.6640625" style="450" customWidth="1"/>
    <col min="6" max="7" width="10.6640625" style="362" customWidth="1"/>
    <col min="8" max="8" width="2.44140625" style="766" customWidth="1"/>
    <col min="9" max="9" width="8.109375" style="362" customWidth="1"/>
    <col min="10" max="10" width="21" style="760" customWidth="1"/>
    <col min="11" max="11" width="39.6640625" style="763" customWidth="1"/>
    <col min="12" max="12" width="13.5546875" style="667" bestFit="1" customWidth="1"/>
    <col min="13" max="13" width="9.6640625" style="667" bestFit="1" customWidth="1"/>
    <col min="14" max="256" width="8.88671875" style="362"/>
    <col min="257" max="259" width="3.21875" style="362" customWidth="1"/>
    <col min="260" max="260" width="17.6640625" style="362" customWidth="1"/>
    <col min="261" max="261" width="3.6640625" style="362" customWidth="1"/>
    <col min="262" max="262" width="9" style="362" customWidth="1"/>
    <col min="263" max="263" width="10.6640625" style="362" customWidth="1"/>
    <col min="264" max="264" width="2.44140625" style="362" customWidth="1"/>
    <col min="265" max="265" width="8.109375" style="362" customWidth="1"/>
    <col min="266" max="266" width="19.77734375" style="362" customWidth="1"/>
    <col min="267" max="267" width="30.77734375" style="362" customWidth="1"/>
    <col min="268" max="512" width="8.88671875" style="362"/>
    <col min="513" max="515" width="3.21875" style="362" customWidth="1"/>
    <col min="516" max="516" width="17.6640625" style="362" customWidth="1"/>
    <col min="517" max="517" width="3.6640625" style="362" customWidth="1"/>
    <col min="518" max="518" width="9" style="362" customWidth="1"/>
    <col min="519" max="519" width="10.6640625" style="362" customWidth="1"/>
    <col min="520" max="520" width="2.44140625" style="362" customWidth="1"/>
    <col min="521" max="521" width="8.109375" style="362" customWidth="1"/>
    <col min="522" max="522" width="19.77734375" style="362" customWidth="1"/>
    <col min="523" max="523" width="30.77734375" style="362" customWidth="1"/>
    <col min="524" max="768" width="8.88671875" style="362"/>
    <col min="769" max="771" width="3.21875" style="362" customWidth="1"/>
    <col min="772" max="772" width="17.6640625" style="362" customWidth="1"/>
    <col min="773" max="773" width="3.6640625" style="362" customWidth="1"/>
    <col min="774" max="774" width="9" style="362" customWidth="1"/>
    <col min="775" max="775" width="10.6640625" style="362" customWidth="1"/>
    <col min="776" max="776" width="2.44140625" style="362" customWidth="1"/>
    <col min="777" max="777" width="8.109375" style="362" customWidth="1"/>
    <col min="778" max="778" width="19.77734375" style="362" customWidth="1"/>
    <col min="779" max="779" width="30.77734375" style="362" customWidth="1"/>
    <col min="780" max="1024" width="8.88671875" style="362"/>
    <col min="1025" max="1027" width="3.21875" style="362" customWidth="1"/>
    <col min="1028" max="1028" width="17.6640625" style="362" customWidth="1"/>
    <col min="1029" max="1029" width="3.6640625" style="362" customWidth="1"/>
    <col min="1030" max="1030" width="9" style="362" customWidth="1"/>
    <col min="1031" max="1031" width="10.6640625" style="362" customWidth="1"/>
    <col min="1032" max="1032" width="2.44140625" style="362" customWidth="1"/>
    <col min="1033" max="1033" width="8.109375" style="362" customWidth="1"/>
    <col min="1034" max="1034" width="19.77734375" style="362" customWidth="1"/>
    <col min="1035" max="1035" width="30.77734375" style="362" customWidth="1"/>
    <col min="1036" max="1280" width="8.88671875" style="362"/>
    <col min="1281" max="1283" width="3.21875" style="362" customWidth="1"/>
    <col min="1284" max="1284" width="17.6640625" style="362" customWidth="1"/>
    <col min="1285" max="1285" width="3.6640625" style="362" customWidth="1"/>
    <col min="1286" max="1286" width="9" style="362" customWidth="1"/>
    <col min="1287" max="1287" width="10.6640625" style="362" customWidth="1"/>
    <col min="1288" max="1288" width="2.44140625" style="362" customWidth="1"/>
    <col min="1289" max="1289" width="8.109375" style="362" customWidth="1"/>
    <col min="1290" max="1290" width="19.77734375" style="362" customWidth="1"/>
    <col min="1291" max="1291" width="30.77734375" style="362" customWidth="1"/>
    <col min="1292" max="1536" width="8.88671875" style="362"/>
    <col min="1537" max="1539" width="3.21875" style="362" customWidth="1"/>
    <col min="1540" max="1540" width="17.6640625" style="362" customWidth="1"/>
    <col min="1541" max="1541" width="3.6640625" style="362" customWidth="1"/>
    <col min="1542" max="1542" width="9" style="362" customWidth="1"/>
    <col min="1543" max="1543" width="10.6640625" style="362" customWidth="1"/>
    <col min="1544" max="1544" width="2.44140625" style="362" customWidth="1"/>
    <col min="1545" max="1545" width="8.109375" style="362" customWidth="1"/>
    <col min="1546" max="1546" width="19.77734375" style="362" customWidth="1"/>
    <col min="1547" max="1547" width="30.77734375" style="362" customWidth="1"/>
    <col min="1548" max="1792" width="8.88671875" style="362"/>
    <col min="1793" max="1795" width="3.21875" style="362" customWidth="1"/>
    <col min="1796" max="1796" width="17.6640625" style="362" customWidth="1"/>
    <col min="1797" max="1797" width="3.6640625" style="362" customWidth="1"/>
    <col min="1798" max="1798" width="9" style="362" customWidth="1"/>
    <col min="1799" max="1799" width="10.6640625" style="362" customWidth="1"/>
    <col min="1800" max="1800" width="2.44140625" style="362" customWidth="1"/>
    <col min="1801" max="1801" width="8.109375" style="362" customWidth="1"/>
    <col min="1802" max="1802" width="19.77734375" style="362" customWidth="1"/>
    <col min="1803" max="1803" width="30.77734375" style="362" customWidth="1"/>
    <col min="1804" max="2048" width="8.88671875" style="362"/>
    <col min="2049" max="2051" width="3.21875" style="362" customWidth="1"/>
    <col min="2052" max="2052" width="17.6640625" style="362" customWidth="1"/>
    <col min="2053" max="2053" width="3.6640625" style="362" customWidth="1"/>
    <col min="2054" max="2054" width="9" style="362" customWidth="1"/>
    <col min="2055" max="2055" width="10.6640625" style="362" customWidth="1"/>
    <col min="2056" max="2056" width="2.44140625" style="362" customWidth="1"/>
    <col min="2057" max="2057" width="8.109375" style="362" customWidth="1"/>
    <col min="2058" max="2058" width="19.77734375" style="362" customWidth="1"/>
    <col min="2059" max="2059" width="30.77734375" style="362" customWidth="1"/>
    <col min="2060" max="2304" width="8.88671875" style="362"/>
    <col min="2305" max="2307" width="3.21875" style="362" customWidth="1"/>
    <col min="2308" max="2308" width="17.6640625" style="362" customWidth="1"/>
    <col min="2309" max="2309" width="3.6640625" style="362" customWidth="1"/>
    <col min="2310" max="2310" width="9" style="362" customWidth="1"/>
    <col min="2311" max="2311" width="10.6640625" style="362" customWidth="1"/>
    <col min="2312" max="2312" width="2.44140625" style="362" customWidth="1"/>
    <col min="2313" max="2313" width="8.109375" style="362" customWidth="1"/>
    <col min="2314" max="2314" width="19.77734375" style="362" customWidth="1"/>
    <col min="2315" max="2315" width="30.77734375" style="362" customWidth="1"/>
    <col min="2316" max="2560" width="8.88671875" style="362"/>
    <col min="2561" max="2563" width="3.21875" style="362" customWidth="1"/>
    <col min="2564" max="2564" width="17.6640625" style="362" customWidth="1"/>
    <col min="2565" max="2565" width="3.6640625" style="362" customWidth="1"/>
    <col min="2566" max="2566" width="9" style="362" customWidth="1"/>
    <col min="2567" max="2567" width="10.6640625" style="362" customWidth="1"/>
    <col min="2568" max="2568" width="2.44140625" style="362" customWidth="1"/>
    <col min="2569" max="2569" width="8.109375" style="362" customWidth="1"/>
    <col min="2570" max="2570" width="19.77734375" style="362" customWidth="1"/>
    <col min="2571" max="2571" width="30.77734375" style="362" customWidth="1"/>
    <col min="2572" max="2816" width="8.88671875" style="362"/>
    <col min="2817" max="2819" width="3.21875" style="362" customWidth="1"/>
    <col min="2820" max="2820" width="17.6640625" style="362" customWidth="1"/>
    <col min="2821" max="2821" width="3.6640625" style="362" customWidth="1"/>
    <col min="2822" max="2822" width="9" style="362" customWidth="1"/>
    <col min="2823" max="2823" width="10.6640625" style="362" customWidth="1"/>
    <col min="2824" max="2824" width="2.44140625" style="362" customWidth="1"/>
    <col min="2825" max="2825" width="8.109375" style="362" customWidth="1"/>
    <col min="2826" max="2826" width="19.77734375" style="362" customWidth="1"/>
    <col min="2827" max="2827" width="30.77734375" style="362" customWidth="1"/>
    <col min="2828" max="3072" width="8.88671875" style="362"/>
    <col min="3073" max="3075" width="3.21875" style="362" customWidth="1"/>
    <col min="3076" max="3076" width="17.6640625" style="362" customWidth="1"/>
    <col min="3077" max="3077" width="3.6640625" style="362" customWidth="1"/>
    <col min="3078" max="3078" width="9" style="362" customWidth="1"/>
    <col min="3079" max="3079" width="10.6640625" style="362" customWidth="1"/>
    <col min="3080" max="3080" width="2.44140625" style="362" customWidth="1"/>
    <col min="3081" max="3081" width="8.109375" style="362" customWidth="1"/>
    <col min="3082" max="3082" width="19.77734375" style="362" customWidth="1"/>
    <col min="3083" max="3083" width="30.77734375" style="362" customWidth="1"/>
    <col min="3084" max="3328" width="8.88671875" style="362"/>
    <col min="3329" max="3331" width="3.21875" style="362" customWidth="1"/>
    <col min="3332" max="3332" width="17.6640625" style="362" customWidth="1"/>
    <col min="3333" max="3333" width="3.6640625" style="362" customWidth="1"/>
    <col min="3334" max="3334" width="9" style="362" customWidth="1"/>
    <col min="3335" max="3335" width="10.6640625" style="362" customWidth="1"/>
    <col min="3336" max="3336" width="2.44140625" style="362" customWidth="1"/>
    <col min="3337" max="3337" width="8.109375" style="362" customWidth="1"/>
    <col min="3338" max="3338" width="19.77734375" style="362" customWidth="1"/>
    <col min="3339" max="3339" width="30.77734375" style="362" customWidth="1"/>
    <col min="3340" max="3584" width="8.88671875" style="362"/>
    <col min="3585" max="3587" width="3.21875" style="362" customWidth="1"/>
    <col min="3588" max="3588" width="17.6640625" style="362" customWidth="1"/>
    <col min="3589" max="3589" width="3.6640625" style="362" customWidth="1"/>
    <col min="3590" max="3590" width="9" style="362" customWidth="1"/>
    <col min="3591" max="3591" width="10.6640625" style="362" customWidth="1"/>
    <col min="3592" max="3592" width="2.44140625" style="362" customWidth="1"/>
    <col min="3593" max="3593" width="8.109375" style="362" customWidth="1"/>
    <col min="3594" max="3594" width="19.77734375" style="362" customWidth="1"/>
    <col min="3595" max="3595" width="30.77734375" style="362" customWidth="1"/>
    <col min="3596" max="3840" width="8.88671875" style="362"/>
    <col min="3841" max="3843" width="3.21875" style="362" customWidth="1"/>
    <col min="3844" max="3844" width="17.6640625" style="362" customWidth="1"/>
    <col min="3845" max="3845" width="3.6640625" style="362" customWidth="1"/>
    <col min="3846" max="3846" width="9" style="362" customWidth="1"/>
    <col min="3847" max="3847" width="10.6640625" style="362" customWidth="1"/>
    <col min="3848" max="3848" width="2.44140625" style="362" customWidth="1"/>
    <col min="3849" max="3849" width="8.109375" style="362" customWidth="1"/>
    <col min="3850" max="3850" width="19.77734375" style="362" customWidth="1"/>
    <col min="3851" max="3851" width="30.77734375" style="362" customWidth="1"/>
    <col min="3852" max="4096" width="8.88671875" style="362"/>
    <col min="4097" max="4099" width="3.21875" style="362" customWidth="1"/>
    <col min="4100" max="4100" width="17.6640625" style="362" customWidth="1"/>
    <col min="4101" max="4101" width="3.6640625" style="362" customWidth="1"/>
    <col min="4102" max="4102" width="9" style="362" customWidth="1"/>
    <col min="4103" max="4103" width="10.6640625" style="362" customWidth="1"/>
    <col min="4104" max="4104" width="2.44140625" style="362" customWidth="1"/>
    <col min="4105" max="4105" width="8.109375" style="362" customWidth="1"/>
    <col min="4106" max="4106" width="19.77734375" style="362" customWidth="1"/>
    <col min="4107" max="4107" width="30.77734375" style="362" customWidth="1"/>
    <col min="4108" max="4352" width="8.88671875" style="362"/>
    <col min="4353" max="4355" width="3.21875" style="362" customWidth="1"/>
    <col min="4356" max="4356" width="17.6640625" style="362" customWidth="1"/>
    <col min="4357" max="4357" width="3.6640625" style="362" customWidth="1"/>
    <col min="4358" max="4358" width="9" style="362" customWidth="1"/>
    <col min="4359" max="4359" width="10.6640625" style="362" customWidth="1"/>
    <col min="4360" max="4360" width="2.44140625" style="362" customWidth="1"/>
    <col min="4361" max="4361" width="8.109375" style="362" customWidth="1"/>
    <col min="4362" max="4362" width="19.77734375" style="362" customWidth="1"/>
    <col min="4363" max="4363" width="30.77734375" style="362" customWidth="1"/>
    <col min="4364" max="4608" width="8.88671875" style="362"/>
    <col min="4609" max="4611" width="3.21875" style="362" customWidth="1"/>
    <col min="4612" max="4612" width="17.6640625" style="362" customWidth="1"/>
    <col min="4613" max="4613" width="3.6640625" style="362" customWidth="1"/>
    <col min="4614" max="4614" width="9" style="362" customWidth="1"/>
    <col min="4615" max="4615" width="10.6640625" style="362" customWidth="1"/>
    <col min="4616" max="4616" width="2.44140625" style="362" customWidth="1"/>
    <col min="4617" max="4617" width="8.109375" style="362" customWidth="1"/>
    <col min="4618" max="4618" width="19.77734375" style="362" customWidth="1"/>
    <col min="4619" max="4619" width="30.77734375" style="362" customWidth="1"/>
    <col min="4620" max="4864" width="8.88671875" style="362"/>
    <col min="4865" max="4867" width="3.21875" style="362" customWidth="1"/>
    <col min="4868" max="4868" width="17.6640625" style="362" customWidth="1"/>
    <col min="4869" max="4869" width="3.6640625" style="362" customWidth="1"/>
    <col min="4870" max="4870" width="9" style="362" customWidth="1"/>
    <col min="4871" max="4871" width="10.6640625" style="362" customWidth="1"/>
    <col min="4872" max="4872" width="2.44140625" style="362" customWidth="1"/>
    <col min="4873" max="4873" width="8.109375" style="362" customWidth="1"/>
    <col min="4874" max="4874" width="19.77734375" style="362" customWidth="1"/>
    <col min="4875" max="4875" width="30.77734375" style="362" customWidth="1"/>
    <col min="4876" max="5120" width="8.88671875" style="362"/>
    <col min="5121" max="5123" width="3.21875" style="362" customWidth="1"/>
    <col min="5124" max="5124" width="17.6640625" style="362" customWidth="1"/>
    <col min="5125" max="5125" width="3.6640625" style="362" customWidth="1"/>
    <col min="5126" max="5126" width="9" style="362" customWidth="1"/>
    <col min="5127" max="5127" width="10.6640625" style="362" customWidth="1"/>
    <col min="5128" max="5128" width="2.44140625" style="362" customWidth="1"/>
    <col min="5129" max="5129" width="8.109375" style="362" customWidth="1"/>
    <col min="5130" max="5130" width="19.77734375" style="362" customWidth="1"/>
    <col min="5131" max="5131" width="30.77734375" style="362" customWidth="1"/>
    <col min="5132" max="5376" width="8.88671875" style="362"/>
    <col min="5377" max="5379" width="3.21875" style="362" customWidth="1"/>
    <col min="5380" max="5380" width="17.6640625" style="362" customWidth="1"/>
    <col min="5381" max="5381" width="3.6640625" style="362" customWidth="1"/>
    <col min="5382" max="5382" width="9" style="362" customWidth="1"/>
    <col min="5383" max="5383" width="10.6640625" style="362" customWidth="1"/>
    <col min="5384" max="5384" width="2.44140625" style="362" customWidth="1"/>
    <col min="5385" max="5385" width="8.109375" style="362" customWidth="1"/>
    <col min="5386" max="5386" width="19.77734375" style="362" customWidth="1"/>
    <col min="5387" max="5387" width="30.77734375" style="362" customWidth="1"/>
    <col min="5388" max="5632" width="8.88671875" style="362"/>
    <col min="5633" max="5635" width="3.21875" style="362" customWidth="1"/>
    <col min="5636" max="5636" width="17.6640625" style="362" customWidth="1"/>
    <col min="5637" max="5637" width="3.6640625" style="362" customWidth="1"/>
    <col min="5638" max="5638" width="9" style="362" customWidth="1"/>
    <col min="5639" max="5639" width="10.6640625" style="362" customWidth="1"/>
    <col min="5640" max="5640" width="2.44140625" style="362" customWidth="1"/>
    <col min="5641" max="5641" width="8.109375" style="362" customWidth="1"/>
    <col min="5642" max="5642" width="19.77734375" style="362" customWidth="1"/>
    <col min="5643" max="5643" width="30.77734375" style="362" customWidth="1"/>
    <col min="5644" max="5888" width="8.88671875" style="362"/>
    <col min="5889" max="5891" width="3.21875" style="362" customWidth="1"/>
    <col min="5892" max="5892" width="17.6640625" style="362" customWidth="1"/>
    <col min="5893" max="5893" width="3.6640625" style="362" customWidth="1"/>
    <col min="5894" max="5894" width="9" style="362" customWidth="1"/>
    <col min="5895" max="5895" width="10.6640625" style="362" customWidth="1"/>
    <col min="5896" max="5896" width="2.44140625" style="362" customWidth="1"/>
    <col min="5897" max="5897" width="8.109375" style="362" customWidth="1"/>
    <col min="5898" max="5898" width="19.77734375" style="362" customWidth="1"/>
    <col min="5899" max="5899" width="30.77734375" style="362" customWidth="1"/>
    <col min="5900" max="6144" width="8.88671875" style="362"/>
    <col min="6145" max="6147" width="3.21875" style="362" customWidth="1"/>
    <col min="6148" max="6148" width="17.6640625" style="362" customWidth="1"/>
    <col min="6149" max="6149" width="3.6640625" style="362" customWidth="1"/>
    <col min="6150" max="6150" width="9" style="362" customWidth="1"/>
    <col min="6151" max="6151" width="10.6640625" style="362" customWidth="1"/>
    <col min="6152" max="6152" width="2.44140625" style="362" customWidth="1"/>
    <col min="6153" max="6153" width="8.109375" style="362" customWidth="1"/>
    <col min="6154" max="6154" width="19.77734375" style="362" customWidth="1"/>
    <col min="6155" max="6155" width="30.77734375" style="362" customWidth="1"/>
    <col min="6156" max="6400" width="8.88671875" style="362"/>
    <col min="6401" max="6403" width="3.21875" style="362" customWidth="1"/>
    <col min="6404" max="6404" width="17.6640625" style="362" customWidth="1"/>
    <col min="6405" max="6405" width="3.6640625" style="362" customWidth="1"/>
    <col min="6406" max="6406" width="9" style="362" customWidth="1"/>
    <col min="6407" max="6407" width="10.6640625" style="362" customWidth="1"/>
    <col min="6408" max="6408" width="2.44140625" style="362" customWidth="1"/>
    <col min="6409" max="6409" width="8.109375" style="362" customWidth="1"/>
    <col min="6410" max="6410" width="19.77734375" style="362" customWidth="1"/>
    <col min="6411" max="6411" width="30.77734375" style="362" customWidth="1"/>
    <col min="6412" max="6656" width="8.88671875" style="362"/>
    <col min="6657" max="6659" width="3.21875" style="362" customWidth="1"/>
    <col min="6660" max="6660" width="17.6640625" style="362" customWidth="1"/>
    <col min="6661" max="6661" width="3.6640625" style="362" customWidth="1"/>
    <col min="6662" max="6662" width="9" style="362" customWidth="1"/>
    <col min="6663" max="6663" width="10.6640625" style="362" customWidth="1"/>
    <col min="6664" max="6664" width="2.44140625" style="362" customWidth="1"/>
    <col min="6665" max="6665" width="8.109375" style="362" customWidth="1"/>
    <col min="6666" max="6666" width="19.77734375" style="362" customWidth="1"/>
    <col min="6667" max="6667" width="30.77734375" style="362" customWidth="1"/>
    <col min="6668" max="6912" width="8.88671875" style="362"/>
    <col min="6913" max="6915" width="3.21875" style="362" customWidth="1"/>
    <col min="6916" max="6916" width="17.6640625" style="362" customWidth="1"/>
    <col min="6917" max="6917" width="3.6640625" style="362" customWidth="1"/>
    <col min="6918" max="6918" width="9" style="362" customWidth="1"/>
    <col min="6919" max="6919" width="10.6640625" style="362" customWidth="1"/>
    <col min="6920" max="6920" width="2.44140625" style="362" customWidth="1"/>
    <col min="6921" max="6921" width="8.109375" style="362" customWidth="1"/>
    <col min="6922" max="6922" width="19.77734375" style="362" customWidth="1"/>
    <col min="6923" max="6923" width="30.77734375" style="362" customWidth="1"/>
    <col min="6924" max="7168" width="8.88671875" style="362"/>
    <col min="7169" max="7171" width="3.21875" style="362" customWidth="1"/>
    <col min="7172" max="7172" width="17.6640625" style="362" customWidth="1"/>
    <col min="7173" max="7173" width="3.6640625" style="362" customWidth="1"/>
    <col min="7174" max="7174" width="9" style="362" customWidth="1"/>
    <col min="7175" max="7175" width="10.6640625" style="362" customWidth="1"/>
    <col min="7176" max="7176" width="2.44140625" style="362" customWidth="1"/>
    <col min="7177" max="7177" width="8.109375" style="362" customWidth="1"/>
    <col min="7178" max="7178" width="19.77734375" style="362" customWidth="1"/>
    <col min="7179" max="7179" width="30.77734375" style="362" customWidth="1"/>
    <col min="7180" max="7424" width="8.88671875" style="362"/>
    <col min="7425" max="7427" width="3.21875" style="362" customWidth="1"/>
    <col min="7428" max="7428" width="17.6640625" style="362" customWidth="1"/>
    <col min="7429" max="7429" width="3.6640625" style="362" customWidth="1"/>
    <col min="7430" max="7430" width="9" style="362" customWidth="1"/>
    <col min="7431" max="7431" width="10.6640625" style="362" customWidth="1"/>
    <col min="7432" max="7432" width="2.44140625" style="362" customWidth="1"/>
    <col min="7433" max="7433" width="8.109375" style="362" customWidth="1"/>
    <col min="7434" max="7434" width="19.77734375" style="362" customWidth="1"/>
    <col min="7435" max="7435" width="30.77734375" style="362" customWidth="1"/>
    <col min="7436" max="7680" width="8.88671875" style="362"/>
    <col min="7681" max="7683" width="3.21875" style="362" customWidth="1"/>
    <col min="7684" max="7684" width="17.6640625" style="362" customWidth="1"/>
    <col min="7685" max="7685" width="3.6640625" style="362" customWidth="1"/>
    <col min="7686" max="7686" width="9" style="362" customWidth="1"/>
    <col min="7687" max="7687" width="10.6640625" style="362" customWidth="1"/>
    <col min="7688" max="7688" width="2.44140625" style="362" customWidth="1"/>
    <col min="7689" max="7689" width="8.109375" style="362" customWidth="1"/>
    <col min="7690" max="7690" width="19.77734375" style="362" customWidth="1"/>
    <col min="7691" max="7691" width="30.77734375" style="362" customWidth="1"/>
    <col min="7692" max="7936" width="8.88671875" style="362"/>
    <col min="7937" max="7939" width="3.21875" style="362" customWidth="1"/>
    <col min="7940" max="7940" width="17.6640625" style="362" customWidth="1"/>
    <col min="7941" max="7941" width="3.6640625" style="362" customWidth="1"/>
    <col min="7942" max="7942" width="9" style="362" customWidth="1"/>
    <col min="7943" max="7943" width="10.6640625" style="362" customWidth="1"/>
    <col min="7944" max="7944" width="2.44140625" style="362" customWidth="1"/>
    <col min="7945" max="7945" width="8.109375" style="362" customWidth="1"/>
    <col min="7946" max="7946" width="19.77734375" style="362" customWidth="1"/>
    <col min="7947" max="7947" width="30.77734375" style="362" customWidth="1"/>
    <col min="7948" max="8192" width="8.88671875" style="362"/>
    <col min="8193" max="8195" width="3.21875" style="362" customWidth="1"/>
    <col min="8196" max="8196" width="17.6640625" style="362" customWidth="1"/>
    <col min="8197" max="8197" width="3.6640625" style="362" customWidth="1"/>
    <col min="8198" max="8198" width="9" style="362" customWidth="1"/>
    <col min="8199" max="8199" width="10.6640625" style="362" customWidth="1"/>
    <col min="8200" max="8200" width="2.44140625" style="362" customWidth="1"/>
    <col min="8201" max="8201" width="8.109375" style="362" customWidth="1"/>
    <col min="8202" max="8202" width="19.77734375" style="362" customWidth="1"/>
    <col min="8203" max="8203" width="30.77734375" style="362" customWidth="1"/>
    <col min="8204" max="8448" width="8.88671875" style="362"/>
    <col min="8449" max="8451" width="3.21875" style="362" customWidth="1"/>
    <col min="8452" max="8452" width="17.6640625" style="362" customWidth="1"/>
    <col min="8453" max="8453" width="3.6640625" style="362" customWidth="1"/>
    <col min="8454" max="8454" width="9" style="362" customWidth="1"/>
    <col min="8455" max="8455" width="10.6640625" style="362" customWidth="1"/>
    <col min="8456" max="8456" width="2.44140625" style="362" customWidth="1"/>
    <col min="8457" max="8457" width="8.109375" style="362" customWidth="1"/>
    <col min="8458" max="8458" width="19.77734375" style="362" customWidth="1"/>
    <col min="8459" max="8459" width="30.77734375" style="362" customWidth="1"/>
    <col min="8460" max="8704" width="8.88671875" style="362"/>
    <col min="8705" max="8707" width="3.21875" style="362" customWidth="1"/>
    <col min="8708" max="8708" width="17.6640625" style="362" customWidth="1"/>
    <col min="8709" max="8709" width="3.6640625" style="362" customWidth="1"/>
    <col min="8710" max="8710" width="9" style="362" customWidth="1"/>
    <col min="8711" max="8711" width="10.6640625" style="362" customWidth="1"/>
    <col min="8712" max="8712" width="2.44140625" style="362" customWidth="1"/>
    <col min="8713" max="8713" width="8.109375" style="362" customWidth="1"/>
    <col min="8714" max="8714" width="19.77734375" style="362" customWidth="1"/>
    <col min="8715" max="8715" width="30.77734375" style="362" customWidth="1"/>
    <col min="8716" max="8960" width="8.88671875" style="362"/>
    <col min="8961" max="8963" width="3.21875" style="362" customWidth="1"/>
    <col min="8964" max="8964" width="17.6640625" style="362" customWidth="1"/>
    <col min="8965" max="8965" width="3.6640625" style="362" customWidth="1"/>
    <col min="8966" max="8966" width="9" style="362" customWidth="1"/>
    <col min="8967" max="8967" width="10.6640625" style="362" customWidth="1"/>
    <col min="8968" max="8968" width="2.44140625" style="362" customWidth="1"/>
    <col min="8969" max="8969" width="8.109375" style="362" customWidth="1"/>
    <col min="8970" max="8970" width="19.77734375" style="362" customWidth="1"/>
    <col min="8971" max="8971" width="30.77734375" style="362" customWidth="1"/>
    <col min="8972" max="9216" width="8.88671875" style="362"/>
    <col min="9217" max="9219" width="3.21875" style="362" customWidth="1"/>
    <col min="9220" max="9220" width="17.6640625" style="362" customWidth="1"/>
    <col min="9221" max="9221" width="3.6640625" style="362" customWidth="1"/>
    <col min="9222" max="9222" width="9" style="362" customWidth="1"/>
    <col min="9223" max="9223" width="10.6640625" style="362" customWidth="1"/>
    <col min="9224" max="9224" width="2.44140625" style="362" customWidth="1"/>
    <col min="9225" max="9225" width="8.109375" style="362" customWidth="1"/>
    <col min="9226" max="9226" width="19.77734375" style="362" customWidth="1"/>
    <col min="9227" max="9227" width="30.77734375" style="362" customWidth="1"/>
    <col min="9228" max="9472" width="8.88671875" style="362"/>
    <col min="9473" max="9475" width="3.21875" style="362" customWidth="1"/>
    <col min="9476" max="9476" width="17.6640625" style="362" customWidth="1"/>
    <col min="9477" max="9477" width="3.6640625" style="362" customWidth="1"/>
    <col min="9478" max="9478" width="9" style="362" customWidth="1"/>
    <col min="9479" max="9479" width="10.6640625" style="362" customWidth="1"/>
    <col min="9480" max="9480" width="2.44140625" style="362" customWidth="1"/>
    <col min="9481" max="9481" width="8.109375" style="362" customWidth="1"/>
    <col min="9482" max="9482" width="19.77734375" style="362" customWidth="1"/>
    <col min="9483" max="9483" width="30.77734375" style="362" customWidth="1"/>
    <col min="9484" max="9728" width="8.88671875" style="362"/>
    <col min="9729" max="9731" width="3.21875" style="362" customWidth="1"/>
    <col min="9732" max="9732" width="17.6640625" style="362" customWidth="1"/>
    <col min="9733" max="9733" width="3.6640625" style="362" customWidth="1"/>
    <col min="9734" max="9734" width="9" style="362" customWidth="1"/>
    <col min="9735" max="9735" width="10.6640625" style="362" customWidth="1"/>
    <col min="9736" max="9736" width="2.44140625" style="362" customWidth="1"/>
    <col min="9737" max="9737" width="8.109375" style="362" customWidth="1"/>
    <col min="9738" max="9738" width="19.77734375" style="362" customWidth="1"/>
    <col min="9739" max="9739" width="30.77734375" style="362" customWidth="1"/>
    <col min="9740" max="9984" width="8.88671875" style="362"/>
    <col min="9985" max="9987" width="3.21875" style="362" customWidth="1"/>
    <col min="9988" max="9988" width="17.6640625" style="362" customWidth="1"/>
    <col min="9989" max="9989" width="3.6640625" style="362" customWidth="1"/>
    <col min="9990" max="9990" width="9" style="362" customWidth="1"/>
    <col min="9991" max="9991" width="10.6640625" style="362" customWidth="1"/>
    <col min="9992" max="9992" width="2.44140625" style="362" customWidth="1"/>
    <col min="9993" max="9993" width="8.109375" style="362" customWidth="1"/>
    <col min="9994" max="9994" width="19.77734375" style="362" customWidth="1"/>
    <col min="9995" max="9995" width="30.77734375" style="362" customWidth="1"/>
    <col min="9996" max="10240" width="8.88671875" style="362"/>
    <col min="10241" max="10243" width="3.21875" style="362" customWidth="1"/>
    <col min="10244" max="10244" width="17.6640625" style="362" customWidth="1"/>
    <col min="10245" max="10245" width="3.6640625" style="362" customWidth="1"/>
    <col min="10246" max="10246" width="9" style="362" customWidth="1"/>
    <col min="10247" max="10247" width="10.6640625" style="362" customWidth="1"/>
    <col min="10248" max="10248" width="2.44140625" style="362" customWidth="1"/>
    <col min="10249" max="10249" width="8.109375" style="362" customWidth="1"/>
    <col min="10250" max="10250" width="19.77734375" style="362" customWidth="1"/>
    <col min="10251" max="10251" width="30.77734375" style="362" customWidth="1"/>
    <col min="10252" max="10496" width="8.88671875" style="362"/>
    <col min="10497" max="10499" width="3.21875" style="362" customWidth="1"/>
    <col min="10500" max="10500" width="17.6640625" style="362" customWidth="1"/>
    <col min="10501" max="10501" width="3.6640625" style="362" customWidth="1"/>
    <col min="10502" max="10502" width="9" style="362" customWidth="1"/>
    <col min="10503" max="10503" width="10.6640625" style="362" customWidth="1"/>
    <col min="10504" max="10504" width="2.44140625" style="362" customWidth="1"/>
    <col min="10505" max="10505" width="8.109375" style="362" customWidth="1"/>
    <col min="10506" max="10506" width="19.77734375" style="362" customWidth="1"/>
    <col min="10507" max="10507" width="30.77734375" style="362" customWidth="1"/>
    <col min="10508" max="10752" width="8.88671875" style="362"/>
    <col min="10753" max="10755" width="3.21875" style="362" customWidth="1"/>
    <col min="10756" max="10756" width="17.6640625" style="362" customWidth="1"/>
    <col min="10757" max="10757" width="3.6640625" style="362" customWidth="1"/>
    <col min="10758" max="10758" width="9" style="362" customWidth="1"/>
    <col min="10759" max="10759" width="10.6640625" style="362" customWidth="1"/>
    <col min="10760" max="10760" width="2.44140625" style="362" customWidth="1"/>
    <col min="10761" max="10761" width="8.109375" style="362" customWidth="1"/>
    <col min="10762" max="10762" width="19.77734375" style="362" customWidth="1"/>
    <col min="10763" max="10763" width="30.77734375" style="362" customWidth="1"/>
    <col min="10764" max="11008" width="8.88671875" style="362"/>
    <col min="11009" max="11011" width="3.21875" style="362" customWidth="1"/>
    <col min="11012" max="11012" width="17.6640625" style="362" customWidth="1"/>
    <col min="11013" max="11013" width="3.6640625" style="362" customWidth="1"/>
    <col min="11014" max="11014" width="9" style="362" customWidth="1"/>
    <col min="11015" max="11015" width="10.6640625" style="362" customWidth="1"/>
    <col min="11016" max="11016" width="2.44140625" style="362" customWidth="1"/>
    <col min="11017" max="11017" width="8.109375" style="362" customWidth="1"/>
    <col min="11018" max="11018" width="19.77734375" style="362" customWidth="1"/>
    <col min="11019" max="11019" width="30.77734375" style="362" customWidth="1"/>
    <col min="11020" max="11264" width="8.88671875" style="362"/>
    <col min="11265" max="11267" width="3.21875" style="362" customWidth="1"/>
    <col min="11268" max="11268" width="17.6640625" style="362" customWidth="1"/>
    <col min="11269" max="11269" width="3.6640625" style="362" customWidth="1"/>
    <col min="11270" max="11270" width="9" style="362" customWidth="1"/>
    <col min="11271" max="11271" width="10.6640625" style="362" customWidth="1"/>
    <col min="11272" max="11272" width="2.44140625" style="362" customWidth="1"/>
    <col min="11273" max="11273" width="8.109375" style="362" customWidth="1"/>
    <col min="11274" max="11274" width="19.77734375" style="362" customWidth="1"/>
    <col min="11275" max="11275" width="30.77734375" style="362" customWidth="1"/>
    <col min="11276" max="11520" width="8.88671875" style="362"/>
    <col min="11521" max="11523" width="3.21875" style="362" customWidth="1"/>
    <col min="11524" max="11524" width="17.6640625" style="362" customWidth="1"/>
    <col min="11525" max="11525" width="3.6640625" style="362" customWidth="1"/>
    <col min="11526" max="11526" width="9" style="362" customWidth="1"/>
    <col min="11527" max="11527" width="10.6640625" style="362" customWidth="1"/>
    <col min="11528" max="11528" width="2.44140625" style="362" customWidth="1"/>
    <col min="11529" max="11529" width="8.109375" style="362" customWidth="1"/>
    <col min="11530" max="11530" width="19.77734375" style="362" customWidth="1"/>
    <col min="11531" max="11531" width="30.77734375" style="362" customWidth="1"/>
    <col min="11532" max="11776" width="8.88671875" style="362"/>
    <col min="11777" max="11779" width="3.21875" style="362" customWidth="1"/>
    <col min="11780" max="11780" width="17.6640625" style="362" customWidth="1"/>
    <col min="11781" max="11781" width="3.6640625" style="362" customWidth="1"/>
    <col min="11782" max="11782" width="9" style="362" customWidth="1"/>
    <col min="11783" max="11783" width="10.6640625" style="362" customWidth="1"/>
    <col min="11784" max="11784" width="2.44140625" style="362" customWidth="1"/>
    <col min="11785" max="11785" width="8.109375" style="362" customWidth="1"/>
    <col min="11786" max="11786" width="19.77734375" style="362" customWidth="1"/>
    <col min="11787" max="11787" width="30.77734375" style="362" customWidth="1"/>
    <col min="11788" max="12032" width="8.88671875" style="362"/>
    <col min="12033" max="12035" width="3.21875" style="362" customWidth="1"/>
    <col min="12036" max="12036" width="17.6640625" style="362" customWidth="1"/>
    <col min="12037" max="12037" width="3.6640625" style="362" customWidth="1"/>
    <col min="12038" max="12038" width="9" style="362" customWidth="1"/>
    <col min="12039" max="12039" width="10.6640625" style="362" customWidth="1"/>
    <col min="12040" max="12040" width="2.44140625" style="362" customWidth="1"/>
    <col min="12041" max="12041" width="8.109375" style="362" customWidth="1"/>
    <col min="12042" max="12042" width="19.77734375" style="362" customWidth="1"/>
    <col min="12043" max="12043" width="30.77734375" style="362" customWidth="1"/>
    <col min="12044" max="12288" width="8.88671875" style="362"/>
    <col min="12289" max="12291" width="3.21875" style="362" customWidth="1"/>
    <col min="12292" max="12292" width="17.6640625" style="362" customWidth="1"/>
    <col min="12293" max="12293" width="3.6640625" style="362" customWidth="1"/>
    <col min="12294" max="12294" width="9" style="362" customWidth="1"/>
    <col min="12295" max="12295" width="10.6640625" style="362" customWidth="1"/>
    <col min="12296" max="12296" width="2.44140625" style="362" customWidth="1"/>
    <col min="12297" max="12297" width="8.109375" style="362" customWidth="1"/>
    <col min="12298" max="12298" width="19.77734375" style="362" customWidth="1"/>
    <col min="12299" max="12299" width="30.77734375" style="362" customWidth="1"/>
    <col min="12300" max="12544" width="8.88671875" style="362"/>
    <col min="12545" max="12547" width="3.21875" style="362" customWidth="1"/>
    <col min="12548" max="12548" width="17.6640625" style="362" customWidth="1"/>
    <col min="12549" max="12549" width="3.6640625" style="362" customWidth="1"/>
    <col min="12550" max="12550" width="9" style="362" customWidth="1"/>
    <col min="12551" max="12551" width="10.6640625" style="362" customWidth="1"/>
    <col min="12552" max="12552" width="2.44140625" style="362" customWidth="1"/>
    <col min="12553" max="12553" width="8.109375" style="362" customWidth="1"/>
    <col min="12554" max="12554" width="19.77734375" style="362" customWidth="1"/>
    <col min="12555" max="12555" width="30.77734375" style="362" customWidth="1"/>
    <col min="12556" max="12800" width="8.88671875" style="362"/>
    <col min="12801" max="12803" width="3.21875" style="362" customWidth="1"/>
    <col min="12804" max="12804" width="17.6640625" style="362" customWidth="1"/>
    <col min="12805" max="12805" width="3.6640625" style="362" customWidth="1"/>
    <col min="12806" max="12806" width="9" style="362" customWidth="1"/>
    <col min="12807" max="12807" width="10.6640625" style="362" customWidth="1"/>
    <col min="12808" max="12808" width="2.44140625" style="362" customWidth="1"/>
    <col min="12809" max="12809" width="8.109375" style="362" customWidth="1"/>
    <col min="12810" max="12810" width="19.77734375" style="362" customWidth="1"/>
    <col min="12811" max="12811" width="30.77734375" style="362" customWidth="1"/>
    <col min="12812" max="13056" width="8.88671875" style="362"/>
    <col min="13057" max="13059" width="3.21875" style="362" customWidth="1"/>
    <col min="13060" max="13060" width="17.6640625" style="362" customWidth="1"/>
    <col min="13061" max="13061" width="3.6640625" style="362" customWidth="1"/>
    <col min="13062" max="13062" width="9" style="362" customWidth="1"/>
    <col min="13063" max="13063" width="10.6640625" style="362" customWidth="1"/>
    <col min="13064" max="13064" width="2.44140625" style="362" customWidth="1"/>
    <col min="13065" max="13065" width="8.109375" style="362" customWidth="1"/>
    <col min="13066" max="13066" width="19.77734375" style="362" customWidth="1"/>
    <col min="13067" max="13067" width="30.77734375" style="362" customWidth="1"/>
    <col min="13068" max="13312" width="8.88671875" style="362"/>
    <col min="13313" max="13315" width="3.21875" style="362" customWidth="1"/>
    <col min="13316" max="13316" width="17.6640625" style="362" customWidth="1"/>
    <col min="13317" max="13317" width="3.6640625" style="362" customWidth="1"/>
    <col min="13318" max="13318" width="9" style="362" customWidth="1"/>
    <col min="13319" max="13319" width="10.6640625" style="362" customWidth="1"/>
    <col min="13320" max="13320" width="2.44140625" style="362" customWidth="1"/>
    <col min="13321" max="13321" width="8.109375" style="362" customWidth="1"/>
    <col min="13322" max="13322" width="19.77734375" style="362" customWidth="1"/>
    <col min="13323" max="13323" width="30.77734375" style="362" customWidth="1"/>
    <col min="13324" max="13568" width="8.88671875" style="362"/>
    <col min="13569" max="13571" width="3.21875" style="362" customWidth="1"/>
    <col min="13572" max="13572" width="17.6640625" style="362" customWidth="1"/>
    <col min="13573" max="13573" width="3.6640625" style="362" customWidth="1"/>
    <col min="13574" max="13574" width="9" style="362" customWidth="1"/>
    <col min="13575" max="13575" width="10.6640625" style="362" customWidth="1"/>
    <col min="13576" max="13576" width="2.44140625" style="362" customWidth="1"/>
    <col min="13577" max="13577" width="8.109375" style="362" customWidth="1"/>
    <col min="13578" max="13578" width="19.77734375" style="362" customWidth="1"/>
    <col min="13579" max="13579" width="30.77734375" style="362" customWidth="1"/>
    <col min="13580" max="13824" width="8.88671875" style="362"/>
    <col min="13825" max="13827" width="3.21875" style="362" customWidth="1"/>
    <col min="13828" max="13828" width="17.6640625" style="362" customWidth="1"/>
    <col min="13829" max="13829" width="3.6640625" style="362" customWidth="1"/>
    <col min="13830" max="13830" width="9" style="362" customWidth="1"/>
    <col min="13831" max="13831" width="10.6640625" style="362" customWidth="1"/>
    <col min="13832" max="13832" width="2.44140625" style="362" customWidth="1"/>
    <col min="13833" max="13833" width="8.109375" style="362" customWidth="1"/>
    <col min="13834" max="13834" width="19.77734375" style="362" customWidth="1"/>
    <col min="13835" max="13835" width="30.77734375" style="362" customWidth="1"/>
    <col min="13836" max="14080" width="8.88671875" style="362"/>
    <col min="14081" max="14083" width="3.21875" style="362" customWidth="1"/>
    <col min="14084" max="14084" width="17.6640625" style="362" customWidth="1"/>
    <col min="14085" max="14085" width="3.6640625" style="362" customWidth="1"/>
    <col min="14086" max="14086" width="9" style="362" customWidth="1"/>
    <col min="14087" max="14087" width="10.6640625" style="362" customWidth="1"/>
    <col min="14088" max="14088" width="2.44140625" style="362" customWidth="1"/>
    <col min="14089" max="14089" width="8.109375" style="362" customWidth="1"/>
    <col min="14090" max="14090" width="19.77734375" style="362" customWidth="1"/>
    <col min="14091" max="14091" width="30.77734375" style="362" customWidth="1"/>
    <col min="14092" max="14336" width="8.88671875" style="362"/>
    <col min="14337" max="14339" width="3.21875" style="362" customWidth="1"/>
    <col min="14340" max="14340" width="17.6640625" style="362" customWidth="1"/>
    <col min="14341" max="14341" width="3.6640625" style="362" customWidth="1"/>
    <col min="14342" max="14342" width="9" style="362" customWidth="1"/>
    <col min="14343" max="14343" width="10.6640625" style="362" customWidth="1"/>
    <col min="14344" max="14344" width="2.44140625" style="362" customWidth="1"/>
    <col min="14345" max="14345" width="8.109375" style="362" customWidth="1"/>
    <col min="14346" max="14346" width="19.77734375" style="362" customWidth="1"/>
    <col min="14347" max="14347" width="30.77734375" style="362" customWidth="1"/>
    <col min="14348" max="14592" width="8.88671875" style="362"/>
    <col min="14593" max="14595" width="3.21875" style="362" customWidth="1"/>
    <col min="14596" max="14596" width="17.6640625" style="362" customWidth="1"/>
    <col min="14597" max="14597" width="3.6640625" style="362" customWidth="1"/>
    <col min="14598" max="14598" width="9" style="362" customWidth="1"/>
    <col min="14599" max="14599" width="10.6640625" style="362" customWidth="1"/>
    <col min="14600" max="14600" width="2.44140625" style="362" customWidth="1"/>
    <col min="14601" max="14601" width="8.109375" style="362" customWidth="1"/>
    <col min="14602" max="14602" width="19.77734375" style="362" customWidth="1"/>
    <col min="14603" max="14603" width="30.77734375" style="362" customWidth="1"/>
    <col min="14604" max="14848" width="8.88671875" style="362"/>
    <col min="14849" max="14851" width="3.21875" style="362" customWidth="1"/>
    <col min="14852" max="14852" width="17.6640625" style="362" customWidth="1"/>
    <col min="14853" max="14853" width="3.6640625" style="362" customWidth="1"/>
    <col min="14854" max="14854" width="9" style="362" customWidth="1"/>
    <col min="14855" max="14855" width="10.6640625" style="362" customWidth="1"/>
    <col min="14856" max="14856" width="2.44140625" style="362" customWidth="1"/>
    <col min="14857" max="14857" width="8.109375" style="362" customWidth="1"/>
    <col min="14858" max="14858" width="19.77734375" style="362" customWidth="1"/>
    <col min="14859" max="14859" width="30.77734375" style="362" customWidth="1"/>
    <col min="14860" max="15104" width="8.88671875" style="362"/>
    <col min="15105" max="15107" width="3.21875" style="362" customWidth="1"/>
    <col min="15108" max="15108" width="17.6640625" style="362" customWidth="1"/>
    <col min="15109" max="15109" width="3.6640625" style="362" customWidth="1"/>
    <col min="15110" max="15110" width="9" style="362" customWidth="1"/>
    <col min="15111" max="15111" width="10.6640625" style="362" customWidth="1"/>
    <col min="15112" max="15112" width="2.44140625" style="362" customWidth="1"/>
    <col min="15113" max="15113" width="8.109375" style="362" customWidth="1"/>
    <col min="15114" max="15114" width="19.77734375" style="362" customWidth="1"/>
    <col min="15115" max="15115" width="30.77734375" style="362" customWidth="1"/>
    <col min="15116" max="15360" width="8.88671875" style="362"/>
    <col min="15361" max="15363" width="3.21875" style="362" customWidth="1"/>
    <col min="15364" max="15364" width="17.6640625" style="362" customWidth="1"/>
    <col min="15365" max="15365" width="3.6640625" style="362" customWidth="1"/>
    <col min="15366" max="15366" width="9" style="362" customWidth="1"/>
    <col min="15367" max="15367" width="10.6640625" style="362" customWidth="1"/>
    <col min="15368" max="15368" width="2.44140625" style="362" customWidth="1"/>
    <col min="15369" max="15369" width="8.109375" style="362" customWidth="1"/>
    <col min="15370" max="15370" width="19.77734375" style="362" customWidth="1"/>
    <col min="15371" max="15371" width="30.77734375" style="362" customWidth="1"/>
    <col min="15372" max="15616" width="8.88671875" style="362"/>
    <col min="15617" max="15619" width="3.21875" style="362" customWidth="1"/>
    <col min="15620" max="15620" width="17.6640625" style="362" customWidth="1"/>
    <col min="15621" max="15621" width="3.6640625" style="362" customWidth="1"/>
    <col min="15622" max="15622" width="9" style="362" customWidth="1"/>
    <col min="15623" max="15623" width="10.6640625" style="362" customWidth="1"/>
    <col min="15624" max="15624" width="2.44140625" style="362" customWidth="1"/>
    <col min="15625" max="15625" width="8.109375" style="362" customWidth="1"/>
    <col min="15626" max="15626" width="19.77734375" style="362" customWidth="1"/>
    <col min="15627" max="15627" width="30.77734375" style="362" customWidth="1"/>
    <col min="15628" max="15872" width="8.88671875" style="362"/>
    <col min="15873" max="15875" width="3.21875" style="362" customWidth="1"/>
    <col min="15876" max="15876" width="17.6640625" style="362" customWidth="1"/>
    <col min="15877" max="15877" width="3.6640625" style="362" customWidth="1"/>
    <col min="15878" max="15878" width="9" style="362" customWidth="1"/>
    <col min="15879" max="15879" width="10.6640625" style="362" customWidth="1"/>
    <col min="15880" max="15880" width="2.44140625" style="362" customWidth="1"/>
    <col min="15881" max="15881" width="8.109375" style="362" customWidth="1"/>
    <col min="15882" max="15882" width="19.77734375" style="362" customWidth="1"/>
    <col min="15883" max="15883" width="30.77734375" style="362" customWidth="1"/>
    <col min="15884" max="16128" width="8.88671875" style="362"/>
    <col min="16129" max="16131" width="3.21875" style="362" customWidth="1"/>
    <col min="16132" max="16132" width="17.6640625" style="362" customWidth="1"/>
    <col min="16133" max="16133" width="3.6640625" style="362" customWidth="1"/>
    <col min="16134" max="16134" width="9" style="362" customWidth="1"/>
    <col min="16135" max="16135" width="10.6640625" style="362" customWidth="1"/>
    <col min="16136" max="16136" width="2.44140625" style="362" customWidth="1"/>
    <col min="16137" max="16137" width="8.109375" style="362" customWidth="1"/>
    <col min="16138" max="16138" width="19.77734375" style="362" customWidth="1"/>
    <col min="16139" max="16139" width="30.77734375" style="362" customWidth="1"/>
    <col min="16140" max="16384" width="8.88671875" style="362"/>
  </cols>
  <sheetData>
    <row r="1" spans="1:17" s="361" customFormat="1" ht="26.25" customHeight="1" x14ac:dyDescent="0.15">
      <c r="A1" s="1229" t="s">
        <v>623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360"/>
      <c r="M1" s="360"/>
    </row>
    <row r="2" spans="1:17" s="361" customFormat="1" ht="16.5" customHeight="1" thickBot="1" x14ac:dyDescent="0.3">
      <c r="A2" s="1230"/>
      <c r="B2" s="1230"/>
      <c r="C2" s="1230"/>
      <c r="D2" s="1230"/>
      <c r="E2" s="676"/>
      <c r="H2" s="677"/>
      <c r="I2" s="258"/>
      <c r="J2" s="678"/>
      <c r="K2" s="679" t="s">
        <v>176</v>
      </c>
      <c r="L2" s="360"/>
      <c r="M2" s="360"/>
    </row>
    <row r="3" spans="1:17" s="366" customFormat="1" ht="13.5" customHeight="1" x14ac:dyDescent="0.15">
      <c r="A3" s="1231" t="s">
        <v>624</v>
      </c>
      <c r="B3" s="1232"/>
      <c r="C3" s="1232"/>
      <c r="D3" s="1233"/>
      <c r="E3" s="1234" t="s">
        <v>625</v>
      </c>
      <c r="F3" s="1235"/>
      <c r="G3" s="1236" t="s">
        <v>626</v>
      </c>
      <c r="H3" s="1237" t="s">
        <v>179</v>
      </c>
      <c r="I3" s="1238"/>
      <c r="J3" s="1241" t="s">
        <v>180</v>
      </c>
      <c r="K3" s="1242"/>
      <c r="L3" s="365"/>
      <c r="M3" s="365"/>
    </row>
    <row r="4" spans="1:17" s="366" customFormat="1" ht="13.5" customHeight="1" x14ac:dyDescent="0.15">
      <c r="A4" s="680" t="s">
        <v>181</v>
      </c>
      <c r="B4" s="367" t="s">
        <v>182</v>
      </c>
      <c r="C4" s="1194" t="s">
        <v>183</v>
      </c>
      <c r="D4" s="1196"/>
      <c r="E4" s="1199"/>
      <c r="F4" s="1200"/>
      <c r="G4" s="1202"/>
      <c r="H4" s="1239"/>
      <c r="I4" s="1240"/>
      <c r="J4" s="1243"/>
      <c r="K4" s="1244"/>
      <c r="L4" s="365"/>
      <c r="M4" s="365"/>
    </row>
    <row r="5" spans="1:17" s="366" customFormat="1" ht="18" customHeight="1" x14ac:dyDescent="0.15">
      <c r="A5" s="1221" t="s">
        <v>627</v>
      </c>
      <c r="B5" s="1222"/>
      <c r="C5" s="1222"/>
      <c r="D5" s="1223"/>
      <c r="E5" s="495"/>
      <c r="F5" s="97">
        <f>F6+F7</f>
        <v>1493190</v>
      </c>
      <c r="G5" s="97">
        <f>G6+G7</f>
        <v>1514119</v>
      </c>
      <c r="H5" s="262"/>
      <c r="I5" s="370">
        <f>G5-F5</f>
        <v>20929</v>
      </c>
      <c r="J5" s="681"/>
      <c r="K5" s="682"/>
      <c r="L5" s="365"/>
      <c r="M5" s="365"/>
    </row>
    <row r="6" spans="1:17" s="366" customFormat="1" ht="18" customHeight="1" x14ac:dyDescent="0.15">
      <c r="A6" s="1224"/>
      <c r="B6" s="1183"/>
      <c r="C6" s="1183"/>
      <c r="D6" s="1184"/>
      <c r="E6" s="683" t="s">
        <v>185</v>
      </c>
      <c r="F6" s="684">
        <f>F11+F15+F23+F24+F28+F32+F36+F38+F39+F40+F41</f>
        <v>1451001</v>
      </c>
      <c r="G6" s="684">
        <f>G11+G15+G23+G24+G28+G32+G33</f>
        <v>1469001</v>
      </c>
      <c r="H6" s="369"/>
      <c r="I6" s="263">
        <f t="shared" ref="I6:I44" si="0">G6-F6</f>
        <v>18000</v>
      </c>
      <c r="J6" s="685"/>
      <c r="K6" s="686"/>
      <c r="L6" s="365"/>
      <c r="M6" s="365"/>
    </row>
    <row r="7" spans="1:17" s="366" customFormat="1" ht="18" customHeight="1" x14ac:dyDescent="0.15">
      <c r="A7" s="1225"/>
      <c r="B7" s="1226"/>
      <c r="C7" s="1226"/>
      <c r="D7" s="1227"/>
      <c r="E7" s="687" t="s">
        <v>186</v>
      </c>
      <c r="F7" s="688">
        <f>F19</f>
        <v>42189</v>
      </c>
      <c r="G7" s="688">
        <f>G19</f>
        <v>45118</v>
      </c>
      <c r="H7" s="278"/>
      <c r="I7" s="440">
        <f t="shared" si="0"/>
        <v>2929</v>
      </c>
      <c r="J7" s="689"/>
      <c r="K7" s="690"/>
      <c r="L7" s="365"/>
      <c r="M7" s="365"/>
    </row>
    <row r="8" spans="1:17" s="450" customFormat="1" ht="18" customHeight="1" x14ac:dyDescent="0.15">
      <c r="A8" s="1228" t="s">
        <v>628</v>
      </c>
      <c r="B8" s="1129"/>
      <c r="C8" s="1129"/>
      <c r="D8" s="1069"/>
      <c r="E8" s="691"/>
      <c r="F8" s="692">
        <f t="shared" ref="F8:G10" si="1">F9</f>
        <v>215810</v>
      </c>
      <c r="G8" s="692">
        <f t="shared" si="1"/>
        <v>213000</v>
      </c>
      <c r="H8" s="278" t="s">
        <v>629</v>
      </c>
      <c r="I8" s="263">
        <f t="shared" si="0"/>
        <v>-2810</v>
      </c>
      <c r="J8" s="693"/>
      <c r="K8" s="690"/>
      <c r="L8" s="449"/>
      <c r="M8" s="449"/>
    </row>
    <row r="9" spans="1:17" s="450" customFormat="1" ht="18" customHeight="1" x14ac:dyDescent="0.15">
      <c r="A9" s="694"/>
      <c r="B9" s="1060" t="s">
        <v>188</v>
      </c>
      <c r="C9" s="1067"/>
      <c r="D9" s="1061"/>
      <c r="E9" s="695"/>
      <c r="F9" s="696">
        <f t="shared" si="1"/>
        <v>215810</v>
      </c>
      <c r="G9" s="696">
        <f t="shared" si="1"/>
        <v>213000</v>
      </c>
      <c r="H9" s="278" t="s">
        <v>629</v>
      </c>
      <c r="I9" s="370">
        <f t="shared" si="0"/>
        <v>-2810</v>
      </c>
      <c r="J9" s="697"/>
      <c r="K9" s="698"/>
      <c r="L9" s="449"/>
      <c r="M9" s="449"/>
    </row>
    <row r="10" spans="1:17" s="450" customFormat="1" ht="18" customHeight="1" x14ac:dyDescent="0.15">
      <c r="A10" s="694"/>
      <c r="B10" s="406"/>
      <c r="C10" s="1060" t="s">
        <v>189</v>
      </c>
      <c r="D10" s="1061"/>
      <c r="E10" s="695"/>
      <c r="F10" s="696">
        <f t="shared" si="1"/>
        <v>215810</v>
      </c>
      <c r="G10" s="696">
        <f t="shared" si="1"/>
        <v>213000</v>
      </c>
      <c r="H10" s="278" t="s">
        <v>629</v>
      </c>
      <c r="I10" s="370">
        <f t="shared" si="0"/>
        <v>-2810</v>
      </c>
      <c r="J10" s="697"/>
      <c r="K10" s="698"/>
      <c r="L10" s="449"/>
      <c r="M10" s="449"/>
    </row>
    <row r="11" spans="1:17" s="450" customFormat="1" ht="21.75" customHeight="1" x14ac:dyDescent="0.15">
      <c r="A11" s="699"/>
      <c r="B11" s="409"/>
      <c r="C11" s="1076" t="s">
        <v>215</v>
      </c>
      <c r="D11" s="1077"/>
      <c r="E11" s="314" t="s">
        <v>185</v>
      </c>
      <c r="F11" s="444">
        <v>215810</v>
      </c>
      <c r="G11" s="444">
        <v>213000</v>
      </c>
      <c r="H11" s="700" t="s">
        <v>629</v>
      </c>
      <c r="I11" s="629">
        <f t="shared" si="0"/>
        <v>-2810</v>
      </c>
      <c r="J11" s="420" t="s">
        <v>630</v>
      </c>
      <c r="K11" s="701" t="s">
        <v>631</v>
      </c>
      <c r="L11" s="449">
        <v>215810000</v>
      </c>
      <c r="M11" s="449"/>
    </row>
    <row r="12" spans="1:17" s="450" customFormat="1" ht="18" customHeight="1" x14ac:dyDescent="0.15">
      <c r="A12" s="1211" t="s">
        <v>197</v>
      </c>
      <c r="B12" s="1067"/>
      <c r="C12" s="1067"/>
      <c r="D12" s="1061"/>
      <c r="E12" s="695"/>
      <c r="F12" s="696">
        <f t="shared" ref="F12:G14" si="2">F13</f>
        <v>90207</v>
      </c>
      <c r="G12" s="696">
        <f t="shared" si="2"/>
        <v>90207</v>
      </c>
      <c r="H12" s="272"/>
      <c r="I12" s="370">
        <f t="shared" si="0"/>
        <v>0</v>
      </c>
      <c r="J12" s="697"/>
      <c r="K12" s="698"/>
      <c r="L12" s="449"/>
      <c r="M12" s="449"/>
    </row>
    <row r="13" spans="1:17" s="450" customFormat="1" ht="18" customHeight="1" x14ac:dyDescent="0.15">
      <c r="A13" s="694"/>
      <c r="B13" s="1060" t="s">
        <v>632</v>
      </c>
      <c r="C13" s="1067"/>
      <c r="D13" s="1061"/>
      <c r="E13" s="695"/>
      <c r="F13" s="696">
        <f t="shared" si="2"/>
        <v>90207</v>
      </c>
      <c r="G13" s="696">
        <f t="shared" si="2"/>
        <v>90207</v>
      </c>
      <c r="H13" s="272"/>
      <c r="I13" s="370"/>
      <c r="J13" s="697"/>
      <c r="K13" s="698"/>
      <c r="L13" s="449"/>
      <c r="M13" s="449"/>
      <c r="N13" s="1217"/>
      <c r="O13" s="1218"/>
      <c r="P13" s="1218"/>
      <c r="Q13" s="1218"/>
    </row>
    <row r="14" spans="1:17" s="450" customFormat="1" ht="18" customHeight="1" x14ac:dyDescent="0.15">
      <c r="A14" s="694"/>
      <c r="B14" s="406"/>
      <c r="C14" s="1060" t="s">
        <v>633</v>
      </c>
      <c r="D14" s="1061"/>
      <c r="E14" s="695"/>
      <c r="F14" s="696">
        <f t="shared" si="2"/>
        <v>90207</v>
      </c>
      <c r="G14" s="696">
        <f t="shared" si="2"/>
        <v>90207</v>
      </c>
      <c r="H14" s="272"/>
      <c r="I14" s="370">
        <f t="shared" si="0"/>
        <v>0</v>
      </c>
      <c r="J14" s="697"/>
      <c r="K14" s="698"/>
      <c r="L14" s="449"/>
      <c r="M14" s="449"/>
      <c r="N14" s="1218"/>
      <c r="O14" s="1218"/>
      <c r="P14" s="1218"/>
      <c r="Q14" s="1218"/>
    </row>
    <row r="15" spans="1:17" s="706" customFormat="1" ht="18" customHeight="1" x14ac:dyDescent="0.15">
      <c r="A15" s="702"/>
      <c r="B15" s="479"/>
      <c r="C15" s="1219"/>
      <c r="D15" s="1220"/>
      <c r="E15" s="339" t="s">
        <v>185</v>
      </c>
      <c r="F15" s="703">
        <v>90207</v>
      </c>
      <c r="G15" s="703">
        <v>90207</v>
      </c>
      <c r="H15" s="507"/>
      <c r="I15" s="629"/>
      <c r="J15" s="446" t="s">
        <v>634</v>
      </c>
      <c r="K15" s="704" t="s">
        <v>635</v>
      </c>
      <c r="L15" s="449">
        <v>90207260</v>
      </c>
      <c r="M15" s="705"/>
      <c r="N15" s="1218"/>
      <c r="O15" s="1218"/>
      <c r="P15" s="1218"/>
      <c r="Q15" s="1218"/>
    </row>
    <row r="16" spans="1:17" s="450" customFormat="1" ht="18" customHeight="1" x14ac:dyDescent="0.15">
      <c r="A16" s="1211" t="s">
        <v>212</v>
      </c>
      <c r="B16" s="1067"/>
      <c r="C16" s="1067"/>
      <c r="D16" s="1061"/>
      <c r="E16" s="695"/>
      <c r="F16" s="696">
        <f t="shared" ref="F16:G18" si="3">F17</f>
        <v>42189</v>
      </c>
      <c r="G16" s="696">
        <f t="shared" si="3"/>
        <v>45118</v>
      </c>
      <c r="H16" s="278"/>
      <c r="I16" s="370">
        <f t="shared" si="0"/>
        <v>2929</v>
      </c>
      <c r="J16" s="697"/>
      <c r="K16" s="698"/>
      <c r="L16" s="449"/>
      <c r="M16" s="449"/>
      <c r="N16" s="1218"/>
      <c r="O16" s="1218"/>
      <c r="P16" s="1218"/>
      <c r="Q16" s="1218"/>
    </row>
    <row r="17" spans="1:17" s="450" customFormat="1" ht="18" customHeight="1" x14ac:dyDescent="0.15">
      <c r="A17" s="694"/>
      <c r="B17" s="1060" t="s">
        <v>213</v>
      </c>
      <c r="C17" s="1067"/>
      <c r="D17" s="1061"/>
      <c r="E17" s="695"/>
      <c r="F17" s="696">
        <f t="shared" si="3"/>
        <v>42189</v>
      </c>
      <c r="G17" s="696">
        <f t="shared" si="3"/>
        <v>45118</v>
      </c>
      <c r="H17" s="278"/>
      <c r="I17" s="370">
        <f t="shared" si="0"/>
        <v>2929</v>
      </c>
      <c r="J17" s="697"/>
      <c r="K17" s="698"/>
      <c r="L17" s="449"/>
      <c r="M17" s="449"/>
      <c r="N17" s="1218"/>
      <c r="O17" s="1218"/>
      <c r="P17" s="1218"/>
      <c r="Q17" s="1218"/>
    </row>
    <row r="18" spans="1:17" s="450" customFormat="1" ht="18" customHeight="1" x14ac:dyDescent="0.15">
      <c r="A18" s="694"/>
      <c r="B18" s="406"/>
      <c r="C18" s="1060" t="s">
        <v>214</v>
      </c>
      <c r="D18" s="1061"/>
      <c r="E18" s="695"/>
      <c r="F18" s="696">
        <f t="shared" si="3"/>
        <v>42189</v>
      </c>
      <c r="G18" s="696">
        <f t="shared" si="3"/>
        <v>45118</v>
      </c>
      <c r="H18" s="278"/>
      <c r="I18" s="370">
        <f t="shared" si="0"/>
        <v>2929</v>
      </c>
      <c r="J18" s="697"/>
      <c r="K18" s="698"/>
      <c r="L18" s="449"/>
      <c r="M18" s="449"/>
      <c r="N18" s="1218"/>
      <c r="O18" s="1218"/>
      <c r="P18" s="1218"/>
      <c r="Q18" s="1218"/>
    </row>
    <row r="19" spans="1:17" s="706" customFormat="1" ht="18" customHeight="1" x14ac:dyDescent="0.15">
      <c r="A19" s="702"/>
      <c r="B19" s="479"/>
      <c r="C19" s="1125" t="s">
        <v>215</v>
      </c>
      <c r="D19" s="1062"/>
      <c r="E19" s="314" t="s">
        <v>186</v>
      </c>
      <c r="F19" s="444">
        <v>42189</v>
      </c>
      <c r="G19" s="444">
        <v>45118</v>
      </c>
      <c r="H19" s="292"/>
      <c r="I19" s="629">
        <f t="shared" si="0"/>
        <v>2929</v>
      </c>
      <c r="J19" s="420" t="s">
        <v>636</v>
      </c>
      <c r="K19" s="701" t="s">
        <v>637</v>
      </c>
      <c r="L19" s="449">
        <v>42189000</v>
      </c>
      <c r="M19" s="705"/>
      <c r="N19" s="1218"/>
      <c r="O19" s="1218"/>
      <c r="P19" s="1218"/>
      <c r="Q19" s="1218"/>
    </row>
    <row r="20" spans="1:17" s="450" customFormat="1" ht="18" customHeight="1" x14ac:dyDescent="0.15">
      <c r="A20" s="1211" t="s">
        <v>225</v>
      </c>
      <c r="B20" s="1067"/>
      <c r="C20" s="1067"/>
      <c r="D20" s="1061"/>
      <c r="E20" s="695"/>
      <c r="F20" s="696">
        <f t="shared" ref="F20:G21" si="4">F21</f>
        <v>1094415</v>
      </c>
      <c r="G20" s="696">
        <f t="shared" si="4"/>
        <v>1114565</v>
      </c>
      <c r="H20" s="278"/>
      <c r="I20" s="370">
        <f t="shared" si="0"/>
        <v>20150</v>
      </c>
      <c r="J20" s="707"/>
      <c r="K20" s="708"/>
      <c r="L20" s="449"/>
      <c r="M20" s="449"/>
      <c r="N20" s="1218"/>
      <c r="O20" s="1218"/>
      <c r="P20" s="1218"/>
      <c r="Q20" s="1218"/>
    </row>
    <row r="21" spans="1:17" s="450" customFormat="1" ht="18" customHeight="1" x14ac:dyDescent="0.15">
      <c r="A21" s="694"/>
      <c r="B21" s="1060" t="s">
        <v>226</v>
      </c>
      <c r="C21" s="1067"/>
      <c r="D21" s="1061"/>
      <c r="E21" s="695"/>
      <c r="F21" s="696">
        <f t="shared" si="4"/>
        <v>1094415</v>
      </c>
      <c r="G21" s="696">
        <f t="shared" si="4"/>
        <v>1114565</v>
      </c>
      <c r="H21" s="278"/>
      <c r="I21" s="370">
        <f t="shared" si="0"/>
        <v>20150</v>
      </c>
      <c r="J21" s="707"/>
      <c r="K21" s="708"/>
      <c r="L21" s="449"/>
      <c r="M21" s="449"/>
      <c r="N21" s="1218"/>
      <c r="O21" s="1218"/>
      <c r="P21" s="1218"/>
      <c r="Q21" s="1218"/>
    </row>
    <row r="22" spans="1:17" s="450" customFormat="1" ht="18" customHeight="1" x14ac:dyDescent="0.15">
      <c r="A22" s="694"/>
      <c r="B22" s="406"/>
      <c r="C22" s="1060" t="s">
        <v>227</v>
      </c>
      <c r="D22" s="1061"/>
      <c r="E22" s="695"/>
      <c r="F22" s="696">
        <f>F23+F24</f>
        <v>1094415</v>
      </c>
      <c r="G22" s="696">
        <f>G23+G24</f>
        <v>1114565</v>
      </c>
      <c r="H22" s="278"/>
      <c r="I22" s="370">
        <f t="shared" si="0"/>
        <v>20150</v>
      </c>
      <c r="J22" s="707"/>
      <c r="K22" s="708"/>
      <c r="L22" s="449"/>
      <c r="M22" s="449"/>
      <c r="N22" s="1218"/>
      <c r="O22" s="1218"/>
      <c r="P22" s="1218"/>
      <c r="Q22" s="1218"/>
    </row>
    <row r="23" spans="1:17" s="450" customFormat="1" ht="18" customHeight="1" x14ac:dyDescent="0.15">
      <c r="A23" s="699"/>
      <c r="B23" s="409"/>
      <c r="C23" s="1076" t="s">
        <v>215</v>
      </c>
      <c r="D23" s="1077"/>
      <c r="E23" s="324" t="s">
        <v>185</v>
      </c>
      <c r="F23" s="444">
        <v>1088145</v>
      </c>
      <c r="G23" s="444">
        <v>1108295</v>
      </c>
      <c r="H23" s="648"/>
      <c r="I23" s="243">
        <f t="shared" si="0"/>
        <v>20150</v>
      </c>
      <c r="J23" s="420" t="s">
        <v>634</v>
      </c>
      <c r="K23" s="701" t="s">
        <v>638</v>
      </c>
      <c r="L23" s="449">
        <v>1086094348</v>
      </c>
      <c r="M23" s="449"/>
      <c r="N23" s="1218"/>
      <c r="O23" s="1218"/>
      <c r="P23" s="1218"/>
      <c r="Q23" s="1218"/>
    </row>
    <row r="24" spans="1:17" s="706" customFormat="1" ht="18" customHeight="1" x14ac:dyDescent="0.15">
      <c r="A24" s="702"/>
      <c r="B24" s="479"/>
      <c r="C24" s="1215"/>
      <c r="D24" s="1216"/>
      <c r="E24" s="709" t="s">
        <v>185</v>
      </c>
      <c r="F24" s="710">
        <v>6270</v>
      </c>
      <c r="G24" s="710">
        <v>6270</v>
      </c>
      <c r="H24" s="292"/>
      <c r="I24" s="629">
        <f t="shared" si="0"/>
        <v>0</v>
      </c>
      <c r="J24" s="711" t="s">
        <v>274</v>
      </c>
      <c r="K24" s="712" t="s">
        <v>639</v>
      </c>
      <c r="L24" s="449">
        <v>6270000</v>
      </c>
      <c r="M24" s="705"/>
      <c r="N24" s="1218"/>
      <c r="O24" s="1218"/>
      <c r="P24" s="1218"/>
      <c r="Q24" s="1218"/>
    </row>
    <row r="25" spans="1:17" s="450" customFormat="1" ht="18" customHeight="1" x14ac:dyDescent="0.15">
      <c r="A25" s="1211" t="s">
        <v>640</v>
      </c>
      <c r="B25" s="1067"/>
      <c r="C25" s="1067"/>
      <c r="D25" s="1061"/>
      <c r="E25" s="695"/>
      <c r="F25" s="696">
        <f>F26</f>
        <v>30000</v>
      </c>
      <c r="G25" s="696">
        <f>G26</f>
        <v>30000</v>
      </c>
      <c r="H25" s="278"/>
      <c r="I25" s="370">
        <f t="shared" si="0"/>
        <v>0</v>
      </c>
      <c r="J25" s="697"/>
      <c r="K25" s="698"/>
      <c r="L25" s="449"/>
      <c r="M25" s="449"/>
      <c r="N25" s="1218"/>
      <c r="O25" s="1218"/>
      <c r="P25" s="1218"/>
      <c r="Q25" s="1218"/>
    </row>
    <row r="26" spans="1:17" s="450" customFormat="1" ht="18" customHeight="1" x14ac:dyDescent="0.15">
      <c r="A26" s="694"/>
      <c r="B26" s="1060" t="s">
        <v>641</v>
      </c>
      <c r="C26" s="1067"/>
      <c r="D26" s="1061"/>
      <c r="E26" s="695"/>
      <c r="F26" s="696">
        <f t="shared" ref="F26:G27" si="5">F27</f>
        <v>30000</v>
      </c>
      <c r="G26" s="696">
        <f t="shared" si="5"/>
        <v>30000</v>
      </c>
      <c r="H26" s="278"/>
      <c r="I26" s="370">
        <f t="shared" si="0"/>
        <v>0</v>
      </c>
      <c r="J26" s="697"/>
      <c r="K26" s="698"/>
      <c r="L26" s="449"/>
      <c r="M26" s="449"/>
      <c r="N26" s="1218"/>
      <c r="O26" s="1218"/>
      <c r="P26" s="1218"/>
      <c r="Q26" s="1218"/>
    </row>
    <row r="27" spans="1:17" s="450" customFormat="1" ht="18" customHeight="1" x14ac:dyDescent="0.15">
      <c r="A27" s="694"/>
      <c r="B27" s="406"/>
      <c r="C27" s="1060" t="s">
        <v>642</v>
      </c>
      <c r="D27" s="1061"/>
      <c r="E27" s="695"/>
      <c r="F27" s="696">
        <f t="shared" si="5"/>
        <v>30000</v>
      </c>
      <c r="G27" s="696">
        <f t="shared" si="5"/>
        <v>30000</v>
      </c>
      <c r="H27" s="278"/>
      <c r="I27" s="370">
        <f t="shared" si="0"/>
        <v>0</v>
      </c>
      <c r="J27" s="697"/>
      <c r="K27" s="698"/>
      <c r="L27" s="449"/>
      <c r="M27" s="449"/>
      <c r="N27" s="1218"/>
      <c r="O27" s="1218"/>
      <c r="P27" s="1218"/>
      <c r="Q27" s="1218"/>
    </row>
    <row r="28" spans="1:17" s="450" customFormat="1" ht="18" customHeight="1" x14ac:dyDescent="0.15">
      <c r="A28" s="713"/>
      <c r="B28" s="471"/>
      <c r="C28" s="714"/>
      <c r="D28" s="715"/>
      <c r="E28" s="716" t="s">
        <v>185</v>
      </c>
      <c r="F28" s="717">
        <v>30000</v>
      </c>
      <c r="G28" s="717">
        <v>30000</v>
      </c>
      <c r="H28" s="292"/>
      <c r="I28" s="629">
        <f t="shared" si="0"/>
        <v>0</v>
      </c>
      <c r="J28" s="718" t="s">
        <v>643</v>
      </c>
      <c r="K28" s="719" t="s">
        <v>644</v>
      </c>
      <c r="L28" s="449">
        <v>30000000</v>
      </c>
      <c r="M28" s="449"/>
      <c r="N28" s="1218"/>
      <c r="O28" s="1218"/>
      <c r="P28" s="1218"/>
      <c r="Q28" s="1218"/>
    </row>
    <row r="29" spans="1:17" s="450" customFormat="1" ht="18" customHeight="1" x14ac:dyDescent="0.15">
      <c r="A29" s="1211" t="s">
        <v>234</v>
      </c>
      <c r="B29" s="1067"/>
      <c r="C29" s="1067"/>
      <c r="D29" s="1061"/>
      <c r="E29" s="695"/>
      <c r="F29" s="696">
        <f t="shared" ref="F29:G31" si="6">F30</f>
        <v>1604</v>
      </c>
      <c r="G29" s="696">
        <f t="shared" si="6"/>
        <v>1604</v>
      </c>
      <c r="H29" s="272"/>
      <c r="I29" s="273">
        <f t="shared" si="0"/>
        <v>0</v>
      </c>
      <c r="J29" s="697"/>
      <c r="K29" s="698"/>
      <c r="L29" s="449"/>
      <c r="M29" s="449"/>
      <c r="N29" s="1218"/>
      <c r="O29" s="1218"/>
      <c r="P29" s="1218"/>
      <c r="Q29" s="1218"/>
    </row>
    <row r="30" spans="1:17" s="450" customFormat="1" ht="18" customHeight="1" x14ac:dyDescent="0.15">
      <c r="A30" s="720"/>
      <c r="B30" s="1060" t="s">
        <v>235</v>
      </c>
      <c r="C30" s="1067"/>
      <c r="D30" s="1061"/>
      <c r="E30" s="695"/>
      <c r="F30" s="696">
        <f t="shared" si="6"/>
        <v>1604</v>
      </c>
      <c r="G30" s="696">
        <f t="shared" si="6"/>
        <v>1604</v>
      </c>
      <c r="H30" s="272"/>
      <c r="I30" s="370">
        <f t="shared" si="0"/>
        <v>0</v>
      </c>
      <c r="J30" s="697"/>
      <c r="K30" s="698"/>
      <c r="L30" s="449"/>
      <c r="M30" s="449"/>
      <c r="N30" s="1218"/>
      <c r="O30" s="1218"/>
      <c r="P30" s="1218"/>
      <c r="Q30" s="1218"/>
    </row>
    <row r="31" spans="1:17" s="450" customFormat="1" ht="18" customHeight="1" x14ac:dyDescent="0.15">
      <c r="A31" s="694"/>
      <c r="B31" s="406"/>
      <c r="C31" s="1060" t="s">
        <v>236</v>
      </c>
      <c r="D31" s="1061"/>
      <c r="E31" s="695"/>
      <c r="F31" s="696">
        <f t="shared" si="6"/>
        <v>1604</v>
      </c>
      <c r="G31" s="696">
        <f t="shared" si="6"/>
        <v>1604</v>
      </c>
      <c r="H31" s="272"/>
      <c r="I31" s="370">
        <f t="shared" si="0"/>
        <v>0</v>
      </c>
      <c r="J31" s="697"/>
      <c r="K31" s="698"/>
      <c r="L31" s="449"/>
      <c r="M31" s="449"/>
      <c r="N31" s="1218"/>
      <c r="O31" s="1218"/>
      <c r="P31" s="1218"/>
      <c r="Q31" s="1218"/>
    </row>
    <row r="32" spans="1:17" s="450" customFormat="1" ht="18" customHeight="1" x14ac:dyDescent="0.15">
      <c r="A32" s="713"/>
      <c r="B32" s="471"/>
      <c r="C32" s="1213"/>
      <c r="D32" s="1214"/>
      <c r="E32" s="716" t="s">
        <v>185</v>
      </c>
      <c r="F32" s="717">
        <v>1604</v>
      </c>
      <c r="G32" s="717">
        <v>1604</v>
      </c>
      <c r="H32" s="507"/>
      <c r="I32" s="629">
        <f t="shared" si="0"/>
        <v>0</v>
      </c>
      <c r="J32" s="718" t="s">
        <v>645</v>
      </c>
      <c r="K32" s="719" t="s">
        <v>646</v>
      </c>
      <c r="L32" s="449">
        <v>1604893</v>
      </c>
      <c r="M32" s="449"/>
      <c r="N32" s="1218"/>
      <c r="O32" s="1218"/>
      <c r="P32" s="1218"/>
      <c r="Q32" s="1218"/>
    </row>
    <row r="33" spans="1:17" s="450" customFormat="1" ht="18" customHeight="1" x14ac:dyDescent="0.15">
      <c r="A33" s="1211" t="s">
        <v>239</v>
      </c>
      <c r="B33" s="1067"/>
      <c r="C33" s="1067"/>
      <c r="D33" s="1061"/>
      <c r="E33" s="695"/>
      <c r="F33" s="696">
        <f t="shared" ref="F33:G35" si="7">F34</f>
        <v>18965</v>
      </c>
      <c r="G33" s="696">
        <f t="shared" si="7"/>
        <v>19625</v>
      </c>
      <c r="H33" s="272"/>
      <c r="I33" s="370">
        <f t="shared" si="0"/>
        <v>660</v>
      </c>
      <c r="J33" s="697"/>
      <c r="K33" s="698"/>
      <c r="L33" s="449"/>
      <c r="M33" s="449"/>
      <c r="N33" s="1218"/>
      <c r="O33" s="1218"/>
      <c r="P33" s="1218"/>
      <c r="Q33" s="1218"/>
    </row>
    <row r="34" spans="1:17" s="450" customFormat="1" ht="18" customHeight="1" x14ac:dyDescent="0.15">
      <c r="A34" s="721"/>
      <c r="B34" s="1060" t="s">
        <v>647</v>
      </c>
      <c r="C34" s="1067"/>
      <c r="D34" s="1061"/>
      <c r="E34" s="695"/>
      <c r="F34" s="696">
        <f>F35+F37</f>
        <v>18965</v>
      </c>
      <c r="G34" s="696">
        <f>G35+G37</f>
        <v>19625</v>
      </c>
      <c r="H34" s="272"/>
      <c r="I34" s="370">
        <f t="shared" si="0"/>
        <v>660</v>
      </c>
      <c r="J34" s="697"/>
      <c r="K34" s="698"/>
      <c r="L34" s="449"/>
      <c r="M34" s="449"/>
      <c r="N34" s="1218"/>
      <c r="O34" s="1218"/>
      <c r="P34" s="1218"/>
      <c r="Q34" s="1218"/>
    </row>
    <row r="35" spans="1:17" s="450" customFormat="1" ht="21" customHeight="1" x14ac:dyDescent="0.15">
      <c r="A35" s="694"/>
      <c r="B35" s="406"/>
      <c r="C35" s="1068" t="s">
        <v>241</v>
      </c>
      <c r="D35" s="1212"/>
      <c r="E35" s="695"/>
      <c r="F35" s="696">
        <f t="shared" si="7"/>
        <v>6</v>
      </c>
      <c r="G35" s="696">
        <f t="shared" si="7"/>
        <v>6</v>
      </c>
      <c r="H35" s="272"/>
      <c r="I35" s="370">
        <f t="shared" si="0"/>
        <v>0</v>
      </c>
      <c r="J35" s="697"/>
      <c r="K35" s="698"/>
      <c r="L35" s="449"/>
      <c r="M35" s="449"/>
      <c r="N35" s="1218"/>
      <c r="O35" s="1218"/>
      <c r="P35" s="1218"/>
      <c r="Q35" s="1218"/>
    </row>
    <row r="36" spans="1:17" s="450" customFormat="1" ht="18" customHeight="1" x14ac:dyDescent="0.15">
      <c r="A36" s="699"/>
      <c r="B36" s="409"/>
      <c r="C36" s="1076"/>
      <c r="D36" s="1077"/>
      <c r="E36" s="339" t="s">
        <v>185</v>
      </c>
      <c r="F36" s="703">
        <v>6</v>
      </c>
      <c r="G36" s="703">
        <v>6</v>
      </c>
      <c r="H36" s="507"/>
      <c r="I36" s="629">
        <f t="shared" si="0"/>
        <v>0</v>
      </c>
      <c r="J36" s="159" t="s">
        <v>242</v>
      </c>
      <c r="K36" s="215" t="s">
        <v>648</v>
      </c>
      <c r="L36" s="449">
        <v>30000</v>
      </c>
      <c r="M36" s="449"/>
      <c r="N36" s="1218"/>
      <c r="O36" s="1218"/>
      <c r="P36" s="1218"/>
      <c r="Q36" s="1218"/>
    </row>
    <row r="37" spans="1:17" s="450" customFormat="1" ht="18" customHeight="1" x14ac:dyDescent="0.15">
      <c r="A37" s="694"/>
      <c r="B37" s="406"/>
      <c r="C37" s="1060" t="s">
        <v>244</v>
      </c>
      <c r="D37" s="1061"/>
      <c r="E37" s="695"/>
      <c r="F37" s="722">
        <f>F38+F39+F40+F41</f>
        <v>18959</v>
      </c>
      <c r="G37" s="722">
        <f>G38+G39+G40+G41</f>
        <v>19619</v>
      </c>
      <c r="H37" s="369"/>
      <c r="I37" s="370">
        <f>G37-F37</f>
        <v>660</v>
      </c>
      <c r="J37" s="447"/>
      <c r="K37" s="723"/>
      <c r="L37" s="449"/>
      <c r="M37" s="449"/>
      <c r="N37" s="1218"/>
      <c r="O37" s="1218"/>
      <c r="P37" s="1218"/>
      <c r="Q37" s="1218"/>
    </row>
    <row r="38" spans="1:17" ht="16.5" customHeight="1" x14ac:dyDescent="0.15">
      <c r="A38" s="699"/>
      <c r="B38" s="409"/>
      <c r="C38" s="409"/>
      <c r="D38" s="411"/>
      <c r="E38" s="724" t="s">
        <v>185</v>
      </c>
      <c r="F38" s="725">
        <v>15600</v>
      </c>
      <c r="G38" s="726">
        <v>15600</v>
      </c>
      <c r="H38" s="345"/>
      <c r="I38" s="629">
        <f t="shared" si="0"/>
        <v>0</v>
      </c>
      <c r="J38" s="155" t="s">
        <v>649</v>
      </c>
      <c r="K38" s="154" t="s">
        <v>650</v>
      </c>
      <c r="L38" s="727">
        <v>14400000</v>
      </c>
    </row>
    <row r="39" spans="1:17" ht="16.5" customHeight="1" x14ac:dyDescent="0.15">
      <c r="A39" s="699"/>
      <c r="B39" s="409"/>
      <c r="C39" s="409"/>
      <c r="D39" s="411"/>
      <c r="E39" s="724" t="s">
        <v>185</v>
      </c>
      <c r="F39" s="725">
        <v>840</v>
      </c>
      <c r="G39" s="725">
        <v>840</v>
      </c>
      <c r="H39" s="728"/>
      <c r="I39" s="629">
        <f t="shared" si="0"/>
        <v>0</v>
      </c>
      <c r="J39" s="155" t="s">
        <v>651</v>
      </c>
      <c r="K39" s="154" t="s">
        <v>652</v>
      </c>
      <c r="L39" s="727">
        <v>840000</v>
      </c>
    </row>
    <row r="40" spans="1:17" ht="16.5" customHeight="1" x14ac:dyDescent="0.15">
      <c r="A40" s="699"/>
      <c r="B40" s="409"/>
      <c r="C40" s="409"/>
      <c r="D40" s="411"/>
      <c r="E40" s="709" t="s">
        <v>185</v>
      </c>
      <c r="F40" s="710">
        <v>79</v>
      </c>
      <c r="G40" s="710">
        <v>79</v>
      </c>
      <c r="H40" s="345"/>
      <c r="I40" s="629">
        <f t="shared" si="0"/>
        <v>0</v>
      </c>
      <c r="J40" s="191" t="s">
        <v>653</v>
      </c>
      <c r="K40" s="154" t="s">
        <v>654</v>
      </c>
      <c r="L40" s="727">
        <v>79000</v>
      </c>
    </row>
    <row r="41" spans="1:17" ht="21" customHeight="1" thickBot="1" x14ac:dyDescent="0.2">
      <c r="A41" s="729"/>
      <c r="B41" s="429"/>
      <c r="C41" s="429"/>
      <c r="D41" s="431" t="s">
        <v>215</v>
      </c>
      <c r="E41" s="730" t="s">
        <v>185</v>
      </c>
      <c r="F41" s="731">
        <v>2440</v>
      </c>
      <c r="G41" s="732">
        <v>3100</v>
      </c>
      <c r="H41" s="733"/>
      <c r="I41" s="734">
        <f t="shared" si="0"/>
        <v>660</v>
      </c>
      <c r="J41" s="735" t="s">
        <v>655</v>
      </c>
      <c r="K41" s="736" t="s">
        <v>656</v>
      </c>
      <c r="L41" s="727">
        <v>2400000</v>
      </c>
    </row>
    <row r="42" spans="1:17" ht="16.5" hidden="1" customHeight="1" x14ac:dyDescent="0.15">
      <c r="A42" s="699"/>
      <c r="B42" s="409"/>
      <c r="C42" s="409"/>
      <c r="D42" s="411"/>
      <c r="E42" s="716" t="s">
        <v>185</v>
      </c>
      <c r="F42" s="737">
        <v>0</v>
      </c>
      <c r="G42" s="737">
        <v>0</v>
      </c>
      <c r="H42" s="738"/>
      <c r="I42" s="561">
        <f t="shared" si="0"/>
        <v>0</v>
      </c>
      <c r="J42" s="739"/>
      <c r="K42" s="719"/>
    </row>
    <row r="43" spans="1:17" ht="16.5" hidden="1" customHeight="1" x14ac:dyDescent="0.15">
      <c r="A43" s="699"/>
      <c r="B43" s="409"/>
      <c r="C43" s="409"/>
      <c r="D43" s="411"/>
      <c r="E43" s="709" t="s">
        <v>185</v>
      </c>
      <c r="F43" s="740">
        <v>0</v>
      </c>
      <c r="G43" s="740">
        <v>0</v>
      </c>
      <c r="H43" s="728"/>
      <c r="I43" s="629">
        <f t="shared" si="0"/>
        <v>0</v>
      </c>
      <c r="J43" s="741"/>
      <c r="K43" s="712"/>
    </row>
    <row r="44" spans="1:17" ht="16.5" hidden="1" customHeight="1" x14ac:dyDescent="0.15">
      <c r="A44" s="699"/>
      <c r="B44" s="409"/>
      <c r="C44" s="409"/>
      <c r="D44" s="411"/>
      <c r="E44" s="742" t="s">
        <v>185</v>
      </c>
      <c r="F44" s="743">
        <v>0</v>
      </c>
      <c r="G44" s="743">
        <v>0</v>
      </c>
      <c r="H44" s="744"/>
      <c r="I44" s="629">
        <f t="shared" si="0"/>
        <v>0</v>
      </c>
      <c r="J44" s="745"/>
      <c r="K44" s="746"/>
    </row>
    <row r="45" spans="1:17" ht="16.5" hidden="1" customHeight="1" x14ac:dyDescent="0.15">
      <c r="A45" s="747"/>
      <c r="B45" s="747"/>
      <c r="C45" s="747"/>
      <c r="D45" s="747"/>
      <c r="E45" s="748"/>
      <c r="F45" s="749"/>
      <c r="G45" s="749"/>
      <c r="H45" s="749"/>
      <c r="I45" s="750"/>
      <c r="J45" s="751"/>
      <c r="K45" s="752"/>
    </row>
    <row r="46" spans="1:17" ht="16.5" customHeight="1" x14ac:dyDescent="0.15">
      <c r="A46" s="747"/>
      <c r="B46" s="747"/>
      <c r="C46" s="747"/>
      <c r="D46" s="747"/>
      <c r="E46" s="748"/>
      <c r="F46" s="749"/>
      <c r="G46" s="749"/>
      <c r="H46" s="749"/>
      <c r="I46" s="749"/>
      <c r="J46" s="751"/>
      <c r="K46" s="752"/>
      <c r="L46" s="667">
        <f>L11+L15+L19+L23+L24+L28+L32+L36+L38+L39+L40+L41</f>
        <v>1489924501</v>
      </c>
      <c r="M46" s="753" t="s">
        <v>657</v>
      </c>
    </row>
    <row r="47" spans="1:17" ht="16.5" customHeight="1" x14ac:dyDescent="0.15">
      <c r="A47" s="754"/>
      <c r="B47" s="754"/>
      <c r="C47" s="754"/>
      <c r="D47" s="754"/>
      <c r="E47" s="755"/>
      <c r="F47" s="756"/>
      <c r="G47" s="756"/>
      <c r="H47" s="756"/>
      <c r="I47" s="756"/>
      <c r="J47" s="757"/>
      <c r="K47" s="758"/>
      <c r="L47" s="667">
        <v>1489924501</v>
      </c>
      <c r="M47" s="753" t="s">
        <v>658</v>
      </c>
    </row>
    <row r="48" spans="1:17" ht="16.5" customHeight="1" x14ac:dyDescent="0.15">
      <c r="A48" s="754"/>
      <c r="B48" s="754"/>
      <c r="C48" s="754"/>
      <c r="D48" s="754"/>
      <c r="E48" s="755"/>
      <c r="F48" s="756"/>
      <c r="G48" s="756"/>
      <c r="H48" s="756"/>
      <c r="I48" s="756"/>
      <c r="J48" s="757"/>
      <c r="K48" s="758"/>
      <c r="M48" s="753">
        <f>L47-L46</f>
        <v>0</v>
      </c>
    </row>
    <row r="49" spans="1:11" ht="16.5" customHeight="1" x14ac:dyDescent="0.15">
      <c r="A49" s="754"/>
      <c r="B49" s="754"/>
      <c r="C49" s="754"/>
      <c r="D49" s="754"/>
      <c r="E49" s="755"/>
      <c r="F49" s="756"/>
      <c r="G49" s="756"/>
      <c r="H49" s="756"/>
      <c r="I49" s="756"/>
      <c r="J49" s="757"/>
      <c r="K49" s="758"/>
    </row>
    <row r="50" spans="1:11" ht="16.5" customHeight="1" x14ac:dyDescent="0.15">
      <c r="A50" s="754"/>
      <c r="B50" s="754"/>
      <c r="C50" s="754"/>
      <c r="D50" s="754"/>
      <c r="E50" s="755"/>
      <c r="F50" s="756"/>
      <c r="G50" s="756"/>
      <c r="H50" s="756"/>
      <c r="I50" s="756"/>
      <c r="J50" s="757"/>
      <c r="K50" s="758"/>
    </row>
    <row r="51" spans="1:11" ht="16.5" customHeight="1" x14ac:dyDescent="0.15">
      <c r="A51" s="754"/>
      <c r="B51" s="754"/>
      <c r="C51" s="754"/>
      <c r="D51" s="754"/>
      <c r="E51" s="755"/>
      <c r="F51" s="759"/>
      <c r="G51" s="759"/>
      <c r="H51" s="756"/>
      <c r="I51" s="756"/>
      <c r="J51" s="757"/>
      <c r="K51" s="758"/>
    </row>
    <row r="52" spans="1:11" ht="16.5" customHeight="1" x14ac:dyDescent="0.15">
      <c r="A52" s="754"/>
      <c r="B52" s="754"/>
      <c r="C52" s="754"/>
      <c r="D52" s="754"/>
      <c r="E52" s="755"/>
      <c r="F52" s="756"/>
      <c r="G52" s="756"/>
      <c r="H52" s="756"/>
      <c r="I52" s="756"/>
      <c r="J52" s="757"/>
      <c r="K52" s="758"/>
    </row>
    <row r="53" spans="1:11" ht="16.5" customHeight="1" x14ac:dyDescent="0.15">
      <c r="A53" s="754"/>
      <c r="B53" s="754"/>
      <c r="C53" s="754"/>
      <c r="D53" s="754"/>
      <c r="E53" s="755"/>
      <c r="F53" s="756"/>
      <c r="G53" s="756"/>
      <c r="H53" s="756"/>
      <c r="I53" s="756"/>
      <c r="J53" s="757"/>
      <c r="K53" s="758"/>
    </row>
    <row r="54" spans="1:11" ht="16.5" customHeight="1" x14ac:dyDescent="0.15">
      <c r="A54" s="754"/>
      <c r="B54" s="754"/>
      <c r="C54" s="754"/>
      <c r="D54" s="754"/>
      <c r="E54" s="755"/>
      <c r="F54" s="756"/>
      <c r="G54" s="756"/>
      <c r="H54" s="756"/>
      <c r="I54" s="756"/>
      <c r="J54" s="757"/>
      <c r="K54" s="758"/>
    </row>
    <row r="55" spans="1:11" ht="16.5" customHeight="1" x14ac:dyDescent="0.15">
      <c r="A55" s="754"/>
      <c r="B55" s="754"/>
      <c r="C55" s="754"/>
      <c r="D55" s="754"/>
      <c r="E55" s="755"/>
      <c r="F55" s="756"/>
      <c r="G55" s="756"/>
      <c r="H55" s="756"/>
      <c r="I55" s="756"/>
      <c r="J55" s="757"/>
      <c r="K55" s="758"/>
    </row>
    <row r="56" spans="1:11" ht="16.5" customHeight="1" x14ac:dyDescent="0.15">
      <c r="A56" s="754"/>
      <c r="B56" s="754"/>
      <c r="C56" s="754"/>
      <c r="D56" s="754"/>
      <c r="E56" s="755"/>
      <c r="F56" s="756"/>
      <c r="G56" s="756"/>
      <c r="H56" s="756"/>
      <c r="I56" s="756"/>
      <c r="J56" s="757"/>
      <c r="K56" s="758"/>
    </row>
    <row r="57" spans="1:11" ht="16.5" customHeight="1" x14ac:dyDescent="0.15">
      <c r="A57" s="754"/>
      <c r="B57" s="754"/>
      <c r="C57" s="754"/>
      <c r="D57" s="754"/>
      <c r="E57" s="755"/>
      <c r="F57" s="756"/>
      <c r="G57" s="756"/>
      <c r="H57" s="756"/>
      <c r="I57" s="756"/>
      <c r="J57" s="757"/>
      <c r="K57" s="758"/>
    </row>
    <row r="58" spans="1:11" ht="16.5" customHeight="1" x14ac:dyDescent="0.15">
      <c r="A58" s="754"/>
      <c r="B58" s="754"/>
      <c r="C58" s="754"/>
      <c r="D58" s="754"/>
      <c r="E58" s="755"/>
      <c r="F58" s="756"/>
      <c r="G58" s="756"/>
      <c r="H58" s="756"/>
      <c r="I58" s="756"/>
      <c r="J58" s="757"/>
      <c r="K58" s="758"/>
    </row>
    <row r="59" spans="1:11" ht="16.5" customHeight="1" x14ac:dyDescent="0.15">
      <c r="A59" s="754"/>
      <c r="B59" s="754"/>
      <c r="C59" s="754"/>
      <c r="D59" s="754"/>
      <c r="E59" s="755"/>
      <c r="F59" s="756"/>
      <c r="G59" s="756"/>
      <c r="H59" s="756"/>
      <c r="I59" s="756"/>
      <c r="J59" s="757"/>
      <c r="K59" s="758"/>
    </row>
    <row r="60" spans="1:11" ht="16.5" customHeight="1" x14ac:dyDescent="0.15">
      <c r="A60" s="754"/>
      <c r="B60" s="754"/>
      <c r="C60" s="754"/>
      <c r="D60" s="754"/>
      <c r="E60" s="755"/>
      <c r="F60" s="756"/>
      <c r="G60" s="756"/>
      <c r="H60" s="756"/>
      <c r="I60" s="756"/>
      <c r="J60" s="757"/>
      <c r="K60" s="758"/>
    </row>
    <row r="61" spans="1:11" ht="16.5" customHeight="1" x14ac:dyDescent="0.15">
      <c r="A61" s="754"/>
      <c r="B61" s="754"/>
      <c r="C61" s="754"/>
      <c r="D61" s="754"/>
      <c r="E61" s="755"/>
      <c r="F61" s="756"/>
      <c r="G61" s="756"/>
      <c r="H61" s="756"/>
      <c r="I61" s="756"/>
      <c r="J61" s="757"/>
      <c r="K61" s="758"/>
    </row>
    <row r="62" spans="1:11" ht="16.5" customHeight="1" x14ac:dyDescent="0.15">
      <c r="A62" s="754"/>
      <c r="B62" s="754"/>
      <c r="C62" s="754"/>
      <c r="D62" s="754"/>
      <c r="E62" s="755"/>
      <c r="F62" s="756"/>
      <c r="G62" s="756"/>
      <c r="H62" s="756"/>
      <c r="I62" s="756"/>
      <c r="J62" s="757"/>
      <c r="K62" s="758"/>
    </row>
    <row r="63" spans="1:11" ht="16.5" customHeight="1" x14ac:dyDescent="0.15">
      <c r="A63" s="754"/>
      <c r="B63" s="754"/>
      <c r="C63" s="754"/>
      <c r="D63" s="754"/>
      <c r="E63" s="755"/>
      <c r="F63" s="756"/>
      <c r="G63" s="756"/>
      <c r="H63" s="756"/>
      <c r="I63" s="756"/>
      <c r="J63" s="757"/>
      <c r="K63" s="758"/>
    </row>
    <row r="64" spans="1:11" ht="16.5" customHeight="1" x14ac:dyDescent="0.15">
      <c r="A64" s="754"/>
      <c r="B64" s="754"/>
      <c r="C64" s="754"/>
      <c r="D64" s="754"/>
      <c r="E64" s="755"/>
      <c r="F64" s="756"/>
      <c r="G64" s="756"/>
      <c r="H64" s="756"/>
      <c r="I64" s="756"/>
      <c r="J64" s="757"/>
      <c r="K64" s="758"/>
    </row>
    <row r="65" spans="1:11" ht="16.5" customHeight="1" x14ac:dyDescent="0.15">
      <c r="A65" s="754"/>
      <c r="B65" s="754"/>
      <c r="C65" s="754"/>
      <c r="D65" s="754"/>
      <c r="E65" s="755"/>
      <c r="F65" s="756"/>
      <c r="G65" s="756"/>
      <c r="H65" s="756"/>
      <c r="I65" s="756"/>
      <c r="J65" s="757"/>
      <c r="K65" s="758"/>
    </row>
    <row r="66" spans="1:11" ht="16.5" customHeight="1" x14ac:dyDescent="0.15">
      <c r="A66" s="754"/>
      <c r="B66" s="754"/>
      <c r="C66" s="754"/>
      <c r="D66" s="754"/>
      <c r="E66" s="755"/>
      <c r="F66" s="756"/>
      <c r="G66" s="756"/>
      <c r="H66" s="756"/>
      <c r="I66" s="756"/>
      <c r="J66" s="757"/>
      <c r="K66" s="758"/>
    </row>
    <row r="67" spans="1:11" ht="16.5" customHeight="1" x14ac:dyDescent="0.15">
      <c r="A67" s="754"/>
      <c r="B67" s="754"/>
      <c r="C67" s="754"/>
      <c r="D67" s="754"/>
      <c r="E67" s="755"/>
      <c r="F67" s="756"/>
      <c r="G67" s="756"/>
      <c r="H67" s="756"/>
      <c r="I67" s="756"/>
      <c r="J67" s="757"/>
      <c r="K67" s="758"/>
    </row>
    <row r="68" spans="1:11" ht="16.5" customHeight="1" x14ac:dyDescent="0.15">
      <c r="A68" s="754"/>
      <c r="B68" s="754"/>
      <c r="C68" s="754"/>
      <c r="D68" s="754"/>
      <c r="E68" s="755"/>
      <c r="F68" s="756"/>
      <c r="G68" s="756"/>
      <c r="H68" s="756"/>
      <c r="I68" s="756"/>
      <c r="J68" s="757"/>
      <c r="K68" s="758"/>
    </row>
    <row r="69" spans="1:11" ht="16.5" customHeight="1" x14ac:dyDescent="0.15">
      <c r="A69" s="754"/>
      <c r="B69" s="754"/>
      <c r="C69" s="754"/>
      <c r="D69" s="754"/>
      <c r="E69" s="755"/>
      <c r="F69" s="756"/>
      <c r="G69" s="756"/>
      <c r="H69" s="756"/>
      <c r="I69" s="756"/>
      <c r="J69" s="757"/>
      <c r="K69" s="758"/>
    </row>
    <row r="70" spans="1:11" ht="16.5" customHeight="1" x14ac:dyDescent="0.15">
      <c r="A70" s="754"/>
      <c r="B70" s="754"/>
      <c r="C70" s="754"/>
      <c r="D70" s="754"/>
      <c r="E70" s="755"/>
      <c r="F70" s="756"/>
      <c r="G70" s="756"/>
      <c r="H70" s="756"/>
      <c r="I70" s="756"/>
      <c r="J70" s="757"/>
      <c r="K70" s="758"/>
    </row>
    <row r="71" spans="1:11" ht="16.5" customHeight="1" x14ac:dyDescent="0.15">
      <c r="A71" s="754"/>
      <c r="B71" s="754"/>
      <c r="C71" s="754"/>
      <c r="D71" s="754"/>
      <c r="E71" s="755"/>
      <c r="F71" s="756"/>
      <c r="G71" s="756"/>
      <c r="H71" s="756"/>
      <c r="I71" s="756"/>
      <c r="J71" s="757"/>
      <c r="K71" s="758"/>
    </row>
    <row r="72" spans="1:11" ht="16.5" customHeight="1" x14ac:dyDescent="0.15">
      <c r="A72" s="754"/>
      <c r="B72" s="754"/>
      <c r="C72" s="754"/>
      <c r="D72" s="754"/>
      <c r="E72" s="755"/>
      <c r="F72" s="756"/>
      <c r="G72" s="756"/>
      <c r="H72" s="756"/>
      <c r="I72" s="756"/>
      <c r="J72" s="757"/>
      <c r="K72" s="758"/>
    </row>
    <row r="73" spans="1:11" ht="16.5" customHeight="1" x14ac:dyDescent="0.15">
      <c r="A73" s="754"/>
      <c r="B73" s="754"/>
      <c r="C73" s="754"/>
      <c r="D73" s="754"/>
      <c r="E73" s="755"/>
      <c r="F73" s="756"/>
      <c r="G73" s="756"/>
      <c r="H73" s="756"/>
      <c r="I73" s="756"/>
      <c r="J73" s="757"/>
      <c r="K73" s="758"/>
    </row>
    <row r="74" spans="1:11" ht="16.5" customHeight="1" x14ac:dyDescent="0.15">
      <c r="A74" s="754"/>
      <c r="B74" s="754"/>
      <c r="C74" s="754"/>
      <c r="D74" s="754"/>
      <c r="E74" s="755"/>
      <c r="F74" s="756"/>
      <c r="G74" s="756"/>
      <c r="H74" s="756"/>
      <c r="I74" s="756"/>
      <c r="J74" s="757"/>
      <c r="K74" s="758"/>
    </row>
    <row r="75" spans="1:11" ht="16.5" customHeight="1" x14ac:dyDescent="0.15">
      <c r="A75" s="754"/>
      <c r="B75" s="754"/>
      <c r="C75" s="754"/>
      <c r="D75" s="754"/>
      <c r="E75" s="755"/>
      <c r="F75" s="756"/>
      <c r="G75" s="756"/>
      <c r="H75" s="756"/>
      <c r="I75" s="756"/>
      <c r="J75" s="757"/>
      <c r="K75" s="758"/>
    </row>
    <row r="76" spans="1:11" ht="16.5" customHeight="1" x14ac:dyDescent="0.15">
      <c r="A76" s="754"/>
      <c r="B76" s="754"/>
      <c r="C76" s="754"/>
      <c r="D76" s="754"/>
      <c r="E76" s="755"/>
      <c r="F76" s="756"/>
      <c r="G76" s="756"/>
      <c r="H76" s="756"/>
      <c r="I76" s="756"/>
      <c r="J76" s="757"/>
      <c r="K76" s="758"/>
    </row>
    <row r="77" spans="1:11" ht="16.5" customHeight="1" x14ac:dyDescent="0.15">
      <c r="A77" s="754"/>
      <c r="B77" s="754"/>
      <c r="C77" s="754"/>
      <c r="D77" s="754"/>
      <c r="E77" s="755"/>
      <c r="F77" s="756"/>
      <c r="G77" s="756"/>
      <c r="H77" s="756"/>
      <c r="I77" s="756"/>
      <c r="J77" s="757"/>
      <c r="K77" s="758"/>
    </row>
    <row r="78" spans="1:11" ht="16.5" customHeight="1" x14ac:dyDescent="0.15">
      <c r="A78" s="754"/>
      <c r="B78" s="754"/>
      <c r="C78" s="754"/>
      <c r="D78" s="754"/>
      <c r="E78" s="755"/>
      <c r="F78" s="756"/>
      <c r="G78" s="756"/>
      <c r="H78" s="756"/>
      <c r="I78" s="756"/>
      <c r="J78" s="757"/>
      <c r="K78" s="758"/>
    </row>
    <row r="79" spans="1:11" ht="16.5" customHeight="1" x14ac:dyDescent="0.15">
      <c r="A79" s="754"/>
      <c r="B79" s="754"/>
      <c r="C79" s="754"/>
      <c r="D79" s="754"/>
      <c r="E79" s="755"/>
      <c r="F79" s="756"/>
      <c r="G79" s="756"/>
      <c r="H79" s="756"/>
      <c r="I79" s="756"/>
      <c r="J79" s="757"/>
      <c r="K79" s="758"/>
    </row>
    <row r="80" spans="1:11" ht="16.5" customHeight="1" x14ac:dyDescent="0.15">
      <c r="A80" s="754"/>
      <c r="B80" s="754"/>
      <c r="C80" s="754"/>
      <c r="D80" s="754"/>
      <c r="E80" s="755"/>
      <c r="F80" s="756"/>
      <c r="G80" s="756"/>
      <c r="H80" s="756"/>
      <c r="I80" s="756"/>
      <c r="J80" s="757"/>
      <c r="K80" s="758"/>
    </row>
    <row r="81" spans="1:11" ht="16.5" customHeight="1" x14ac:dyDescent="0.15">
      <c r="A81" s="754"/>
      <c r="B81" s="754"/>
      <c r="C81" s="754"/>
      <c r="D81" s="754"/>
      <c r="E81" s="755"/>
      <c r="F81" s="756"/>
      <c r="G81" s="756"/>
      <c r="H81" s="756"/>
      <c r="I81" s="756"/>
      <c r="J81" s="757"/>
      <c r="K81" s="758"/>
    </row>
    <row r="82" spans="1:11" ht="16.5" customHeight="1" x14ac:dyDescent="0.15">
      <c r="A82" s="754"/>
      <c r="B82" s="754"/>
      <c r="C82" s="754"/>
      <c r="D82" s="754"/>
      <c r="E82" s="755"/>
      <c r="F82" s="756"/>
      <c r="G82" s="756"/>
      <c r="H82" s="756"/>
      <c r="I82" s="756"/>
      <c r="J82" s="757"/>
      <c r="K82" s="758"/>
    </row>
    <row r="83" spans="1:11" ht="16.5" customHeight="1" x14ac:dyDescent="0.15">
      <c r="A83" s="754"/>
      <c r="B83" s="754"/>
      <c r="C83" s="754"/>
      <c r="D83" s="754"/>
      <c r="E83" s="755"/>
      <c r="F83" s="756"/>
      <c r="G83" s="756"/>
      <c r="H83" s="756"/>
      <c r="I83" s="756"/>
      <c r="J83" s="757"/>
      <c r="K83" s="758"/>
    </row>
    <row r="84" spans="1:11" ht="16.5" customHeight="1" x14ac:dyDescent="0.15">
      <c r="A84" s="754"/>
      <c r="B84" s="754"/>
      <c r="C84" s="754"/>
      <c r="D84" s="754"/>
      <c r="E84" s="755"/>
      <c r="F84" s="756"/>
      <c r="G84" s="756"/>
      <c r="H84" s="756"/>
      <c r="I84" s="756"/>
      <c r="J84" s="757"/>
      <c r="K84" s="758"/>
    </row>
    <row r="85" spans="1:11" ht="16.5" customHeight="1" x14ac:dyDescent="0.15">
      <c r="A85" s="754"/>
      <c r="B85" s="754"/>
      <c r="C85" s="754"/>
      <c r="D85" s="754"/>
      <c r="E85" s="755"/>
      <c r="F85" s="756"/>
      <c r="G85" s="756"/>
      <c r="H85" s="756"/>
      <c r="I85" s="756"/>
      <c r="J85" s="757"/>
      <c r="K85" s="758"/>
    </row>
    <row r="86" spans="1:11" ht="16.5" customHeight="1" x14ac:dyDescent="0.15">
      <c r="A86" s="754"/>
      <c r="B86" s="754"/>
      <c r="C86" s="754"/>
      <c r="D86" s="754"/>
      <c r="E86" s="755"/>
      <c r="F86" s="756"/>
      <c r="G86" s="756"/>
      <c r="H86" s="756"/>
      <c r="I86" s="756"/>
      <c r="J86" s="757"/>
      <c r="K86" s="758"/>
    </row>
    <row r="87" spans="1:11" ht="16.5" customHeight="1" x14ac:dyDescent="0.15">
      <c r="A87" s="754"/>
      <c r="B87" s="754"/>
      <c r="C87" s="754"/>
      <c r="D87" s="754"/>
      <c r="E87" s="755"/>
      <c r="F87" s="756"/>
      <c r="G87" s="756"/>
      <c r="H87" s="756"/>
      <c r="I87" s="756"/>
      <c r="J87" s="757"/>
      <c r="K87" s="758"/>
    </row>
    <row r="88" spans="1:11" ht="16.5" customHeight="1" x14ac:dyDescent="0.15">
      <c r="A88" s="754"/>
      <c r="B88" s="754"/>
      <c r="C88" s="754"/>
      <c r="D88" s="754"/>
      <c r="E88" s="755"/>
      <c r="F88" s="756"/>
      <c r="G88" s="756"/>
      <c r="H88" s="756"/>
      <c r="I88" s="756"/>
      <c r="J88" s="757"/>
      <c r="K88" s="758"/>
    </row>
    <row r="89" spans="1:11" ht="16.5" customHeight="1" x14ac:dyDescent="0.15">
      <c r="A89" s="754"/>
      <c r="B89" s="754"/>
      <c r="C89" s="754"/>
      <c r="D89" s="754"/>
      <c r="E89" s="755"/>
      <c r="F89" s="756"/>
      <c r="G89" s="756"/>
      <c r="H89" s="756"/>
      <c r="I89" s="756"/>
      <c r="J89" s="757"/>
      <c r="K89" s="758"/>
    </row>
    <row r="90" spans="1:11" ht="16.5" customHeight="1" x14ac:dyDescent="0.15">
      <c r="A90" s="754"/>
      <c r="B90" s="754"/>
      <c r="C90" s="754"/>
      <c r="D90" s="754"/>
      <c r="E90" s="755"/>
      <c r="F90" s="756"/>
      <c r="G90" s="756"/>
      <c r="H90" s="756"/>
      <c r="I90" s="756"/>
      <c r="J90" s="757"/>
      <c r="K90" s="758"/>
    </row>
    <row r="91" spans="1:11" ht="16.5" customHeight="1" x14ac:dyDescent="0.15">
      <c r="A91" s="754"/>
      <c r="B91" s="754"/>
      <c r="C91" s="754"/>
      <c r="D91" s="754"/>
      <c r="E91" s="755"/>
      <c r="F91" s="756"/>
      <c r="G91" s="756"/>
      <c r="H91" s="756"/>
      <c r="I91" s="756"/>
      <c r="J91" s="757"/>
      <c r="K91" s="758"/>
    </row>
    <row r="92" spans="1:11" ht="16.5" customHeight="1" x14ac:dyDescent="0.15">
      <c r="A92" s="754"/>
      <c r="B92" s="754"/>
      <c r="C92" s="754"/>
      <c r="D92" s="754"/>
      <c r="E92" s="755"/>
      <c r="F92" s="756"/>
      <c r="G92" s="756"/>
      <c r="H92" s="756"/>
      <c r="I92" s="756"/>
      <c r="J92" s="757"/>
      <c r="K92" s="758"/>
    </row>
    <row r="93" spans="1:11" ht="16.5" customHeight="1" x14ac:dyDescent="0.15">
      <c r="A93" s="754"/>
      <c r="B93" s="754"/>
      <c r="C93" s="754"/>
      <c r="D93" s="754"/>
      <c r="E93" s="755"/>
      <c r="F93" s="756"/>
      <c r="G93" s="756"/>
      <c r="H93" s="756"/>
      <c r="I93" s="756"/>
      <c r="J93" s="757"/>
      <c r="K93" s="758"/>
    </row>
    <row r="94" spans="1:11" ht="16.5" customHeight="1" x14ac:dyDescent="0.15">
      <c r="A94" s="754"/>
      <c r="B94" s="754"/>
      <c r="C94" s="754"/>
      <c r="D94" s="754"/>
      <c r="E94" s="755"/>
      <c r="F94" s="756"/>
      <c r="G94" s="756"/>
      <c r="H94" s="756"/>
      <c r="I94" s="756"/>
      <c r="J94" s="757"/>
      <c r="K94" s="758"/>
    </row>
    <row r="95" spans="1:11" ht="16.5" customHeight="1" x14ac:dyDescent="0.15">
      <c r="A95" s="754"/>
      <c r="B95" s="754"/>
      <c r="C95" s="754"/>
      <c r="D95" s="754"/>
      <c r="E95" s="755"/>
      <c r="F95" s="756"/>
      <c r="G95" s="756"/>
      <c r="H95" s="756"/>
      <c r="I95" s="756"/>
      <c r="J95" s="757"/>
      <c r="K95" s="758"/>
    </row>
    <row r="96" spans="1:11" ht="16.5" customHeight="1" x14ac:dyDescent="0.15">
      <c r="A96" s="754"/>
      <c r="B96" s="754"/>
      <c r="C96" s="754"/>
      <c r="D96" s="754"/>
      <c r="E96" s="755"/>
      <c r="F96" s="756"/>
      <c r="G96" s="756"/>
      <c r="H96" s="756"/>
      <c r="I96" s="756"/>
      <c r="J96" s="757"/>
      <c r="K96" s="758"/>
    </row>
    <row r="97" spans="1:11" ht="16.5" customHeight="1" x14ac:dyDescent="0.15">
      <c r="A97" s="754"/>
      <c r="B97" s="754"/>
      <c r="C97" s="754"/>
      <c r="D97" s="754"/>
      <c r="E97" s="755"/>
      <c r="F97" s="756"/>
      <c r="G97" s="756"/>
      <c r="H97" s="756"/>
      <c r="I97" s="756"/>
      <c r="J97" s="757"/>
      <c r="K97" s="758"/>
    </row>
    <row r="98" spans="1:11" ht="16.5" customHeight="1" x14ac:dyDescent="0.15">
      <c r="A98" s="754"/>
      <c r="B98" s="754"/>
      <c r="C98" s="754"/>
      <c r="D98" s="754"/>
      <c r="E98" s="755"/>
      <c r="F98" s="756"/>
      <c r="G98" s="756"/>
      <c r="H98" s="756"/>
      <c r="I98" s="756"/>
      <c r="J98" s="757"/>
      <c r="K98" s="758"/>
    </row>
    <row r="99" spans="1:11" ht="16.5" customHeight="1" x14ac:dyDescent="0.15">
      <c r="A99" s="754"/>
      <c r="B99" s="754"/>
      <c r="C99" s="754"/>
      <c r="D99" s="754"/>
      <c r="E99" s="755"/>
      <c r="F99" s="756"/>
      <c r="G99" s="756"/>
      <c r="H99" s="756"/>
      <c r="I99" s="756"/>
      <c r="J99" s="757"/>
      <c r="K99" s="758"/>
    </row>
    <row r="100" spans="1:11" ht="16.5" customHeight="1" x14ac:dyDescent="0.15">
      <c r="A100" s="754"/>
      <c r="B100" s="754"/>
      <c r="C100" s="754"/>
      <c r="D100" s="754"/>
      <c r="E100" s="755"/>
      <c r="F100" s="756"/>
      <c r="G100" s="756"/>
      <c r="H100" s="756"/>
      <c r="I100" s="756"/>
      <c r="J100" s="757"/>
      <c r="K100" s="758"/>
    </row>
    <row r="101" spans="1:11" ht="16.5" customHeight="1" x14ac:dyDescent="0.15">
      <c r="A101" s="754"/>
      <c r="B101" s="754"/>
      <c r="C101" s="754"/>
      <c r="D101" s="754"/>
      <c r="E101" s="755"/>
      <c r="F101" s="756"/>
      <c r="G101" s="756"/>
      <c r="H101" s="756"/>
      <c r="I101" s="756"/>
      <c r="J101" s="757"/>
      <c r="K101" s="758"/>
    </row>
    <row r="102" spans="1:11" ht="16.5" customHeight="1" x14ac:dyDescent="0.15">
      <c r="A102" s="754"/>
      <c r="B102" s="754"/>
      <c r="C102" s="754"/>
      <c r="D102" s="754"/>
      <c r="E102" s="755"/>
      <c r="F102" s="756"/>
      <c r="G102" s="756"/>
      <c r="H102" s="756"/>
      <c r="I102" s="756"/>
      <c r="J102" s="757"/>
      <c r="K102" s="758"/>
    </row>
    <row r="103" spans="1:11" ht="16.5" customHeight="1" x14ac:dyDescent="0.15">
      <c r="A103" s="754"/>
      <c r="B103" s="754"/>
      <c r="C103" s="754"/>
      <c r="D103" s="754"/>
      <c r="E103" s="755"/>
      <c r="F103" s="756"/>
      <c r="G103" s="756"/>
      <c r="H103" s="756"/>
      <c r="I103" s="756"/>
      <c r="J103" s="757"/>
      <c r="K103" s="758"/>
    </row>
    <row r="104" spans="1:11" ht="16.5" customHeight="1" x14ac:dyDescent="0.15">
      <c r="A104" s="754"/>
      <c r="B104" s="754"/>
      <c r="C104" s="754"/>
      <c r="D104" s="754"/>
      <c r="E104" s="755"/>
      <c r="F104" s="756"/>
      <c r="G104" s="756"/>
      <c r="H104" s="756"/>
      <c r="I104" s="756"/>
      <c r="J104" s="757"/>
      <c r="K104" s="758"/>
    </row>
    <row r="105" spans="1:11" ht="19.5" customHeight="1" x14ac:dyDescent="0.15">
      <c r="A105" s="754"/>
      <c r="B105" s="754"/>
      <c r="C105" s="754"/>
      <c r="D105" s="754"/>
      <c r="E105" s="755"/>
      <c r="F105" s="756"/>
      <c r="G105" s="756"/>
      <c r="H105" s="756"/>
      <c r="I105" s="756"/>
      <c r="J105" s="757"/>
      <c r="K105" s="758"/>
    </row>
    <row r="106" spans="1:11" ht="19.5" customHeight="1" x14ac:dyDescent="0.15">
      <c r="A106" s="754"/>
      <c r="B106" s="754"/>
      <c r="C106" s="754"/>
      <c r="D106" s="754"/>
      <c r="E106" s="755"/>
      <c r="F106" s="756"/>
      <c r="G106" s="756"/>
      <c r="H106" s="756"/>
      <c r="I106" s="756"/>
      <c r="J106" s="757"/>
      <c r="K106" s="758"/>
    </row>
    <row r="107" spans="1:11" ht="19.5" customHeight="1" x14ac:dyDescent="0.15">
      <c r="A107" s="754"/>
      <c r="B107" s="754"/>
      <c r="C107" s="754"/>
      <c r="D107" s="754"/>
      <c r="E107" s="755"/>
      <c r="F107" s="756"/>
      <c r="G107" s="756"/>
      <c r="H107" s="756"/>
      <c r="I107" s="756"/>
      <c r="J107" s="757"/>
      <c r="K107" s="758"/>
    </row>
    <row r="108" spans="1:11" ht="19.5" customHeight="1" x14ac:dyDescent="0.15">
      <c r="A108" s="754"/>
      <c r="B108" s="754"/>
      <c r="C108" s="754"/>
      <c r="D108" s="754"/>
      <c r="E108" s="755"/>
      <c r="F108" s="756"/>
      <c r="G108" s="756"/>
      <c r="H108" s="756"/>
      <c r="I108" s="756"/>
      <c r="J108" s="757"/>
      <c r="K108" s="758"/>
    </row>
    <row r="109" spans="1:11" ht="19.5" customHeight="1" x14ac:dyDescent="0.15">
      <c r="A109" s="754"/>
      <c r="B109" s="754"/>
      <c r="C109" s="754"/>
      <c r="D109" s="754"/>
      <c r="E109" s="755"/>
      <c r="F109" s="756"/>
      <c r="G109" s="756"/>
      <c r="H109" s="756"/>
      <c r="I109" s="756"/>
      <c r="J109" s="757"/>
      <c r="K109" s="758"/>
    </row>
    <row r="110" spans="1:11" ht="19.5" customHeight="1" x14ac:dyDescent="0.15">
      <c r="A110" s="754"/>
      <c r="B110" s="754"/>
      <c r="C110" s="754"/>
      <c r="D110" s="754"/>
      <c r="E110" s="755"/>
      <c r="F110" s="756"/>
      <c r="G110" s="756"/>
      <c r="H110" s="756"/>
      <c r="I110" s="756"/>
      <c r="J110" s="757"/>
      <c r="K110" s="758"/>
    </row>
    <row r="111" spans="1:11" ht="19.5" customHeight="1" x14ac:dyDescent="0.15">
      <c r="A111" s="754"/>
      <c r="B111" s="754"/>
      <c r="C111" s="754"/>
      <c r="D111" s="754"/>
      <c r="E111" s="755"/>
      <c r="F111" s="756"/>
      <c r="G111" s="756"/>
      <c r="H111" s="756"/>
      <c r="I111" s="756"/>
      <c r="J111" s="757"/>
      <c r="K111" s="758"/>
    </row>
    <row r="112" spans="1:11" ht="19.5" customHeight="1" x14ac:dyDescent="0.15">
      <c r="A112" s="754"/>
      <c r="B112" s="754"/>
      <c r="C112" s="754"/>
      <c r="D112" s="754"/>
      <c r="E112" s="755"/>
      <c r="F112" s="756"/>
      <c r="G112" s="756"/>
      <c r="H112" s="756"/>
      <c r="I112" s="756"/>
      <c r="J112" s="757"/>
      <c r="K112" s="758"/>
    </row>
    <row r="113" spans="1:11" ht="19.5" customHeight="1" x14ac:dyDescent="0.15">
      <c r="A113" s="754"/>
      <c r="B113" s="754"/>
      <c r="C113" s="754"/>
      <c r="D113" s="754"/>
      <c r="E113" s="755"/>
      <c r="F113" s="756"/>
      <c r="G113" s="756"/>
      <c r="H113" s="756"/>
      <c r="I113" s="756"/>
      <c r="J113" s="757"/>
      <c r="K113" s="758"/>
    </row>
    <row r="114" spans="1:11" ht="19.5" customHeight="1" x14ac:dyDescent="0.15">
      <c r="A114" s="754"/>
      <c r="B114" s="754"/>
      <c r="C114" s="754"/>
      <c r="D114" s="754"/>
      <c r="E114" s="755"/>
      <c r="F114" s="756"/>
      <c r="G114" s="756"/>
      <c r="H114" s="756"/>
      <c r="I114" s="756"/>
      <c r="J114" s="757"/>
      <c r="K114" s="758"/>
    </row>
    <row r="115" spans="1:11" ht="19.5" customHeight="1" x14ac:dyDescent="0.15">
      <c r="A115" s="754"/>
      <c r="B115" s="754"/>
      <c r="C115" s="754"/>
      <c r="D115" s="754"/>
      <c r="E115" s="755"/>
      <c r="F115" s="756"/>
      <c r="G115" s="756"/>
      <c r="H115" s="756"/>
      <c r="I115" s="756"/>
      <c r="J115" s="757"/>
      <c r="K115" s="758"/>
    </row>
    <row r="116" spans="1:11" ht="19.5" customHeight="1" x14ac:dyDescent="0.15">
      <c r="A116" s="754"/>
      <c r="B116" s="754"/>
      <c r="C116" s="754"/>
      <c r="D116" s="754"/>
      <c r="E116" s="755"/>
      <c r="F116" s="756"/>
      <c r="G116" s="756"/>
      <c r="H116" s="756"/>
      <c r="I116" s="756"/>
      <c r="J116" s="757"/>
      <c r="K116" s="758"/>
    </row>
    <row r="117" spans="1:11" ht="19.5" customHeight="1" x14ac:dyDescent="0.15">
      <c r="A117" s="754"/>
      <c r="B117" s="754"/>
      <c r="C117" s="754"/>
      <c r="D117" s="754"/>
      <c r="E117" s="755"/>
      <c r="F117" s="756"/>
      <c r="G117" s="756"/>
      <c r="H117" s="756"/>
      <c r="I117" s="756"/>
      <c r="J117" s="757"/>
      <c r="K117" s="758"/>
    </row>
    <row r="118" spans="1:11" ht="19.5" customHeight="1" x14ac:dyDescent="0.15">
      <c r="A118" s="754"/>
      <c r="B118" s="754"/>
      <c r="C118" s="754"/>
      <c r="D118" s="754"/>
      <c r="E118" s="755"/>
      <c r="F118" s="756"/>
      <c r="G118" s="756"/>
      <c r="H118" s="756"/>
      <c r="I118" s="756"/>
      <c r="J118" s="757"/>
      <c r="K118" s="758"/>
    </row>
    <row r="119" spans="1:11" ht="19.5" customHeight="1" x14ac:dyDescent="0.15">
      <c r="A119" s="754"/>
      <c r="B119" s="754"/>
      <c r="C119" s="754"/>
      <c r="D119" s="754"/>
      <c r="E119" s="755"/>
      <c r="F119" s="756"/>
      <c r="G119" s="756"/>
      <c r="H119" s="756"/>
      <c r="I119" s="756"/>
      <c r="J119" s="757"/>
      <c r="K119" s="758"/>
    </row>
    <row r="120" spans="1:11" ht="19.5" customHeight="1" x14ac:dyDescent="0.15">
      <c r="A120" s="754"/>
      <c r="B120" s="754"/>
      <c r="C120" s="754"/>
      <c r="D120" s="754"/>
      <c r="E120" s="755"/>
      <c r="F120" s="756"/>
      <c r="G120" s="756"/>
      <c r="H120" s="756"/>
      <c r="I120" s="756"/>
      <c r="J120" s="757"/>
      <c r="K120" s="758"/>
    </row>
    <row r="121" spans="1:11" ht="19.5" customHeight="1" x14ac:dyDescent="0.15">
      <c r="A121" s="754"/>
      <c r="B121" s="754"/>
      <c r="C121" s="754"/>
      <c r="D121" s="754"/>
      <c r="E121" s="755"/>
      <c r="F121" s="756"/>
      <c r="G121" s="756"/>
      <c r="H121" s="756"/>
      <c r="I121" s="756"/>
      <c r="J121" s="757"/>
      <c r="K121" s="758"/>
    </row>
    <row r="122" spans="1:11" ht="19.5" customHeight="1" x14ac:dyDescent="0.15">
      <c r="A122" s="754"/>
      <c r="B122" s="754"/>
      <c r="C122" s="754"/>
      <c r="D122" s="754"/>
      <c r="E122" s="755"/>
      <c r="F122" s="756"/>
      <c r="G122" s="756"/>
      <c r="H122" s="756"/>
      <c r="I122" s="756"/>
      <c r="J122" s="757"/>
      <c r="K122" s="758"/>
    </row>
    <row r="123" spans="1:11" ht="19.5" customHeight="1" x14ac:dyDescent="0.15">
      <c r="A123" s="754"/>
      <c r="B123" s="754"/>
      <c r="C123" s="754"/>
      <c r="D123" s="754"/>
      <c r="E123" s="755"/>
      <c r="F123" s="756"/>
      <c r="G123" s="756"/>
      <c r="H123" s="756"/>
      <c r="I123" s="756"/>
      <c r="J123" s="757"/>
      <c r="K123" s="758"/>
    </row>
    <row r="124" spans="1:11" ht="19.5" customHeight="1" x14ac:dyDescent="0.15">
      <c r="A124" s="754"/>
      <c r="B124" s="754"/>
      <c r="C124" s="754"/>
      <c r="D124" s="754"/>
      <c r="E124" s="755"/>
      <c r="F124" s="756"/>
      <c r="G124" s="756"/>
      <c r="H124" s="756"/>
      <c r="I124" s="756"/>
      <c r="J124" s="757"/>
      <c r="K124" s="758"/>
    </row>
    <row r="125" spans="1:11" ht="19.5" customHeight="1" x14ac:dyDescent="0.15">
      <c r="A125" s="754"/>
      <c r="B125" s="754"/>
      <c r="C125" s="754"/>
      <c r="D125" s="754"/>
      <c r="E125" s="755"/>
      <c r="F125" s="756"/>
      <c r="G125" s="756"/>
      <c r="H125" s="756"/>
      <c r="I125" s="756"/>
      <c r="J125" s="757"/>
      <c r="K125" s="758"/>
    </row>
    <row r="126" spans="1:11" ht="19.5" customHeight="1" x14ac:dyDescent="0.15">
      <c r="A126" s="754"/>
      <c r="B126" s="754"/>
      <c r="C126" s="754"/>
      <c r="D126" s="754"/>
      <c r="E126" s="755"/>
      <c r="F126" s="756"/>
      <c r="G126" s="756"/>
      <c r="H126" s="756"/>
      <c r="I126" s="756"/>
      <c r="J126" s="757"/>
      <c r="K126" s="758"/>
    </row>
    <row r="127" spans="1:11" ht="19.5" customHeight="1" x14ac:dyDescent="0.15">
      <c r="A127" s="754"/>
      <c r="B127" s="754"/>
      <c r="C127" s="754"/>
      <c r="D127" s="754"/>
      <c r="E127" s="755"/>
      <c r="F127" s="756"/>
      <c r="G127" s="756"/>
      <c r="H127" s="756"/>
      <c r="I127" s="756"/>
      <c r="J127" s="757"/>
      <c r="K127" s="758"/>
    </row>
    <row r="128" spans="1:11" ht="19.5" customHeight="1" x14ac:dyDescent="0.15">
      <c r="A128" s="754"/>
      <c r="B128" s="754"/>
      <c r="C128" s="754"/>
      <c r="D128" s="754"/>
      <c r="E128" s="755"/>
      <c r="F128" s="756"/>
      <c r="G128" s="756"/>
      <c r="H128" s="756"/>
      <c r="I128" s="756"/>
      <c r="J128" s="757"/>
      <c r="K128" s="758"/>
    </row>
    <row r="129" spans="1:11" ht="19.5" customHeight="1" x14ac:dyDescent="0.15">
      <c r="A129" s="754"/>
      <c r="B129" s="754"/>
      <c r="C129" s="754"/>
      <c r="D129" s="754"/>
      <c r="E129" s="755"/>
      <c r="F129" s="756"/>
      <c r="G129" s="756"/>
      <c r="H129" s="756"/>
      <c r="I129" s="756"/>
      <c r="J129" s="757"/>
      <c r="K129" s="758"/>
    </row>
    <row r="130" spans="1:11" ht="19.5" customHeight="1" x14ac:dyDescent="0.15">
      <c r="A130" s="754"/>
      <c r="B130" s="754"/>
      <c r="C130" s="754"/>
      <c r="D130" s="754"/>
      <c r="E130" s="755"/>
      <c r="F130" s="756"/>
      <c r="G130" s="756"/>
      <c r="H130" s="756"/>
      <c r="I130" s="756"/>
      <c r="J130" s="757"/>
      <c r="K130" s="758"/>
    </row>
    <row r="131" spans="1:11" ht="19.5" customHeight="1" x14ac:dyDescent="0.15">
      <c r="A131" s="754"/>
      <c r="B131" s="754"/>
      <c r="C131" s="754"/>
      <c r="D131" s="754"/>
      <c r="E131" s="755"/>
      <c r="F131" s="756"/>
      <c r="G131" s="756"/>
      <c r="H131" s="756"/>
      <c r="I131" s="756"/>
      <c r="J131" s="757"/>
      <c r="K131" s="758"/>
    </row>
    <row r="132" spans="1:11" ht="19.5" customHeight="1" x14ac:dyDescent="0.15">
      <c r="A132" s="754"/>
      <c r="B132" s="754"/>
      <c r="C132" s="754"/>
      <c r="D132" s="754"/>
      <c r="E132" s="755"/>
      <c r="F132" s="756"/>
      <c r="G132" s="756"/>
      <c r="H132" s="756"/>
      <c r="I132" s="756"/>
      <c r="J132" s="757"/>
      <c r="K132" s="758"/>
    </row>
    <row r="133" spans="1:11" ht="19.5" customHeight="1" x14ac:dyDescent="0.15">
      <c r="E133" s="671"/>
      <c r="F133" s="672"/>
      <c r="G133" s="672"/>
      <c r="H133" s="672"/>
      <c r="I133" s="672"/>
      <c r="K133" s="761"/>
    </row>
    <row r="134" spans="1:11" ht="19.5" customHeight="1" x14ac:dyDescent="0.15">
      <c r="E134" s="671"/>
      <c r="F134" s="672"/>
      <c r="G134" s="672"/>
      <c r="H134" s="672"/>
      <c r="I134" s="672"/>
      <c r="K134" s="761"/>
    </row>
    <row r="135" spans="1:11" ht="19.5" customHeight="1" x14ac:dyDescent="0.15">
      <c r="E135" s="671"/>
      <c r="F135" s="672"/>
      <c r="G135" s="672"/>
      <c r="H135" s="672"/>
      <c r="I135" s="672"/>
      <c r="K135" s="761"/>
    </row>
    <row r="136" spans="1:11" ht="19.5" customHeight="1" x14ac:dyDescent="0.15">
      <c r="E136" s="671"/>
      <c r="F136" s="672"/>
      <c r="G136" s="672"/>
      <c r="H136" s="672"/>
      <c r="I136" s="672"/>
      <c r="K136" s="761"/>
    </row>
    <row r="137" spans="1:11" ht="19.5" customHeight="1" x14ac:dyDescent="0.15">
      <c r="E137" s="671"/>
      <c r="F137" s="672"/>
      <c r="G137" s="672"/>
      <c r="H137" s="672"/>
      <c r="I137" s="672"/>
      <c r="K137" s="761"/>
    </row>
    <row r="138" spans="1:11" ht="19.5" customHeight="1" x14ac:dyDescent="0.15">
      <c r="E138" s="671"/>
      <c r="F138" s="672"/>
      <c r="G138" s="672"/>
      <c r="H138" s="672"/>
      <c r="I138" s="672"/>
      <c r="K138" s="761"/>
    </row>
    <row r="139" spans="1:11" ht="19.5" customHeight="1" x14ac:dyDescent="0.15">
      <c r="E139" s="671"/>
      <c r="F139" s="672"/>
      <c r="G139" s="672"/>
      <c r="H139" s="672"/>
      <c r="I139" s="672"/>
      <c r="K139" s="761"/>
    </row>
    <row r="140" spans="1:11" ht="19.5" customHeight="1" x14ac:dyDescent="0.15">
      <c r="E140" s="671"/>
      <c r="F140" s="672"/>
      <c r="G140" s="672"/>
      <c r="H140" s="672"/>
      <c r="I140" s="672"/>
      <c r="K140" s="761"/>
    </row>
    <row r="141" spans="1:11" ht="19.5" customHeight="1" x14ac:dyDescent="0.15">
      <c r="E141" s="671"/>
      <c r="F141" s="672"/>
      <c r="G141" s="672"/>
      <c r="H141" s="672"/>
      <c r="I141" s="672"/>
      <c r="K141" s="761"/>
    </row>
    <row r="142" spans="1:11" ht="19.5" customHeight="1" x14ac:dyDescent="0.15">
      <c r="E142" s="671"/>
      <c r="F142" s="672"/>
      <c r="G142" s="672"/>
      <c r="H142" s="672"/>
      <c r="I142" s="672"/>
      <c r="K142" s="761"/>
    </row>
    <row r="143" spans="1:11" ht="19.5" customHeight="1" x14ac:dyDescent="0.15">
      <c r="E143" s="671"/>
      <c r="F143" s="672"/>
      <c r="G143" s="672"/>
      <c r="H143" s="672"/>
      <c r="I143" s="672"/>
      <c r="K143" s="761"/>
    </row>
    <row r="144" spans="1:11" ht="19.5" customHeight="1" x14ac:dyDescent="0.15">
      <c r="E144" s="671"/>
      <c r="F144" s="672"/>
      <c r="G144" s="672"/>
      <c r="H144" s="672"/>
      <c r="I144" s="672"/>
      <c r="K144" s="761"/>
    </row>
    <row r="145" spans="5:11" ht="19.5" customHeight="1" x14ac:dyDescent="0.15">
      <c r="E145" s="671"/>
      <c r="F145" s="672"/>
      <c r="G145" s="672"/>
      <c r="H145" s="672"/>
      <c r="I145" s="672"/>
      <c r="K145" s="761"/>
    </row>
    <row r="146" spans="5:11" ht="19.5" customHeight="1" x14ac:dyDescent="0.15">
      <c r="E146" s="671"/>
      <c r="F146" s="672"/>
      <c r="G146" s="672"/>
      <c r="H146" s="672"/>
      <c r="I146" s="672"/>
      <c r="K146" s="761"/>
    </row>
    <row r="147" spans="5:11" ht="19.5" customHeight="1" x14ac:dyDescent="0.15">
      <c r="E147" s="671"/>
      <c r="F147" s="672"/>
      <c r="G147" s="672"/>
      <c r="H147" s="672"/>
      <c r="I147" s="672"/>
      <c r="K147" s="761"/>
    </row>
    <row r="148" spans="5:11" ht="19.5" customHeight="1" x14ac:dyDescent="0.15">
      <c r="E148" s="671"/>
      <c r="F148" s="672"/>
      <c r="G148" s="672"/>
      <c r="H148" s="672"/>
      <c r="I148" s="672"/>
      <c r="K148" s="761"/>
    </row>
    <row r="149" spans="5:11" ht="19.5" customHeight="1" x14ac:dyDescent="0.15">
      <c r="E149" s="671"/>
      <c r="F149" s="672"/>
      <c r="G149" s="672"/>
      <c r="H149" s="672"/>
      <c r="I149" s="672"/>
      <c r="K149" s="761"/>
    </row>
    <row r="150" spans="5:11" ht="19.5" customHeight="1" x14ac:dyDescent="0.15">
      <c r="E150" s="671"/>
      <c r="F150" s="672"/>
      <c r="G150" s="672"/>
      <c r="H150" s="672"/>
      <c r="I150" s="672"/>
      <c r="K150" s="761"/>
    </row>
    <row r="151" spans="5:11" ht="19.5" customHeight="1" x14ac:dyDescent="0.15">
      <c r="E151" s="671"/>
      <c r="F151" s="672"/>
      <c r="G151" s="672"/>
      <c r="H151" s="672"/>
      <c r="I151" s="672"/>
      <c r="K151" s="761"/>
    </row>
    <row r="152" spans="5:11" ht="19.5" customHeight="1" x14ac:dyDescent="0.15">
      <c r="E152" s="671"/>
      <c r="F152" s="672"/>
      <c r="G152" s="672"/>
      <c r="H152" s="672"/>
      <c r="I152" s="672"/>
      <c r="K152" s="761"/>
    </row>
    <row r="153" spans="5:11" ht="19.5" customHeight="1" x14ac:dyDescent="0.15">
      <c r="E153" s="671"/>
      <c r="F153" s="672"/>
      <c r="G153" s="672"/>
      <c r="H153" s="672"/>
      <c r="I153" s="672"/>
      <c r="K153" s="761"/>
    </row>
    <row r="154" spans="5:11" ht="19.5" customHeight="1" x14ac:dyDescent="0.15">
      <c r="E154" s="671"/>
      <c r="F154" s="672"/>
      <c r="G154" s="672"/>
      <c r="H154" s="672"/>
      <c r="I154" s="672"/>
      <c r="K154" s="761"/>
    </row>
    <row r="155" spans="5:11" ht="19.5" customHeight="1" x14ac:dyDescent="0.15">
      <c r="E155" s="671"/>
      <c r="F155" s="672"/>
      <c r="G155" s="672"/>
      <c r="H155" s="672"/>
      <c r="I155" s="672"/>
      <c r="K155" s="761"/>
    </row>
    <row r="156" spans="5:11" ht="19.5" customHeight="1" x14ac:dyDescent="0.15">
      <c r="E156" s="671"/>
      <c r="F156" s="672"/>
      <c r="G156" s="672"/>
      <c r="H156" s="672"/>
      <c r="I156" s="672"/>
      <c r="K156" s="761"/>
    </row>
    <row r="157" spans="5:11" ht="19.5" customHeight="1" x14ac:dyDescent="0.15">
      <c r="E157" s="671"/>
      <c r="F157" s="672"/>
      <c r="G157" s="672"/>
      <c r="H157" s="672"/>
      <c r="I157" s="672"/>
      <c r="K157" s="761"/>
    </row>
    <row r="158" spans="5:11" ht="19.5" customHeight="1" x14ac:dyDescent="0.15">
      <c r="E158" s="671"/>
      <c r="F158" s="672"/>
      <c r="G158" s="672"/>
      <c r="H158" s="672"/>
      <c r="I158" s="672"/>
      <c r="K158" s="761"/>
    </row>
    <row r="159" spans="5:11" ht="19.5" customHeight="1" x14ac:dyDescent="0.15">
      <c r="E159" s="671"/>
      <c r="F159" s="672"/>
      <c r="G159" s="672"/>
      <c r="H159" s="672"/>
      <c r="I159" s="672"/>
      <c r="K159" s="761"/>
    </row>
    <row r="160" spans="5:11" ht="19.5" customHeight="1" x14ac:dyDescent="0.15">
      <c r="E160" s="671"/>
      <c r="F160" s="672"/>
      <c r="G160" s="672"/>
      <c r="H160" s="672"/>
      <c r="I160" s="672"/>
      <c r="K160" s="761"/>
    </row>
    <row r="161" spans="5:11" ht="19.5" customHeight="1" x14ac:dyDescent="0.15">
      <c r="E161" s="671"/>
      <c r="F161" s="672"/>
      <c r="G161" s="672"/>
      <c r="H161" s="672"/>
      <c r="I161" s="672"/>
      <c r="K161" s="761"/>
    </row>
    <row r="162" spans="5:11" ht="19.5" customHeight="1" x14ac:dyDescent="0.15">
      <c r="E162" s="671"/>
      <c r="F162" s="672"/>
      <c r="G162" s="672"/>
      <c r="H162" s="672"/>
      <c r="I162" s="672"/>
      <c r="K162" s="761"/>
    </row>
    <row r="163" spans="5:11" ht="19.5" customHeight="1" x14ac:dyDescent="0.15">
      <c r="E163" s="671"/>
      <c r="F163" s="672"/>
      <c r="G163" s="672"/>
      <c r="H163" s="672"/>
      <c r="I163" s="672"/>
      <c r="K163" s="761"/>
    </row>
    <row r="164" spans="5:11" ht="19.5" customHeight="1" x14ac:dyDescent="0.15">
      <c r="E164" s="671"/>
      <c r="F164" s="672"/>
      <c r="G164" s="672"/>
      <c r="H164" s="672"/>
      <c r="I164" s="672"/>
      <c r="K164" s="761"/>
    </row>
    <row r="165" spans="5:11" ht="19.5" customHeight="1" x14ac:dyDescent="0.15">
      <c r="E165" s="671"/>
      <c r="F165" s="672"/>
      <c r="G165" s="672"/>
      <c r="H165" s="672"/>
      <c r="I165" s="672"/>
      <c r="K165" s="761"/>
    </row>
    <row r="166" spans="5:11" ht="19.5" customHeight="1" x14ac:dyDescent="0.15">
      <c r="E166" s="671"/>
      <c r="F166" s="672"/>
      <c r="G166" s="672"/>
      <c r="H166" s="672"/>
      <c r="I166" s="672"/>
      <c r="K166" s="761"/>
    </row>
    <row r="167" spans="5:11" ht="19.5" customHeight="1" x14ac:dyDescent="0.15">
      <c r="E167" s="671"/>
      <c r="F167" s="672"/>
      <c r="G167" s="672"/>
      <c r="H167" s="672"/>
      <c r="I167" s="672"/>
      <c r="K167" s="761"/>
    </row>
    <row r="168" spans="5:11" ht="19.5" customHeight="1" x14ac:dyDescent="0.15">
      <c r="E168" s="671"/>
      <c r="F168" s="672"/>
      <c r="G168" s="672"/>
      <c r="H168" s="672"/>
      <c r="I168" s="672"/>
      <c r="K168" s="761"/>
    </row>
    <row r="169" spans="5:11" ht="19.5" customHeight="1" x14ac:dyDescent="0.15">
      <c r="E169" s="671"/>
      <c r="F169" s="672"/>
      <c r="G169" s="672"/>
      <c r="H169" s="672"/>
      <c r="I169" s="672"/>
      <c r="K169" s="761"/>
    </row>
    <row r="170" spans="5:11" ht="19.5" customHeight="1" x14ac:dyDescent="0.15">
      <c r="E170" s="671"/>
      <c r="F170" s="672"/>
      <c r="G170" s="672"/>
      <c r="H170" s="672"/>
      <c r="I170" s="672"/>
      <c r="K170" s="761"/>
    </row>
    <row r="171" spans="5:11" ht="19.5" customHeight="1" x14ac:dyDescent="0.15">
      <c r="E171" s="671"/>
      <c r="F171" s="672"/>
      <c r="G171" s="672"/>
      <c r="H171" s="672"/>
      <c r="I171" s="672"/>
      <c r="K171" s="761"/>
    </row>
    <row r="172" spans="5:11" ht="19.5" customHeight="1" x14ac:dyDescent="0.15">
      <c r="E172" s="671"/>
      <c r="F172" s="672"/>
      <c r="G172" s="672"/>
      <c r="H172" s="672"/>
      <c r="I172" s="672"/>
      <c r="K172" s="761"/>
    </row>
    <row r="173" spans="5:11" ht="19.5" customHeight="1" x14ac:dyDescent="0.15">
      <c r="E173" s="671"/>
      <c r="F173" s="672"/>
      <c r="G173" s="672"/>
      <c r="H173" s="672"/>
      <c r="I173" s="672"/>
      <c r="K173" s="761"/>
    </row>
    <row r="174" spans="5:11" ht="19.5" customHeight="1" x14ac:dyDescent="0.15">
      <c r="E174" s="671"/>
      <c r="F174" s="672"/>
      <c r="G174" s="672"/>
      <c r="H174" s="672"/>
      <c r="I174" s="672"/>
      <c r="K174" s="761"/>
    </row>
    <row r="175" spans="5:11" ht="19.5" customHeight="1" x14ac:dyDescent="0.15">
      <c r="E175" s="671"/>
      <c r="F175" s="672"/>
      <c r="G175" s="672"/>
      <c r="H175" s="672"/>
      <c r="I175" s="672"/>
      <c r="K175" s="761"/>
    </row>
    <row r="176" spans="5:11" ht="19.5" customHeight="1" x14ac:dyDescent="0.15">
      <c r="E176" s="671"/>
      <c r="F176" s="672"/>
      <c r="G176" s="672"/>
      <c r="H176" s="672"/>
      <c r="I176" s="672"/>
      <c r="K176" s="761"/>
    </row>
    <row r="177" spans="5:11" ht="19.5" customHeight="1" x14ac:dyDescent="0.15">
      <c r="E177" s="671"/>
      <c r="F177" s="672"/>
      <c r="G177" s="672"/>
      <c r="H177" s="672"/>
      <c r="I177" s="672"/>
      <c r="K177" s="761"/>
    </row>
    <row r="178" spans="5:11" ht="19.5" customHeight="1" x14ac:dyDescent="0.15">
      <c r="E178" s="671"/>
      <c r="F178" s="672"/>
      <c r="G178" s="672"/>
      <c r="H178" s="672"/>
      <c r="I178" s="672"/>
      <c r="K178" s="761"/>
    </row>
    <row r="179" spans="5:11" ht="19.5" customHeight="1" x14ac:dyDescent="0.15">
      <c r="E179" s="671"/>
      <c r="F179" s="672"/>
      <c r="G179" s="672"/>
      <c r="H179" s="672"/>
      <c r="I179" s="672"/>
      <c r="K179" s="761"/>
    </row>
    <row r="180" spans="5:11" ht="19.5" customHeight="1" x14ac:dyDescent="0.15">
      <c r="E180" s="671"/>
      <c r="F180" s="672"/>
      <c r="G180" s="672"/>
      <c r="H180" s="672"/>
      <c r="I180" s="672"/>
      <c r="K180" s="761"/>
    </row>
    <row r="181" spans="5:11" ht="19.5" customHeight="1" x14ac:dyDescent="0.15">
      <c r="E181" s="671"/>
      <c r="F181" s="672"/>
      <c r="G181" s="672"/>
      <c r="H181" s="672"/>
      <c r="I181" s="672"/>
      <c r="K181" s="761"/>
    </row>
    <row r="182" spans="5:11" ht="19.5" customHeight="1" x14ac:dyDescent="0.15">
      <c r="E182" s="671"/>
      <c r="F182" s="672"/>
      <c r="G182" s="672"/>
      <c r="H182" s="672"/>
      <c r="I182" s="672"/>
      <c r="K182" s="761"/>
    </row>
    <row r="183" spans="5:11" ht="19.5" customHeight="1" x14ac:dyDescent="0.15">
      <c r="E183" s="671"/>
      <c r="F183" s="672"/>
      <c r="G183" s="672"/>
      <c r="H183" s="672"/>
      <c r="I183" s="672"/>
      <c r="K183" s="761"/>
    </row>
    <row r="184" spans="5:11" ht="19.5" customHeight="1" x14ac:dyDescent="0.15">
      <c r="E184" s="671"/>
      <c r="F184" s="672"/>
      <c r="G184" s="672"/>
      <c r="H184" s="672"/>
      <c r="I184" s="672"/>
      <c r="K184" s="761"/>
    </row>
    <row r="185" spans="5:11" ht="19.5" customHeight="1" x14ac:dyDescent="0.15">
      <c r="E185" s="671"/>
      <c r="F185" s="672"/>
      <c r="G185" s="672"/>
      <c r="H185" s="672"/>
      <c r="I185" s="672"/>
      <c r="K185" s="761"/>
    </row>
    <row r="186" spans="5:11" ht="19.5" customHeight="1" x14ac:dyDescent="0.15">
      <c r="E186" s="671"/>
      <c r="F186" s="672"/>
      <c r="G186" s="672"/>
      <c r="H186" s="672"/>
      <c r="I186" s="672"/>
      <c r="K186" s="761"/>
    </row>
    <row r="187" spans="5:11" ht="19.5" customHeight="1" x14ac:dyDescent="0.15">
      <c r="E187" s="671"/>
      <c r="F187" s="672"/>
      <c r="G187" s="672"/>
      <c r="H187" s="672"/>
      <c r="I187" s="672"/>
      <c r="K187" s="761"/>
    </row>
    <row r="188" spans="5:11" ht="19.5" customHeight="1" x14ac:dyDescent="0.15">
      <c r="E188" s="671"/>
      <c r="F188" s="672"/>
      <c r="G188" s="672"/>
      <c r="H188" s="672"/>
      <c r="I188" s="672"/>
      <c r="K188" s="761"/>
    </row>
    <row r="189" spans="5:11" ht="19.5" customHeight="1" x14ac:dyDescent="0.15">
      <c r="E189" s="671"/>
      <c r="F189" s="672"/>
      <c r="G189" s="672"/>
      <c r="H189" s="672"/>
      <c r="I189" s="672"/>
      <c r="K189" s="761"/>
    </row>
    <row r="190" spans="5:11" ht="19.5" customHeight="1" x14ac:dyDescent="0.15">
      <c r="E190" s="671"/>
      <c r="F190" s="672"/>
      <c r="G190" s="672"/>
      <c r="H190" s="672"/>
      <c r="I190" s="672"/>
      <c r="K190" s="761"/>
    </row>
    <row r="191" spans="5:11" ht="19.5" customHeight="1" x14ac:dyDescent="0.15">
      <c r="E191" s="671"/>
      <c r="F191" s="672"/>
      <c r="G191" s="672"/>
      <c r="H191" s="672"/>
      <c r="I191" s="672"/>
      <c r="K191" s="761"/>
    </row>
    <row r="192" spans="5:11" ht="19.5" customHeight="1" x14ac:dyDescent="0.15">
      <c r="E192" s="671"/>
      <c r="F192" s="672"/>
      <c r="G192" s="672"/>
      <c r="H192" s="672"/>
      <c r="I192" s="672"/>
      <c r="K192" s="761"/>
    </row>
    <row r="193" spans="5:11" ht="19.5" customHeight="1" x14ac:dyDescent="0.15">
      <c r="E193" s="671"/>
      <c r="F193" s="672"/>
      <c r="G193" s="672"/>
      <c r="H193" s="672"/>
      <c r="I193" s="672"/>
      <c r="K193" s="761"/>
    </row>
    <row r="194" spans="5:11" ht="19.5" customHeight="1" x14ac:dyDescent="0.15">
      <c r="E194" s="671"/>
      <c r="F194" s="672"/>
      <c r="G194" s="672"/>
      <c r="H194" s="672"/>
      <c r="I194" s="672"/>
      <c r="K194" s="761"/>
    </row>
    <row r="195" spans="5:11" ht="19.5" customHeight="1" x14ac:dyDescent="0.15">
      <c r="E195" s="671"/>
      <c r="F195" s="672"/>
      <c r="G195" s="672"/>
      <c r="H195" s="672"/>
      <c r="I195" s="672"/>
      <c r="K195" s="761"/>
    </row>
    <row r="196" spans="5:11" ht="19.5" customHeight="1" x14ac:dyDescent="0.15">
      <c r="E196" s="671"/>
      <c r="F196" s="672"/>
      <c r="G196" s="672"/>
      <c r="H196" s="672"/>
      <c r="I196" s="672"/>
      <c r="K196" s="761"/>
    </row>
    <row r="197" spans="5:11" ht="19.5" customHeight="1" x14ac:dyDescent="0.15">
      <c r="E197" s="671"/>
      <c r="F197" s="672"/>
      <c r="G197" s="672"/>
      <c r="H197" s="672"/>
      <c r="I197" s="672"/>
      <c r="K197" s="761"/>
    </row>
    <row r="198" spans="5:11" ht="19.5" customHeight="1" x14ac:dyDescent="0.15">
      <c r="E198" s="671"/>
      <c r="F198" s="672"/>
      <c r="G198" s="672"/>
      <c r="H198" s="672"/>
      <c r="I198" s="672"/>
      <c r="K198" s="761"/>
    </row>
    <row r="199" spans="5:11" ht="19.5" customHeight="1" x14ac:dyDescent="0.15">
      <c r="E199" s="671"/>
      <c r="F199" s="672"/>
      <c r="G199" s="672"/>
      <c r="H199" s="672"/>
      <c r="I199" s="672"/>
      <c r="K199" s="761"/>
    </row>
    <row r="200" spans="5:11" ht="19.5" customHeight="1" x14ac:dyDescent="0.15">
      <c r="E200" s="671"/>
      <c r="F200" s="672"/>
      <c r="G200" s="672"/>
      <c r="H200" s="672"/>
      <c r="I200" s="672"/>
      <c r="K200" s="761"/>
    </row>
    <row r="201" spans="5:11" ht="19.5" customHeight="1" x14ac:dyDescent="0.15">
      <c r="E201" s="671"/>
      <c r="F201" s="672"/>
      <c r="G201" s="672"/>
      <c r="H201" s="672"/>
      <c r="I201" s="672"/>
      <c r="K201" s="761"/>
    </row>
    <row r="202" spans="5:11" ht="19.5" customHeight="1" x14ac:dyDescent="0.15">
      <c r="E202" s="671"/>
      <c r="F202" s="672"/>
      <c r="G202" s="672"/>
      <c r="H202" s="672"/>
      <c r="I202" s="672"/>
      <c r="K202" s="761"/>
    </row>
    <row r="203" spans="5:11" ht="19.5" customHeight="1" x14ac:dyDescent="0.15">
      <c r="E203" s="671"/>
      <c r="F203" s="672"/>
      <c r="G203" s="672"/>
      <c r="H203" s="672"/>
      <c r="I203" s="672"/>
      <c r="K203" s="761"/>
    </row>
    <row r="204" spans="5:11" ht="19.5" customHeight="1" x14ac:dyDescent="0.15">
      <c r="E204" s="671"/>
      <c r="F204" s="672"/>
      <c r="G204" s="672"/>
      <c r="H204" s="672"/>
      <c r="I204" s="672"/>
      <c r="K204" s="761"/>
    </row>
    <row r="205" spans="5:11" ht="19.5" customHeight="1" x14ac:dyDescent="0.15">
      <c r="E205" s="671"/>
      <c r="F205" s="672"/>
      <c r="G205" s="672"/>
      <c r="H205" s="672"/>
      <c r="I205" s="672"/>
      <c r="K205" s="761"/>
    </row>
    <row r="206" spans="5:11" ht="19.5" customHeight="1" x14ac:dyDescent="0.15">
      <c r="E206" s="671"/>
      <c r="F206" s="672"/>
      <c r="G206" s="672"/>
      <c r="H206" s="672"/>
      <c r="I206" s="672"/>
      <c r="K206" s="761"/>
    </row>
    <row r="207" spans="5:11" ht="19.5" customHeight="1" x14ac:dyDescent="0.15">
      <c r="E207" s="671"/>
      <c r="F207" s="672"/>
      <c r="G207" s="672"/>
      <c r="H207" s="672"/>
      <c r="I207" s="672"/>
      <c r="K207" s="761"/>
    </row>
    <row r="208" spans="5:11" ht="19.5" customHeight="1" x14ac:dyDescent="0.15">
      <c r="E208" s="671"/>
      <c r="F208" s="672"/>
      <c r="G208" s="672"/>
      <c r="H208" s="672"/>
      <c r="I208" s="672"/>
      <c r="K208" s="761"/>
    </row>
    <row r="209" spans="5:11" ht="19.5" customHeight="1" x14ac:dyDescent="0.15">
      <c r="E209" s="671"/>
      <c r="F209" s="672"/>
      <c r="G209" s="672"/>
      <c r="H209" s="672"/>
      <c r="I209" s="672"/>
      <c r="K209" s="761"/>
    </row>
    <row r="210" spans="5:11" ht="19.5" customHeight="1" x14ac:dyDescent="0.15">
      <c r="E210" s="671"/>
      <c r="F210" s="672"/>
      <c r="G210" s="672"/>
      <c r="H210" s="672"/>
      <c r="I210" s="672"/>
      <c r="K210" s="761"/>
    </row>
    <row r="211" spans="5:11" ht="19.5" customHeight="1" x14ac:dyDescent="0.15">
      <c r="E211" s="671"/>
      <c r="F211" s="672"/>
      <c r="G211" s="672"/>
      <c r="H211" s="672"/>
      <c r="I211" s="672"/>
      <c r="K211" s="761"/>
    </row>
    <row r="212" spans="5:11" ht="19.5" customHeight="1" x14ac:dyDescent="0.15">
      <c r="E212" s="671"/>
      <c r="F212" s="672"/>
      <c r="G212" s="672"/>
      <c r="H212" s="672"/>
      <c r="I212" s="672"/>
      <c r="K212" s="761"/>
    </row>
    <row r="213" spans="5:11" ht="19.5" customHeight="1" x14ac:dyDescent="0.15">
      <c r="E213" s="671"/>
      <c r="F213" s="672"/>
      <c r="G213" s="672"/>
      <c r="H213" s="672"/>
      <c r="I213" s="672"/>
      <c r="K213" s="761"/>
    </row>
    <row r="214" spans="5:11" ht="19.5" customHeight="1" x14ac:dyDescent="0.15">
      <c r="E214" s="671"/>
      <c r="F214" s="672"/>
      <c r="G214" s="672"/>
      <c r="H214" s="672"/>
      <c r="I214" s="672"/>
      <c r="K214" s="761"/>
    </row>
    <row r="215" spans="5:11" ht="19.5" customHeight="1" x14ac:dyDescent="0.15">
      <c r="E215" s="671"/>
      <c r="F215" s="672"/>
      <c r="G215" s="672"/>
      <c r="H215" s="672"/>
      <c r="I215" s="672"/>
      <c r="K215" s="761"/>
    </row>
    <row r="216" spans="5:11" ht="19.5" customHeight="1" x14ac:dyDescent="0.15">
      <c r="E216" s="671"/>
      <c r="F216" s="672"/>
      <c r="G216" s="672"/>
      <c r="H216" s="672"/>
      <c r="I216" s="672"/>
      <c r="K216" s="761"/>
    </row>
    <row r="217" spans="5:11" ht="19.5" customHeight="1" x14ac:dyDescent="0.15">
      <c r="E217" s="671"/>
      <c r="F217" s="672"/>
      <c r="G217" s="672"/>
      <c r="H217" s="672"/>
      <c r="I217" s="672"/>
      <c r="K217" s="761"/>
    </row>
    <row r="218" spans="5:11" ht="19.5" customHeight="1" x14ac:dyDescent="0.15">
      <c r="E218" s="671"/>
      <c r="F218" s="672"/>
      <c r="G218" s="672"/>
      <c r="H218" s="672"/>
      <c r="I218" s="672"/>
      <c r="K218" s="761"/>
    </row>
    <row r="219" spans="5:11" ht="19.5" customHeight="1" x14ac:dyDescent="0.15">
      <c r="E219" s="671"/>
      <c r="F219" s="672"/>
      <c r="G219" s="672"/>
      <c r="H219" s="672"/>
      <c r="I219" s="672"/>
      <c r="K219" s="761"/>
    </row>
    <row r="220" spans="5:11" ht="19.5" customHeight="1" x14ac:dyDescent="0.15">
      <c r="E220" s="671"/>
      <c r="F220" s="672"/>
      <c r="G220" s="672"/>
      <c r="H220" s="672"/>
      <c r="I220" s="672"/>
      <c r="K220" s="761"/>
    </row>
    <row r="221" spans="5:11" ht="19.5" customHeight="1" x14ac:dyDescent="0.15">
      <c r="E221" s="671"/>
      <c r="F221" s="672"/>
      <c r="G221" s="672"/>
      <c r="H221" s="672"/>
      <c r="I221" s="672"/>
      <c r="K221" s="761"/>
    </row>
    <row r="222" spans="5:11" ht="19.5" customHeight="1" x14ac:dyDescent="0.15">
      <c r="E222" s="671"/>
      <c r="F222" s="672"/>
      <c r="G222" s="672"/>
      <c r="H222" s="672"/>
      <c r="I222" s="672"/>
      <c r="K222" s="761"/>
    </row>
    <row r="223" spans="5:11" ht="19.5" customHeight="1" x14ac:dyDescent="0.15">
      <c r="E223" s="671"/>
      <c r="F223" s="672"/>
      <c r="G223" s="672"/>
      <c r="H223" s="672"/>
      <c r="I223" s="672"/>
      <c r="K223" s="761"/>
    </row>
    <row r="224" spans="5:11" ht="19.5" customHeight="1" x14ac:dyDescent="0.15">
      <c r="E224" s="671"/>
      <c r="F224" s="672"/>
      <c r="G224" s="672"/>
      <c r="H224" s="672"/>
      <c r="I224" s="672"/>
      <c r="K224" s="761"/>
    </row>
    <row r="225" spans="5:11" ht="19.5" customHeight="1" x14ac:dyDescent="0.15">
      <c r="E225" s="671"/>
      <c r="F225" s="672"/>
      <c r="G225" s="672"/>
      <c r="H225" s="672"/>
      <c r="I225" s="672"/>
      <c r="K225" s="761"/>
    </row>
    <row r="226" spans="5:11" ht="19.5" customHeight="1" x14ac:dyDescent="0.15">
      <c r="E226" s="671"/>
      <c r="F226" s="672"/>
      <c r="G226" s="672"/>
      <c r="H226" s="672"/>
      <c r="I226" s="672"/>
      <c r="K226" s="761"/>
    </row>
    <row r="227" spans="5:11" ht="19.5" customHeight="1" x14ac:dyDescent="0.15">
      <c r="E227" s="671"/>
      <c r="F227" s="672"/>
      <c r="G227" s="672"/>
      <c r="H227" s="672"/>
      <c r="I227" s="672"/>
      <c r="K227" s="761"/>
    </row>
    <row r="228" spans="5:11" ht="19.5" customHeight="1" x14ac:dyDescent="0.15">
      <c r="E228" s="671"/>
      <c r="F228" s="672"/>
      <c r="G228" s="672"/>
      <c r="H228" s="672"/>
      <c r="I228" s="672"/>
      <c r="K228" s="761"/>
    </row>
    <row r="229" spans="5:11" ht="19.5" customHeight="1" x14ac:dyDescent="0.15">
      <c r="E229" s="671"/>
      <c r="F229" s="672"/>
      <c r="G229" s="672"/>
      <c r="H229" s="672"/>
      <c r="I229" s="672"/>
      <c r="K229" s="761"/>
    </row>
    <row r="230" spans="5:11" ht="19.5" customHeight="1" x14ac:dyDescent="0.15">
      <c r="E230" s="671"/>
      <c r="F230" s="672"/>
      <c r="G230" s="672"/>
      <c r="H230" s="672"/>
      <c r="I230" s="672"/>
      <c r="K230" s="761"/>
    </row>
    <row r="231" spans="5:11" ht="19.5" customHeight="1" x14ac:dyDescent="0.15">
      <c r="E231" s="671"/>
      <c r="F231" s="672"/>
      <c r="G231" s="672"/>
      <c r="H231" s="672"/>
      <c r="I231" s="672"/>
      <c r="K231" s="761"/>
    </row>
    <row r="232" spans="5:11" ht="19.5" customHeight="1" x14ac:dyDescent="0.15">
      <c r="E232" s="671"/>
      <c r="F232" s="672"/>
      <c r="G232" s="672"/>
      <c r="H232" s="672"/>
      <c r="I232" s="672"/>
      <c r="K232" s="761"/>
    </row>
    <row r="233" spans="5:11" ht="19.5" customHeight="1" x14ac:dyDescent="0.15">
      <c r="E233" s="671"/>
      <c r="F233" s="672"/>
      <c r="G233" s="672"/>
      <c r="H233" s="672"/>
      <c r="I233" s="672"/>
      <c r="K233" s="761"/>
    </row>
    <row r="234" spans="5:11" ht="19.5" customHeight="1" x14ac:dyDescent="0.15">
      <c r="E234" s="671"/>
      <c r="F234" s="672"/>
      <c r="G234" s="672"/>
      <c r="H234" s="672"/>
      <c r="I234" s="672"/>
      <c r="K234" s="761"/>
    </row>
    <row r="235" spans="5:11" ht="19.5" customHeight="1" x14ac:dyDescent="0.15">
      <c r="E235" s="671"/>
      <c r="F235" s="672"/>
      <c r="G235" s="672"/>
      <c r="H235" s="672"/>
      <c r="I235" s="672"/>
      <c r="K235" s="761"/>
    </row>
    <row r="236" spans="5:11" ht="19.5" customHeight="1" x14ac:dyDescent="0.15">
      <c r="E236" s="671"/>
      <c r="F236" s="672"/>
      <c r="G236" s="672"/>
      <c r="H236" s="672"/>
      <c r="I236" s="672"/>
      <c r="K236" s="761"/>
    </row>
    <row r="237" spans="5:11" ht="19.5" customHeight="1" x14ac:dyDescent="0.15">
      <c r="E237" s="671"/>
      <c r="F237" s="672"/>
      <c r="G237" s="672"/>
      <c r="H237" s="672"/>
      <c r="I237" s="672"/>
      <c r="K237" s="761"/>
    </row>
    <row r="238" spans="5:11" ht="19.5" customHeight="1" x14ac:dyDescent="0.15">
      <c r="E238" s="671"/>
      <c r="F238" s="672"/>
      <c r="G238" s="672"/>
      <c r="H238" s="672"/>
      <c r="I238" s="672"/>
      <c r="K238" s="761"/>
    </row>
    <row r="239" spans="5:11" ht="19.5" customHeight="1" x14ac:dyDescent="0.15">
      <c r="E239" s="671"/>
      <c r="F239" s="672"/>
      <c r="G239" s="672"/>
      <c r="H239" s="672"/>
      <c r="I239" s="672"/>
      <c r="K239" s="761"/>
    </row>
    <row r="240" spans="5:11" ht="19.5" customHeight="1" x14ac:dyDescent="0.15">
      <c r="E240" s="671"/>
      <c r="F240" s="672"/>
      <c r="G240" s="672"/>
      <c r="H240" s="672"/>
      <c r="I240" s="672"/>
      <c r="K240" s="761"/>
    </row>
    <row r="241" spans="5:11" ht="19.5" customHeight="1" x14ac:dyDescent="0.15">
      <c r="E241" s="671"/>
      <c r="F241" s="672"/>
      <c r="G241" s="672"/>
      <c r="H241" s="672"/>
      <c r="I241" s="672"/>
      <c r="K241" s="761"/>
    </row>
    <row r="242" spans="5:11" ht="19.5" customHeight="1" x14ac:dyDescent="0.15">
      <c r="E242" s="671"/>
      <c r="F242" s="672"/>
      <c r="G242" s="672"/>
      <c r="H242" s="672"/>
      <c r="I242" s="672"/>
      <c r="K242" s="761"/>
    </row>
    <row r="243" spans="5:11" ht="19.5" customHeight="1" x14ac:dyDescent="0.15">
      <c r="E243" s="671"/>
      <c r="F243" s="672"/>
      <c r="G243" s="672"/>
      <c r="H243" s="672"/>
      <c r="I243" s="672"/>
      <c r="K243" s="761"/>
    </row>
    <row r="244" spans="5:11" ht="19.5" customHeight="1" x14ac:dyDescent="0.15">
      <c r="E244" s="671"/>
      <c r="F244" s="672"/>
      <c r="G244" s="672"/>
      <c r="H244" s="672"/>
      <c r="I244" s="672"/>
      <c r="K244" s="761"/>
    </row>
    <row r="245" spans="5:11" ht="19.5" customHeight="1" x14ac:dyDescent="0.15">
      <c r="E245" s="671"/>
      <c r="F245" s="672"/>
      <c r="G245" s="672"/>
      <c r="H245" s="672"/>
      <c r="I245" s="672"/>
      <c r="K245" s="761"/>
    </row>
    <row r="246" spans="5:11" ht="19.5" customHeight="1" x14ac:dyDescent="0.15">
      <c r="E246" s="671"/>
      <c r="F246" s="672"/>
      <c r="G246" s="672"/>
      <c r="H246" s="672"/>
      <c r="I246" s="672"/>
      <c r="K246" s="761"/>
    </row>
    <row r="247" spans="5:11" ht="19.5" customHeight="1" x14ac:dyDescent="0.15">
      <c r="E247" s="671"/>
      <c r="F247" s="672"/>
      <c r="G247" s="672"/>
      <c r="H247" s="672"/>
      <c r="I247" s="672"/>
      <c r="K247" s="761"/>
    </row>
    <row r="248" spans="5:11" ht="19.5" customHeight="1" x14ac:dyDescent="0.15">
      <c r="E248" s="671"/>
      <c r="F248" s="672"/>
      <c r="G248" s="672"/>
      <c r="H248" s="672"/>
      <c r="I248" s="672"/>
      <c r="K248" s="761"/>
    </row>
    <row r="249" spans="5:11" ht="19.5" customHeight="1" x14ac:dyDescent="0.15">
      <c r="E249" s="671"/>
      <c r="F249" s="672"/>
      <c r="G249" s="672"/>
      <c r="H249" s="672"/>
      <c r="I249" s="672"/>
      <c r="K249" s="761"/>
    </row>
    <row r="250" spans="5:11" ht="19.5" customHeight="1" x14ac:dyDescent="0.15">
      <c r="E250" s="671"/>
      <c r="F250" s="672"/>
      <c r="G250" s="672"/>
      <c r="H250" s="672"/>
      <c r="I250" s="672"/>
      <c r="K250" s="761"/>
    </row>
    <row r="251" spans="5:11" ht="19.5" customHeight="1" x14ac:dyDescent="0.15">
      <c r="E251" s="671"/>
      <c r="F251" s="672"/>
      <c r="G251" s="672"/>
      <c r="H251" s="672"/>
      <c r="I251" s="672"/>
      <c r="K251" s="761"/>
    </row>
    <row r="252" spans="5:11" ht="19.5" customHeight="1" x14ac:dyDescent="0.15">
      <c r="E252" s="671"/>
      <c r="F252" s="672"/>
      <c r="G252" s="672"/>
      <c r="H252" s="672"/>
      <c r="I252" s="672"/>
      <c r="K252" s="761"/>
    </row>
    <row r="253" spans="5:11" ht="19.5" customHeight="1" x14ac:dyDescent="0.15">
      <c r="E253" s="671"/>
      <c r="F253" s="672"/>
      <c r="G253" s="672"/>
      <c r="H253" s="672"/>
      <c r="I253" s="672"/>
      <c r="K253" s="761"/>
    </row>
    <row r="254" spans="5:11" ht="19.5" customHeight="1" x14ac:dyDescent="0.15">
      <c r="E254" s="671"/>
      <c r="F254" s="672"/>
      <c r="G254" s="672"/>
      <c r="H254" s="672"/>
      <c r="I254" s="672"/>
      <c r="K254" s="761"/>
    </row>
    <row r="255" spans="5:11" ht="19.5" customHeight="1" x14ac:dyDescent="0.15">
      <c r="E255" s="671"/>
      <c r="F255" s="672"/>
      <c r="G255" s="672"/>
      <c r="H255" s="672"/>
      <c r="I255" s="672"/>
      <c r="K255" s="761"/>
    </row>
    <row r="256" spans="5:11" ht="19.5" customHeight="1" x14ac:dyDescent="0.15">
      <c r="E256" s="671"/>
      <c r="F256" s="672"/>
      <c r="G256" s="672"/>
      <c r="H256" s="672"/>
      <c r="I256" s="672"/>
      <c r="K256" s="761"/>
    </row>
    <row r="257" spans="5:11" ht="19.5" customHeight="1" x14ac:dyDescent="0.15">
      <c r="E257" s="671"/>
      <c r="F257" s="672"/>
      <c r="G257" s="672"/>
      <c r="H257" s="672"/>
      <c r="I257" s="672"/>
      <c r="K257" s="761"/>
    </row>
    <row r="258" spans="5:11" ht="19.5" customHeight="1" x14ac:dyDescent="0.15">
      <c r="E258" s="671"/>
      <c r="F258" s="672"/>
      <c r="G258" s="672"/>
      <c r="H258" s="672"/>
      <c r="I258" s="672"/>
      <c r="K258" s="761"/>
    </row>
    <row r="259" spans="5:11" ht="19.5" customHeight="1" x14ac:dyDescent="0.15">
      <c r="E259" s="671"/>
      <c r="F259" s="672"/>
      <c r="G259" s="672"/>
      <c r="H259" s="672"/>
      <c r="I259" s="672"/>
      <c r="K259" s="761"/>
    </row>
    <row r="260" spans="5:11" ht="19.5" customHeight="1" x14ac:dyDescent="0.15">
      <c r="E260" s="671"/>
      <c r="F260" s="672"/>
      <c r="G260" s="672"/>
      <c r="H260" s="672"/>
      <c r="I260" s="672"/>
      <c r="K260" s="761"/>
    </row>
    <row r="261" spans="5:11" ht="19.5" customHeight="1" x14ac:dyDescent="0.15">
      <c r="E261" s="671"/>
      <c r="F261" s="672"/>
      <c r="G261" s="672"/>
      <c r="H261" s="672"/>
      <c r="I261" s="672"/>
      <c r="K261" s="761"/>
    </row>
    <row r="262" spans="5:11" ht="19.5" customHeight="1" x14ac:dyDescent="0.15">
      <c r="E262" s="671"/>
      <c r="F262" s="672"/>
      <c r="G262" s="672"/>
      <c r="H262" s="672"/>
      <c r="I262" s="672"/>
      <c r="K262" s="761"/>
    </row>
    <row r="263" spans="5:11" ht="19.5" customHeight="1" x14ac:dyDescent="0.15">
      <c r="E263" s="671"/>
      <c r="F263" s="672"/>
      <c r="G263" s="672"/>
      <c r="H263" s="672"/>
      <c r="I263" s="672"/>
      <c r="K263" s="761"/>
    </row>
    <row r="264" spans="5:11" ht="19.5" customHeight="1" x14ac:dyDescent="0.15">
      <c r="E264" s="671"/>
      <c r="F264" s="672"/>
      <c r="G264" s="672"/>
      <c r="H264" s="672"/>
      <c r="I264" s="672"/>
      <c r="K264" s="761"/>
    </row>
    <row r="265" spans="5:11" ht="19.5" customHeight="1" x14ac:dyDescent="0.15">
      <c r="E265" s="671"/>
      <c r="F265" s="672"/>
      <c r="G265" s="672"/>
      <c r="H265" s="672"/>
      <c r="I265" s="672"/>
      <c r="K265" s="761"/>
    </row>
    <row r="266" spans="5:11" ht="19.5" customHeight="1" x14ac:dyDescent="0.15">
      <c r="E266" s="671"/>
      <c r="F266" s="672"/>
      <c r="G266" s="672"/>
      <c r="H266" s="672"/>
      <c r="I266" s="672"/>
      <c r="K266" s="761"/>
    </row>
    <row r="267" spans="5:11" ht="19.5" customHeight="1" x14ac:dyDescent="0.15">
      <c r="E267" s="671"/>
      <c r="F267" s="672"/>
      <c r="G267" s="672"/>
      <c r="H267" s="672"/>
      <c r="I267" s="672"/>
      <c r="K267" s="761"/>
    </row>
    <row r="268" spans="5:11" ht="19.5" customHeight="1" x14ac:dyDescent="0.15">
      <c r="E268" s="671"/>
      <c r="F268" s="672"/>
      <c r="G268" s="672"/>
      <c r="H268" s="672"/>
      <c r="I268" s="672"/>
      <c r="K268" s="761"/>
    </row>
    <row r="269" spans="5:11" ht="19.5" customHeight="1" x14ac:dyDescent="0.15">
      <c r="E269" s="671"/>
      <c r="F269" s="672"/>
      <c r="G269" s="672"/>
      <c r="H269" s="672"/>
      <c r="I269" s="672"/>
      <c r="K269" s="761"/>
    </row>
    <row r="270" spans="5:11" ht="19.5" customHeight="1" x14ac:dyDescent="0.15">
      <c r="E270" s="671"/>
      <c r="F270" s="672"/>
      <c r="G270" s="672"/>
      <c r="H270" s="672"/>
      <c r="I270" s="672"/>
      <c r="K270" s="761"/>
    </row>
    <row r="271" spans="5:11" ht="19.5" customHeight="1" x14ac:dyDescent="0.15">
      <c r="E271" s="671"/>
      <c r="F271" s="672"/>
      <c r="G271" s="672"/>
      <c r="H271" s="672"/>
      <c r="I271" s="672"/>
      <c r="K271" s="761"/>
    </row>
    <row r="272" spans="5:11" ht="19.5" customHeight="1" x14ac:dyDescent="0.15">
      <c r="E272" s="671"/>
      <c r="F272" s="672"/>
      <c r="G272" s="672"/>
      <c r="H272" s="672"/>
      <c r="I272" s="672"/>
      <c r="K272" s="761"/>
    </row>
    <row r="273" spans="5:11" ht="19.5" customHeight="1" x14ac:dyDescent="0.15">
      <c r="E273" s="671"/>
      <c r="F273" s="672"/>
      <c r="G273" s="672"/>
      <c r="H273" s="672"/>
      <c r="I273" s="672"/>
      <c r="K273" s="761"/>
    </row>
    <row r="274" spans="5:11" ht="19.5" customHeight="1" x14ac:dyDescent="0.15">
      <c r="E274" s="671"/>
      <c r="F274" s="672"/>
      <c r="G274" s="672"/>
      <c r="H274" s="672"/>
      <c r="I274" s="672"/>
      <c r="K274" s="761"/>
    </row>
    <row r="275" spans="5:11" ht="19.5" customHeight="1" x14ac:dyDescent="0.15">
      <c r="E275" s="671"/>
      <c r="F275" s="672"/>
      <c r="G275" s="672"/>
      <c r="H275" s="672"/>
      <c r="I275" s="672"/>
      <c r="K275" s="761"/>
    </row>
    <row r="276" spans="5:11" ht="19.5" customHeight="1" x14ac:dyDescent="0.15">
      <c r="E276" s="671"/>
      <c r="F276" s="672"/>
      <c r="G276" s="672"/>
      <c r="H276" s="672"/>
      <c r="I276" s="672"/>
      <c r="K276" s="761"/>
    </row>
    <row r="277" spans="5:11" ht="19.5" customHeight="1" x14ac:dyDescent="0.15">
      <c r="E277" s="671"/>
      <c r="F277" s="672"/>
      <c r="G277" s="672"/>
      <c r="H277" s="672"/>
      <c r="I277" s="672"/>
      <c r="K277" s="761"/>
    </row>
    <row r="278" spans="5:11" ht="19.5" customHeight="1" x14ac:dyDescent="0.15">
      <c r="E278" s="671"/>
      <c r="F278" s="672"/>
      <c r="G278" s="672"/>
      <c r="H278" s="672"/>
      <c r="I278" s="672"/>
      <c r="K278" s="761"/>
    </row>
    <row r="279" spans="5:11" ht="19.5" customHeight="1" x14ac:dyDescent="0.15">
      <c r="E279" s="671"/>
      <c r="F279" s="672"/>
      <c r="G279" s="672"/>
      <c r="H279" s="672"/>
      <c r="I279" s="672"/>
      <c r="K279" s="761"/>
    </row>
    <row r="280" spans="5:11" ht="19.5" customHeight="1" x14ac:dyDescent="0.15">
      <c r="E280" s="671"/>
      <c r="F280" s="672"/>
      <c r="G280" s="672"/>
      <c r="H280" s="672"/>
      <c r="I280" s="672"/>
      <c r="K280" s="761"/>
    </row>
    <row r="281" spans="5:11" ht="19.5" customHeight="1" x14ac:dyDescent="0.15">
      <c r="E281" s="671"/>
      <c r="F281" s="672"/>
      <c r="G281" s="672"/>
      <c r="H281" s="672"/>
      <c r="I281" s="672"/>
      <c r="K281" s="761"/>
    </row>
    <row r="282" spans="5:11" ht="19.5" customHeight="1" x14ac:dyDescent="0.15">
      <c r="E282" s="671"/>
      <c r="F282" s="672"/>
      <c r="G282" s="672"/>
      <c r="H282" s="672"/>
      <c r="I282" s="672"/>
      <c r="K282" s="761"/>
    </row>
    <row r="283" spans="5:11" ht="19.5" customHeight="1" x14ac:dyDescent="0.15">
      <c r="E283" s="671"/>
      <c r="F283" s="672"/>
      <c r="G283" s="672"/>
      <c r="H283" s="672"/>
      <c r="I283" s="672"/>
      <c r="K283" s="761"/>
    </row>
    <row r="284" spans="5:11" ht="19.5" customHeight="1" x14ac:dyDescent="0.15">
      <c r="E284" s="671"/>
      <c r="F284" s="672"/>
      <c r="G284" s="672"/>
      <c r="H284" s="672"/>
      <c r="I284" s="672"/>
      <c r="K284" s="761"/>
    </row>
    <row r="285" spans="5:11" ht="19.5" customHeight="1" x14ac:dyDescent="0.15">
      <c r="E285" s="671"/>
      <c r="F285" s="672"/>
      <c r="G285" s="672"/>
      <c r="H285" s="672"/>
      <c r="I285" s="672"/>
      <c r="K285" s="761"/>
    </row>
    <row r="286" spans="5:11" ht="19.5" customHeight="1" x14ac:dyDescent="0.15">
      <c r="E286" s="671"/>
      <c r="F286" s="672"/>
      <c r="G286" s="672"/>
      <c r="H286" s="672"/>
      <c r="I286" s="672"/>
      <c r="K286" s="761"/>
    </row>
    <row r="287" spans="5:11" ht="19.5" customHeight="1" x14ac:dyDescent="0.15">
      <c r="E287" s="671"/>
      <c r="F287" s="672"/>
      <c r="G287" s="672"/>
      <c r="H287" s="672"/>
      <c r="I287" s="672"/>
      <c r="K287" s="761"/>
    </row>
    <row r="288" spans="5:11" ht="19.5" customHeight="1" x14ac:dyDescent="0.15">
      <c r="E288" s="671"/>
      <c r="F288" s="672"/>
      <c r="G288" s="672"/>
      <c r="H288" s="672"/>
      <c r="I288" s="672"/>
      <c r="K288" s="761"/>
    </row>
    <row r="289" spans="5:11" ht="19.5" customHeight="1" x14ac:dyDescent="0.15">
      <c r="E289" s="671"/>
      <c r="F289" s="672"/>
      <c r="G289" s="672"/>
      <c r="H289" s="672"/>
      <c r="I289" s="672"/>
      <c r="K289" s="761"/>
    </row>
    <row r="290" spans="5:11" ht="19.5" customHeight="1" x14ac:dyDescent="0.15">
      <c r="E290" s="671"/>
      <c r="F290" s="672"/>
      <c r="G290" s="672"/>
      <c r="H290" s="672"/>
      <c r="I290" s="672"/>
      <c r="K290" s="761"/>
    </row>
    <row r="291" spans="5:11" ht="19.5" customHeight="1" x14ac:dyDescent="0.15">
      <c r="E291" s="671"/>
      <c r="F291" s="672"/>
      <c r="G291" s="672"/>
      <c r="H291" s="672"/>
      <c r="I291" s="672"/>
      <c r="K291" s="761"/>
    </row>
    <row r="292" spans="5:11" ht="19.5" customHeight="1" x14ac:dyDescent="0.15">
      <c r="E292" s="671"/>
      <c r="F292" s="672"/>
      <c r="G292" s="672"/>
      <c r="H292" s="672"/>
      <c r="I292" s="672"/>
      <c r="K292" s="761"/>
    </row>
    <row r="293" spans="5:11" ht="19.5" customHeight="1" x14ac:dyDescent="0.15">
      <c r="E293" s="671"/>
      <c r="F293" s="672"/>
      <c r="G293" s="672"/>
      <c r="H293" s="672"/>
      <c r="I293" s="672"/>
      <c r="K293" s="761"/>
    </row>
    <row r="294" spans="5:11" ht="19.5" customHeight="1" x14ac:dyDescent="0.15">
      <c r="E294" s="671"/>
      <c r="F294" s="672"/>
      <c r="G294" s="672"/>
      <c r="H294" s="672"/>
      <c r="I294" s="672"/>
      <c r="K294" s="761"/>
    </row>
    <row r="295" spans="5:11" ht="19.5" customHeight="1" x14ac:dyDescent="0.15">
      <c r="E295" s="671"/>
      <c r="F295" s="672"/>
      <c r="G295" s="672"/>
      <c r="H295" s="672"/>
      <c r="I295" s="672"/>
      <c r="K295" s="761"/>
    </row>
    <row r="296" spans="5:11" ht="19.5" customHeight="1" x14ac:dyDescent="0.15">
      <c r="E296" s="671"/>
      <c r="F296" s="672"/>
      <c r="G296" s="672"/>
      <c r="H296" s="672"/>
      <c r="I296" s="672"/>
      <c r="K296" s="761"/>
    </row>
    <row r="297" spans="5:11" ht="19.5" customHeight="1" x14ac:dyDescent="0.15">
      <c r="E297" s="671"/>
      <c r="F297" s="672"/>
      <c r="G297" s="672"/>
      <c r="H297" s="672"/>
      <c r="I297" s="672"/>
      <c r="K297" s="761"/>
    </row>
    <row r="298" spans="5:11" ht="19.5" customHeight="1" x14ac:dyDescent="0.15">
      <c r="E298" s="671"/>
      <c r="F298" s="672"/>
      <c r="G298" s="672"/>
      <c r="H298" s="672"/>
      <c r="I298" s="672"/>
      <c r="K298" s="761"/>
    </row>
    <row r="299" spans="5:11" ht="19.5" customHeight="1" x14ac:dyDescent="0.15">
      <c r="E299" s="671"/>
      <c r="F299" s="672"/>
      <c r="G299" s="672"/>
      <c r="H299" s="672"/>
      <c r="I299" s="672"/>
      <c r="K299" s="761"/>
    </row>
    <row r="300" spans="5:11" ht="19.5" customHeight="1" x14ac:dyDescent="0.15">
      <c r="E300" s="671"/>
      <c r="F300" s="672"/>
      <c r="G300" s="672"/>
      <c r="H300" s="672"/>
      <c r="I300" s="672"/>
      <c r="K300" s="761"/>
    </row>
    <row r="301" spans="5:11" ht="19.5" customHeight="1" x14ac:dyDescent="0.15">
      <c r="E301" s="671"/>
      <c r="F301" s="672"/>
      <c r="G301" s="672"/>
      <c r="H301" s="672"/>
      <c r="I301" s="672"/>
      <c r="K301" s="761"/>
    </row>
    <row r="302" spans="5:11" ht="19.5" customHeight="1" x14ac:dyDescent="0.15">
      <c r="E302" s="671"/>
      <c r="F302" s="672"/>
      <c r="G302" s="672"/>
      <c r="H302" s="672"/>
      <c r="I302" s="672"/>
      <c r="K302" s="761"/>
    </row>
    <row r="303" spans="5:11" ht="19.5" customHeight="1" x14ac:dyDescent="0.15">
      <c r="E303" s="671"/>
      <c r="F303" s="672"/>
      <c r="G303" s="672"/>
      <c r="H303" s="672"/>
      <c r="I303" s="672"/>
      <c r="K303" s="761"/>
    </row>
    <row r="304" spans="5:11" ht="19.5" customHeight="1" x14ac:dyDescent="0.15">
      <c r="E304" s="671"/>
      <c r="F304" s="672"/>
      <c r="G304" s="672"/>
      <c r="H304" s="672"/>
      <c r="I304" s="672"/>
      <c r="K304" s="761"/>
    </row>
    <row r="305" spans="5:11" ht="19.5" customHeight="1" x14ac:dyDescent="0.15">
      <c r="E305" s="671"/>
      <c r="F305" s="672"/>
      <c r="G305" s="672"/>
      <c r="H305" s="672"/>
      <c r="I305" s="672"/>
      <c r="K305" s="761"/>
    </row>
    <row r="306" spans="5:11" ht="19.5" customHeight="1" x14ac:dyDescent="0.15">
      <c r="E306" s="671"/>
      <c r="F306" s="672"/>
      <c r="G306" s="672"/>
      <c r="H306" s="672"/>
      <c r="I306" s="672"/>
      <c r="K306" s="761"/>
    </row>
    <row r="307" spans="5:11" ht="19.5" customHeight="1" x14ac:dyDescent="0.15">
      <c r="E307" s="671"/>
      <c r="F307" s="672"/>
      <c r="G307" s="672"/>
      <c r="H307" s="672"/>
      <c r="I307" s="672"/>
      <c r="K307" s="761"/>
    </row>
    <row r="308" spans="5:11" ht="19.5" customHeight="1" x14ac:dyDescent="0.15">
      <c r="E308" s="671"/>
      <c r="F308" s="672"/>
      <c r="G308" s="672"/>
      <c r="H308" s="672"/>
      <c r="I308" s="672"/>
      <c r="K308" s="761"/>
    </row>
    <row r="309" spans="5:11" ht="19.5" customHeight="1" x14ac:dyDescent="0.15">
      <c r="E309" s="671"/>
      <c r="F309" s="672"/>
      <c r="G309" s="672"/>
      <c r="H309" s="672"/>
      <c r="I309" s="672"/>
      <c r="K309" s="761"/>
    </row>
    <row r="310" spans="5:11" ht="19.5" customHeight="1" x14ac:dyDescent="0.15">
      <c r="E310" s="671"/>
      <c r="F310" s="672"/>
      <c r="G310" s="672"/>
      <c r="H310" s="672"/>
      <c r="I310" s="672"/>
      <c r="K310" s="761"/>
    </row>
    <row r="311" spans="5:11" ht="19.5" customHeight="1" x14ac:dyDescent="0.15">
      <c r="E311" s="671"/>
      <c r="F311" s="672"/>
      <c r="G311" s="672"/>
      <c r="H311" s="672"/>
      <c r="I311" s="672"/>
      <c r="K311" s="761"/>
    </row>
    <row r="312" spans="5:11" ht="19.5" customHeight="1" x14ac:dyDescent="0.15">
      <c r="E312" s="671"/>
      <c r="F312" s="672"/>
      <c r="G312" s="672"/>
      <c r="H312" s="672"/>
      <c r="I312" s="672"/>
      <c r="K312" s="761"/>
    </row>
    <row r="313" spans="5:11" ht="19.5" customHeight="1" x14ac:dyDescent="0.15">
      <c r="E313" s="671"/>
      <c r="F313" s="672"/>
      <c r="G313" s="672"/>
      <c r="H313" s="672"/>
      <c r="I313" s="672"/>
      <c r="K313" s="761"/>
    </row>
    <row r="314" spans="5:11" ht="19.5" customHeight="1" x14ac:dyDescent="0.15">
      <c r="E314" s="671"/>
      <c r="F314" s="672"/>
      <c r="G314" s="672"/>
      <c r="H314" s="672"/>
      <c r="I314" s="672"/>
      <c r="K314" s="761"/>
    </row>
    <row r="315" spans="5:11" ht="19.5" customHeight="1" x14ac:dyDescent="0.15">
      <c r="E315" s="671"/>
      <c r="F315" s="672"/>
      <c r="G315" s="672"/>
      <c r="H315" s="672"/>
      <c r="I315" s="672"/>
      <c r="K315" s="761"/>
    </row>
    <row r="316" spans="5:11" ht="19.5" customHeight="1" x14ac:dyDescent="0.15">
      <c r="E316" s="671"/>
      <c r="F316" s="672"/>
      <c r="G316" s="672"/>
      <c r="H316" s="672"/>
      <c r="I316" s="672"/>
      <c r="K316" s="761"/>
    </row>
    <row r="317" spans="5:11" ht="19.5" customHeight="1" x14ac:dyDescent="0.15">
      <c r="E317" s="671"/>
      <c r="F317" s="672"/>
      <c r="G317" s="672"/>
      <c r="H317" s="672"/>
      <c r="I317" s="672"/>
      <c r="K317" s="761"/>
    </row>
    <row r="318" spans="5:11" ht="19.5" customHeight="1" x14ac:dyDescent="0.15">
      <c r="E318" s="671"/>
      <c r="F318" s="672"/>
      <c r="G318" s="672"/>
      <c r="H318" s="672"/>
      <c r="I318" s="672"/>
      <c r="K318" s="761"/>
    </row>
    <row r="319" spans="5:11" ht="19.5" customHeight="1" x14ac:dyDescent="0.15">
      <c r="E319" s="671"/>
      <c r="F319" s="672"/>
      <c r="G319" s="672"/>
      <c r="H319" s="672"/>
      <c r="I319" s="672"/>
      <c r="K319" s="761"/>
    </row>
    <row r="320" spans="5:11" ht="19.5" customHeight="1" x14ac:dyDescent="0.15">
      <c r="E320" s="671"/>
      <c r="F320" s="672"/>
      <c r="G320" s="672"/>
      <c r="H320" s="672"/>
      <c r="I320" s="672"/>
      <c r="K320" s="761"/>
    </row>
    <row r="321" spans="5:11" ht="19.5" customHeight="1" x14ac:dyDescent="0.15">
      <c r="E321" s="671"/>
      <c r="F321" s="672"/>
      <c r="G321" s="672"/>
      <c r="H321" s="672"/>
      <c r="I321" s="672"/>
      <c r="K321" s="761"/>
    </row>
    <row r="322" spans="5:11" ht="19.5" customHeight="1" x14ac:dyDescent="0.15">
      <c r="E322" s="671"/>
      <c r="F322" s="672"/>
      <c r="G322" s="672"/>
      <c r="H322" s="672"/>
      <c r="I322" s="672"/>
      <c r="K322" s="761"/>
    </row>
    <row r="323" spans="5:11" ht="19.5" customHeight="1" x14ac:dyDescent="0.15">
      <c r="E323" s="671"/>
      <c r="F323" s="672"/>
      <c r="G323" s="672"/>
      <c r="H323" s="672"/>
      <c r="I323" s="672"/>
      <c r="K323" s="761"/>
    </row>
    <row r="324" spans="5:11" ht="19.5" customHeight="1" x14ac:dyDescent="0.15">
      <c r="E324" s="671"/>
      <c r="F324" s="672"/>
      <c r="G324" s="672"/>
      <c r="H324" s="672"/>
      <c r="I324" s="672"/>
      <c r="K324" s="761"/>
    </row>
    <row r="325" spans="5:11" ht="19.5" customHeight="1" x14ac:dyDescent="0.15">
      <c r="E325" s="671"/>
      <c r="F325" s="672"/>
      <c r="G325" s="672"/>
      <c r="H325" s="672"/>
      <c r="I325" s="672"/>
      <c r="K325" s="761"/>
    </row>
    <row r="326" spans="5:11" ht="19.5" customHeight="1" x14ac:dyDescent="0.15">
      <c r="E326" s="671"/>
      <c r="F326" s="672"/>
      <c r="G326" s="672"/>
      <c r="H326" s="672"/>
      <c r="I326" s="672"/>
      <c r="K326" s="761"/>
    </row>
    <row r="327" spans="5:11" ht="19.5" customHeight="1" x14ac:dyDescent="0.15">
      <c r="E327" s="671"/>
      <c r="F327" s="672"/>
      <c r="G327" s="672"/>
      <c r="H327" s="672"/>
      <c r="I327" s="672"/>
      <c r="K327" s="761"/>
    </row>
    <row r="328" spans="5:11" ht="19.5" customHeight="1" x14ac:dyDescent="0.15">
      <c r="E328" s="671"/>
      <c r="F328" s="672"/>
      <c r="G328" s="672"/>
      <c r="H328" s="672"/>
      <c r="I328" s="672"/>
      <c r="K328" s="761"/>
    </row>
    <row r="329" spans="5:11" ht="19.5" customHeight="1" x14ac:dyDescent="0.15">
      <c r="E329" s="671"/>
      <c r="F329" s="672"/>
      <c r="G329" s="672"/>
      <c r="H329" s="672"/>
      <c r="I329" s="672"/>
      <c r="K329" s="761"/>
    </row>
    <row r="330" spans="5:11" ht="19.5" customHeight="1" x14ac:dyDescent="0.15">
      <c r="E330" s="671"/>
      <c r="F330" s="672"/>
      <c r="G330" s="672"/>
      <c r="H330" s="672"/>
      <c r="I330" s="672"/>
      <c r="K330" s="761"/>
    </row>
    <row r="331" spans="5:11" ht="19.5" customHeight="1" x14ac:dyDescent="0.15">
      <c r="E331" s="671"/>
      <c r="F331" s="672"/>
      <c r="G331" s="672"/>
      <c r="H331" s="672"/>
      <c r="I331" s="672"/>
      <c r="K331" s="761"/>
    </row>
    <row r="332" spans="5:11" ht="19.5" customHeight="1" x14ac:dyDescent="0.15">
      <c r="E332" s="671"/>
      <c r="F332" s="672"/>
      <c r="G332" s="672"/>
      <c r="H332" s="672"/>
      <c r="I332" s="672"/>
      <c r="K332" s="761"/>
    </row>
    <row r="333" spans="5:11" ht="19.5" customHeight="1" x14ac:dyDescent="0.15">
      <c r="E333" s="671"/>
      <c r="F333" s="672"/>
      <c r="G333" s="672"/>
      <c r="H333" s="672"/>
      <c r="I333" s="672"/>
      <c r="K333" s="761"/>
    </row>
    <row r="334" spans="5:11" ht="19.5" customHeight="1" x14ac:dyDescent="0.15">
      <c r="E334" s="671"/>
      <c r="F334" s="672"/>
      <c r="G334" s="672"/>
      <c r="H334" s="672"/>
      <c r="I334" s="672"/>
      <c r="K334" s="761"/>
    </row>
    <row r="335" spans="5:11" ht="19.5" customHeight="1" x14ac:dyDescent="0.15">
      <c r="E335" s="671"/>
      <c r="F335" s="672"/>
      <c r="G335" s="672"/>
      <c r="H335" s="672"/>
      <c r="I335" s="672"/>
      <c r="K335" s="761"/>
    </row>
    <row r="336" spans="5:11" ht="19.5" customHeight="1" x14ac:dyDescent="0.15">
      <c r="E336" s="671"/>
      <c r="F336" s="672"/>
      <c r="G336" s="672"/>
      <c r="H336" s="672"/>
      <c r="I336" s="672"/>
      <c r="K336" s="761"/>
    </row>
    <row r="337" spans="5:11" ht="19.5" customHeight="1" x14ac:dyDescent="0.15">
      <c r="E337" s="671"/>
      <c r="F337" s="672"/>
      <c r="G337" s="672"/>
      <c r="H337" s="672"/>
      <c r="I337" s="672"/>
      <c r="K337" s="761"/>
    </row>
    <row r="338" spans="5:11" ht="19.5" customHeight="1" x14ac:dyDescent="0.15">
      <c r="E338" s="671"/>
      <c r="F338" s="672"/>
      <c r="G338" s="672"/>
      <c r="H338" s="672"/>
      <c r="I338" s="672"/>
      <c r="K338" s="761"/>
    </row>
    <row r="339" spans="5:11" ht="19.5" customHeight="1" x14ac:dyDescent="0.15">
      <c r="E339" s="671"/>
      <c r="F339" s="672"/>
      <c r="G339" s="672"/>
      <c r="H339" s="672"/>
      <c r="I339" s="672"/>
      <c r="K339" s="761"/>
    </row>
    <row r="340" spans="5:11" ht="19.5" customHeight="1" x14ac:dyDescent="0.15">
      <c r="E340" s="671"/>
      <c r="F340" s="672"/>
      <c r="G340" s="672"/>
      <c r="H340" s="672"/>
      <c r="I340" s="672"/>
      <c r="K340" s="761"/>
    </row>
    <row r="341" spans="5:11" ht="19.5" customHeight="1" x14ac:dyDescent="0.15">
      <c r="E341" s="671"/>
      <c r="F341" s="672"/>
      <c r="G341" s="672"/>
      <c r="H341" s="672"/>
      <c r="I341" s="672"/>
      <c r="K341" s="761"/>
    </row>
    <row r="342" spans="5:11" ht="16.5" x14ac:dyDescent="0.15">
      <c r="E342" s="671"/>
      <c r="F342" s="672"/>
      <c r="G342" s="672"/>
      <c r="H342" s="672"/>
      <c r="I342" s="672"/>
      <c r="K342" s="761"/>
    </row>
    <row r="343" spans="5:11" ht="16.5" x14ac:dyDescent="0.15">
      <c r="E343" s="671"/>
      <c r="F343" s="672"/>
      <c r="G343" s="672"/>
      <c r="H343" s="672"/>
      <c r="I343" s="672"/>
      <c r="K343" s="761"/>
    </row>
    <row r="344" spans="5:11" ht="16.5" x14ac:dyDescent="0.15">
      <c r="E344" s="671"/>
      <c r="F344" s="672"/>
      <c r="G344" s="672"/>
      <c r="H344" s="672"/>
      <c r="I344" s="672"/>
      <c r="K344" s="761"/>
    </row>
    <row r="345" spans="5:11" ht="16.5" x14ac:dyDescent="0.15">
      <c r="E345" s="671"/>
      <c r="F345" s="672"/>
      <c r="G345" s="672"/>
      <c r="H345" s="672"/>
      <c r="I345" s="672"/>
      <c r="K345" s="761"/>
    </row>
    <row r="346" spans="5:11" ht="16.5" x14ac:dyDescent="0.15">
      <c r="E346" s="671"/>
      <c r="F346" s="672"/>
      <c r="G346" s="672"/>
      <c r="H346" s="672"/>
      <c r="I346" s="672"/>
      <c r="K346" s="761"/>
    </row>
    <row r="347" spans="5:11" ht="16.5" x14ac:dyDescent="0.15">
      <c r="E347" s="671"/>
      <c r="F347" s="672"/>
      <c r="G347" s="672"/>
      <c r="H347" s="672"/>
      <c r="I347" s="672"/>
      <c r="K347" s="761"/>
    </row>
    <row r="348" spans="5:11" ht="16.5" x14ac:dyDescent="0.15">
      <c r="E348" s="671"/>
      <c r="F348" s="672"/>
      <c r="G348" s="672"/>
      <c r="H348" s="672"/>
      <c r="I348" s="672"/>
      <c r="K348" s="761"/>
    </row>
    <row r="349" spans="5:11" ht="16.5" x14ac:dyDescent="0.15">
      <c r="E349" s="671"/>
      <c r="F349" s="672"/>
      <c r="G349" s="672"/>
      <c r="H349" s="672"/>
      <c r="I349" s="672"/>
      <c r="K349" s="761"/>
    </row>
    <row r="350" spans="5:11" ht="16.5" x14ac:dyDescent="0.15">
      <c r="E350" s="671"/>
      <c r="F350" s="672"/>
      <c r="G350" s="672"/>
      <c r="H350" s="672"/>
      <c r="I350" s="672"/>
      <c r="K350" s="761"/>
    </row>
    <row r="351" spans="5:11" ht="16.5" x14ac:dyDescent="0.15">
      <c r="E351" s="671"/>
      <c r="F351" s="672"/>
      <c r="G351" s="672"/>
      <c r="H351" s="672"/>
      <c r="I351" s="672"/>
      <c r="K351" s="761"/>
    </row>
    <row r="352" spans="5:11" ht="16.5" x14ac:dyDescent="0.15">
      <c r="E352" s="671"/>
      <c r="F352" s="672"/>
      <c r="G352" s="672"/>
      <c r="H352" s="672"/>
      <c r="I352" s="672"/>
      <c r="K352" s="761"/>
    </row>
    <row r="353" spans="5:11" ht="16.5" x14ac:dyDescent="0.15">
      <c r="E353" s="671"/>
      <c r="F353" s="672"/>
      <c r="G353" s="672"/>
      <c r="H353" s="672"/>
      <c r="I353" s="672"/>
      <c r="K353" s="761"/>
    </row>
    <row r="354" spans="5:11" ht="16.5" x14ac:dyDescent="0.15">
      <c r="E354" s="671"/>
      <c r="F354" s="672"/>
      <c r="G354" s="672"/>
      <c r="H354" s="672"/>
      <c r="I354" s="672"/>
      <c r="K354" s="761"/>
    </row>
    <row r="355" spans="5:11" ht="16.5" x14ac:dyDescent="0.15">
      <c r="E355" s="671"/>
      <c r="F355" s="672"/>
      <c r="G355" s="672"/>
      <c r="H355" s="672"/>
      <c r="I355" s="672"/>
      <c r="K355" s="761"/>
    </row>
    <row r="356" spans="5:11" ht="16.5" x14ac:dyDescent="0.15">
      <c r="E356" s="671"/>
      <c r="F356" s="672"/>
      <c r="G356" s="672"/>
      <c r="H356" s="672"/>
      <c r="I356" s="672"/>
      <c r="K356" s="761"/>
    </row>
    <row r="357" spans="5:11" ht="16.5" x14ac:dyDescent="0.15">
      <c r="E357" s="671"/>
      <c r="F357" s="672"/>
      <c r="G357" s="672"/>
      <c r="H357" s="672"/>
      <c r="I357" s="672"/>
      <c r="K357" s="761"/>
    </row>
    <row r="358" spans="5:11" ht="16.5" x14ac:dyDescent="0.15">
      <c r="E358" s="671"/>
      <c r="F358" s="672"/>
      <c r="G358" s="672"/>
      <c r="H358" s="672"/>
      <c r="I358" s="672"/>
      <c r="K358" s="761"/>
    </row>
    <row r="359" spans="5:11" ht="16.5" x14ac:dyDescent="0.15">
      <c r="E359" s="671"/>
      <c r="F359" s="672"/>
      <c r="G359" s="672"/>
      <c r="H359" s="672"/>
      <c r="I359" s="672"/>
      <c r="K359" s="761"/>
    </row>
    <row r="360" spans="5:11" ht="16.5" x14ac:dyDescent="0.15">
      <c r="E360" s="671"/>
      <c r="F360" s="672"/>
      <c r="G360" s="672"/>
      <c r="H360" s="672"/>
      <c r="I360" s="672"/>
      <c r="K360" s="761"/>
    </row>
    <row r="361" spans="5:11" ht="16.5" x14ac:dyDescent="0.15">
      <c r="E361" s="671"/>
      <c r="F361" s="672"/>
      <c r="G361" s="672"/>
      <c r="H361" s="672"/>
      <c r="I361" s="672"/>
      <c r="K361" s="761"/>
    </row>
    <row r="362" spans="5:11" ht="16.5" x14ac:dyDescent="0.15">
      <c r="E362" s="671"/>
      <c r="F362" s="672"/>
      <c r="G362" s="672"/>
      <c r="H362" s="672"/>
      <c r="I362" s="672"/>
      <c r="K362" s="761"/>
    </row>
    <row r="363" spans="5:11" ht="16.5" x14ac:dyDescent="0.15">
      <c r="E363" s="671"/>
      <c r="F363" s="672"/>
      <c r="G363" s="672"/>
      <c r="H363" s="672"/>
      <c r="I363" s="672"/>
      <c r="K363" s="761"/>
    </row>
    <row r="364" spans="5:11" ht="16.5" x14ac:dyDescent="0.15">
      <c r="E364" s="671"/>
      <c r="F364" s="672"/>
      <c r="G364" s="672"/>
      <c r="H364" s="672"/>
      <c r="I364" s="672"/>
      <c r="K364" s="761"/>
    </row>
    <row r="365" spans="5:11" ht="16.5" x14ac:dyDescent="0.15">
      <c r="E365" s="671"/>
      <c r="F365" s="672"/>
      <c r="G365" s="672"/>
      <c r="H365" s="672"/>
      <c r="I365" s="672"/>
      <c r="K365" s="761"/>
    </row>
    <row r="366" spans="5:11" ht="16.5" x14ac:dyDescent="0.15">
      <c r="E366" s="671"/>
      <c r="F366" s="672"/>
      <c r="G366" s="672"/>
      <c r="H366" s="672"/>
      <c r="I366" s="672"/>
      <c r="K366" s="761"/>
    </row>
    <row r="367" spans="5:11" ht="16.5" x14ac:dyDescent="0.15">
      <c r="E367" s="671"/>
      <c r="F367" s="672"/>
      <c r="G367" s="672"/>
      <c r="H367" s="672"/>
      <c r="I367" s="672"/>
      <c r="K367" s="761"/>
    </row>
    <row r="368" spans="5:11" ht="16.5" x14ac:dyDescent="0.15">
      <c r="E368" s="671"/>
      <c r="F368" s="672"/>
      <c r="G368" s="672"/>
      <c r="H368" s="672"/>
      <c r="I368" s="672"/>
      <c r="K368" s="761"/>
    </row>
    <row r="369" spans="5:11" ht="16.5" x14ac:dyDescent="0.15">
      <c r="E369" s="671"/>
      <c r="F369" s="672"/>
      <c r="G369" s="672"/>
      <c r="H369" s="672"/>
      <c r="I369" s="672"/>
      <c r="K369" s="761"/>
    </row>
    <row r="370" spans="5:11" ht="16.5" x14ac:dyDescent="0.15">
      <c r="E370" s="671"/>
      <c r="F370" s="672"/>
      <c r="G370" s="672"/>
      <c r="H370" s="672"/>
      <c r="I370" s="672"/>
      <c r="K370" s="761"/>
    </row>
    <row r="371" spans="5:11" ht="16.5" x14ac:dyDescent="0.15">
      <c r="E371" s="671"/>
      <c r="F371" s="672"/>
      <c r="G371" s="672"/>
      <c r="H371" s="672"/>
      <c r="I371" s="672"/>
      <c r="K371" s="761"/>
    </row>
    <row r="372" spans="5:11" ht="16.5" x14ac:dyDescent="0.15">
      <c r="E372" s="671"/>
      <c r="F372" s="672"/>
      <c r="G372" s="672"/>
      <c r="H372" s="672"/>
      <c r="I372" s="672"/>
      <c r="K372" s="761"/>
    </row>
    <row r="373" spans="5:11" ht="16.5" x14ac:dyDescent="0.15">
      <c r="E373" s="671"/>
      <c r="F373" s="672"/>
      <c r="G373" s="672"/>
      <c r="H373" s="672"/>
      <c r="I373" s="672"/>
      <c r="K373" s="761"/>
    </row>
    <row r="374" spans="5:11" ht="16.5" x14ac:dyDescent="0.15">
      <c r="E374" s="671"/>
      <c r="F374" s="672"/>
      <c r="G374" s="672"/>
      <c r="H374" s="672"/>
      <c r="I374" s="672"/>
      <c r="K374" s="761"/>
    </row>
    <row r="375" spans="5:11" ht="16.5" x14ac:dyDescent="0.15">
      <c r="E375" s="671"/>
      <c r="F375" s="672"/>
      <c r="G375" s="672"/>
      <c r="H375" s="672"/>
      <c r="I375" s="672"/>
      <c r="K375" s="761"/>
    </row>
    <row r="376" spans="5:11" ht="16.5" x14ac:dyDescent="0.15">
      <c r="E376" s="671"/>
      <c r="F376" s="672"/>
      <c r="G376" s="672"/>
      <c r="H376" s="672"/>
      <c r="I376" s="672"/>
      <c r="K376" s="761"/>
    </row>
    <row r="377" spans="5:11" ht="16.5" x14ac:dyDescent="0.15">
      <c r="E377" s="671"/>
      <c r="F377" s="672"/>
      <c r="G377" s="672"/>
      <c r="H377" s="672"/>
      <c r="I377" s="672"/>
      <c r="K377" s="761"/>
    </row>
    <row r="378" spans="5:11" ht="16.5" x14ac:dyDescent="0.15">
      <c r="E378" s="671"/>
      <c r="F378" s="672"/>
      <c r="G378" s="672"/>
      <c r="H378" s="672"/>
      <c r="I378" s="672"/>
      <c r="K378" s="761"/>
    </row>
    <row r="379" spans="5:11" ht="16.5" x14ac:dyDescent="0.15">
      <c r="E379" s="671"/>
      <c r="F379" s="672"/>
      <c r="G379" s="672"/>
      <c r="H379" s="672"/>
      <c r="I379" s="672"/>
      <c r="K379" s="761"/>
    </row>
    <row r="380" spans="5:11" ht="16.5" x14ac:dyDescent="0.15">
      <c r="E380" s="671"/>
      <c r="F380" s="672"/>
      <c r="G380" s="672"/>
      <c r="H380" s="672"/>
      <c r="I380" s="672"/>
      <c r="K380" s="761"/>
    </row>
    <row r="381" spans="5:11" ht="16.5" x14ac:dyDescent="0.15">
      <c r="E381" s="671"/>
      <c r="F381" s="672"/>
      <c r="G381" s="672"/>
      <c r="H381" s="672"/>
      <c r="I381" s="672"/>
      <c r="K381" s="761"/>
    </row>
    <row r="382" spans="5:11" ht="16.5" x14ac:dyDescent="0.15">
      <c r="E382" s="671"/>
      <c r="F382" s="672"/>
      <c r="G382" s="672"/>
      <c r="H382" s="672"/>
      <c r="I382" s="672"/>
      <c r="K382" s="761"/>
    </row>
    <row r="383" spans="5:11" ht="16.5" x14ac:dyDescent="0.15">
      <c r="E383" s="671"/>
      <c r="F383" s="672"/>
      <c r="G383" s="672"/>
      <c r="H383" s="672"/>
      <c r="I383" s="672"/>
      <c r="K383" s="761"/>
    </row>
    <row r="384" spans="5:11" ht="16.5" x14ac:dyDescent="0.15">
      <c r="E384" s="671"/>
      <c r="F384" s="672"/>
      <c r="G384" s="672"/>
      <c r="H384" s="672"/>
      <c r="I384" s="672"/>
      <c r="K384" s="761"/>
    </row>
    <row r="385" spans="5:11" ht="16.5" x14ac:dyDescent="0.15">
      <c r="E385" s="671"/>
      <c r="F385" s="672"/>
      <c r="G385" s="672"/>
      <c r="H385" s="672"/>
      <c r="I385" s="672"/>
      <c r="K385" s="761"/>
    </row>
    <row r="386" spans="5:11" ht="16.5" x14ac:dyDescent="0.15">
      <c r="E386" s="671"/>
      <c r="F386" s="672"/>
      <c r="G386" s="672"/>
      <c r="H386" s="672"/>
      <c r="I386" s="672"/>
      <c r="K386" s="761"/>
    </row>
    <row r="387" spans="5:11" ht="16.5" x14ac:dyDescent="0.15">
      <c r="E387" s="671"/>
      <c r="F387" s="672"/>
      <c r="G387" s="672"/>
      <c r="H387" s="672"/>
      <c r="I387" s="672"/>
      <c r="K387" s="761"/>
    </row>
    <row r="388" spans="5:11" ht="16.5" x14ac:dyDescent="0.15">
      <c r="E388" s="671"/>
      <c r="F388" s="672"/>
      <c r="G388" s="672"/>
      <c r="H388" s="672"/>
      <c r="I388" s="672"/>
      <c r="K388" s="761"/>
    </row>
    <row r="389" spans="5:11" ht="16.5" x14ac:dyDescent="0.15">
      <c r="E389" s="671"/>
      <c r="F389" s="672"/>
      <c r="G389" s="672"/>
      <c r="H389" s="672"/>
      <c r="I389" s="672"/>
      <c r="K389" s="761"/>
    </row>
    <row r="390" spans="5:11" ht="16.5" x14ac:dyDescent="0.15">
      <c r="E390" s="671"/>
      <c r="F390" s="672"/>
      <c r="G390" s="672"/>
      <c r="H390" s="672"/>
      <c r="I390" s="672"/>
      <c r="K390" s="761"/>
    </row>
    <row r="391" spans="5:11" ht="16.5" x14ac:dyDescent="0.15">
      <c r="E391" s="671"/>
      <c r="F391" s="672"/>
      <c r="G391" s="672"/>
      <c r="H391" s="672"/>
      <c r="I391" s="672"/>
      <c r="K391" s="761"/>
    </row>
    <row r="392" spans="5:11" ht="16.5" x14ac:dyDescent="0.15">
      <c r="E392" s="671"/>
      <c r="F392" s="672"/>
      <c r="G392" s="672"/>
      <c r="H392" s="672"/>
      <c r="I392" s="672"/>
      <c r="K392" s="761"/>
    </row>
    <row r="393" spans="5:11" ht="16.5" x14ac:dyDescent="0.15">
      <c r="E393" s="671"/>
      <c r="F393" s="672"/>
      <c r="G393" s="672"/>
      <c r="H393" s="672"/>
      <c r="I393" s="672"/>
      <c r="K393" s="761"/>
    </row>
    <row r="394" spans="5:11" ht="16.5" x14ac:dyDescent="0.15">
      <c r="E394" s="671"/>
      <c r="F394" s="672"/>
      <c r="G394" s="672"/>
      <c r="H394" s="672"/>
      <c r="I394" s="672"/>
      <c r="K394" s="761"/>
    </row>
    <row r="395" spans="5:11" ht="16.5" x14ac:dyDescent="0.15">
      <c r="E395" s="671"/>
      <c r="F395" s="672"/>
      <c r="G395" s="672"/>
      <c r="H395" s="672"/>
      <c r="I395" s="672"/>
      <c r="K395" s="761"/>
    </row>
    <row r="396" spans="5:11" ht="16.5" x14ac:dyDescent="0.15">
      <c r="E396" s="671"/>
      <c r="F396" s="672"/>
      <c r="G396" s="672"/>
      <c r="H396" s="672"/>
      <c r="I396" s="672"/>
      <c r="K396" s="761"/>
    </row>
    <row r="397" spans="5:11" ht="16.5" x14ac:dyDescent="0.15">
      <c r="E397" s="671"/>
      <c r="F397" s="672"/>
      <c r="G397" s="672"/>
      <c r="H397" s="672"/>
      <c r="I397" s="672"/>
      <c r="K397" s="761"/>
    </row>
    <row r="398" spans="5:11" ht="16.5" x14ac:dyDescent="0.15">
      <c r="E398" s="671"/>
      <c r="F398" s="672"/>
      <c r="G398" s="672"/>
      <c r="H398" s="672"/>
      <c r="I398" s="672"/>
      <c r="K398" s="761"/>
    </row>
    <row r="399" spans="5:11" ht="16.5" x14ac:dyDescent="0.15">
      <c r="E399" s="671"/>
      <c r="F399" s="672"/>
      <c r="G399" s="672"/>
      <c r="H399" s="672"/>
      <c r="I399" s="672"/>
      <c r="K399" s="761"/>
    </row>
    <row r="400" spans="5:11" ht="16.5" x14ac:dyDescent="0.15">
      <c r="E400" s="671"/>
      <c r="F400" s="672"/>
      <c r="G400" s="672"/>
      <c r="H400" s="672"/>
      <c r="I400" s="672"/>
      <c r="K400" s="761"/>
    </row>
    <row r="401" spans="5:11" ht="16.5" x14ac:dyDescent="0.15">
      <c r="E401" s="671"/>
      <c r="F401" s="672"/>
      <c r="G401" s="672"/>
      <c r="H401" s="672"/>
      <c r="I401" s="672"/>
      <c r="K401" s="761"/>
    </row>
    <row r="402" spans="5:11" ht="16.5" x14ac:dyDescent="0.15">
      <c r="E402" s="671"/>
      <c r="F402" s="672"/>
      <c r="G402" s="672"/>
      <c r="H402" s="672"/>
      <c r="I402" s="672"/>
      <c r="K402" s="761"/>
    </row>
    <row r="403" spans="5:11" ht="16.5" x14ac:dyDescent="0.15">
      <c r="E403" s="671"/>
      <c r="F403" s="672"/>
      <c r="G403" s="672"/>
      <c r="H403" s="672"/>
      <c r="I403" s="672"/>
      <c r="K403" s="761"/>
    </row>
    <row r="404" spans="5:11" ht="16.5" x14ac:dyDescent="0.15">
      <c r="E404" s="671"/>
      <c r="F404" s="672"/>
      <c r="G404" s="672"/>
      <c r="H404" s="672"/>
      <c r="I404" s="672"/>
      <c r="K404" s="761"/>
    </row>
    <row r="405" spans="5:11" ht="16.5" x14ac:dyDescent="0.15">
      <c r="E405" s="671"/>
      <c r="F405" s="672"/>
      <c r="G405" s="672"/>
      <c r="H405" s="672"/>
      <c r="I405" s="672"/>
      <c r="K405" s="761"/>
    </row>
    <row r="406" spans="5:11" ht="16.5" x14ac:dyDescent="0.15">
      <c r="E406" s="671"/>
      <c r="F406" s="672"/>
      <c r="G406" s="672"/>
      <c r="H406" s="672"/>
      <c r="I406" s="672"/>
      <c r="K406" s="761"/>
    </row>
    <row r="407" spans="5:11" ht="16.5" x14ac:dyDescent="0.15">
      <c r="E407" s="671"/>
      <c r="F407" s="672"/>
      <c r="G407" s="672"/>
      <c r="H407" s="672"/>
      <c r="I407" s="672"/>
      <c r="K407" s="761"/>
    </row>
    <row r="408" spans="5:11" ht="16.5" x14ac:dyDescent="0.15">
      <c r="E408" s="671"/>
      <c r="F408" s="672"/>
      <c r="G408" s="672"/>
      <c r="H408" s="672"/>
      <c r="I408" s="672"/>
      <c r="K408" s="761"/>
    </row>
    <row r="409" spans="5:11" ht="16.5" x14ac:dyDescent="0.15">
      <c r="E409" s="671"/>
      <c r="F409" s="672"/>
      <c r="G409" s="672"/>
      <c r="H409" s="672"/>
      <c r="I409" s="672"/>
      <c r="K409" s="761"/>
    </row>
    <row r="410" spans="5:11" ht="16.5" x14ac:dyDescent="0.15">
      <c r="E410" s="671"/>
      <c r="F410" s="672"/>
      <c r="G410" s="672"/>
      <c r="H410" s="672"/>
      <c r="I410" s="672"/>
      <c r="K410" s="761"/>
    </row>
    <row r="411" spans="5:11" ht="16.5" x14ac:dyDescent="0.15">
      <c r="E411" s="671"/>
      <c r="F411" s="672"/>
      <c r="G411" s="672"/>
      <c r="H411" s="672"/>
      <c r="I411" s="672"/>
      <c r="K411" s="761"/>
    </row>
    <row r="412" spans="5:11" ht="16.5" x14ac:dyDescent="0.15">
      <c r="E412" s="671"/>
      <c r="F412" s="672"/>
      <c r="G412" s="672"/>
      <c r="H412" s="672"/>
      <c r="I412" s="672"/>
      <c r="K412" s="761"/>
    </row>
    <row r="413" spans="5:11" ht="16.5" x14ac:dyDescent="0.15">
      <c r="E413" s="671"/>
      <c r="F413" s="672"/>
      <c r="G413" s="672"/>
      <c r="H413" s="672"/>
      <c r="I413" s="672"/>
      <c r="K413" s="761"/>
    </row>
    <row r="414" spans="5:11" ht="16.5" x14ac:dyDescent="0.15">
      <c r="E414" s="671"/>
      <c r="F414" s="672"/>
      <c r="G414" s="672"/>
      <c r="H414" s="672"/>
      <c r="I414" s="672"/>
      <c r="K414" s="761"/>
    </row>
    <row r="415" spans="5:11" ht="16.5" x14ac:dyDescent="0.15">
      <c r="E415" s="671"/>
      <c r="F415" s="672"/>
      <c r="G415" s="672"/>
      <c r="H415" s="672"/>
      <c r="I415" s="672"/>
      <c r="K415" s="761"/>
    </row>
    <row r="416" spans="5:11" ht="16.5" x14ac:dyDescent="0.15">
      <c r="E416" s="671"/>
      <c r="F416" s="672"/>
      <c r="G416" s="672"/>
      <c r="H416" s="672"/>
      <c r="I416" s="672"/>
      <c r="K416" s="761"/>
    </row>
    <row r="417" spans="5:11" ht="16.5" x14ac:dyDescent="0.15">
      <c r="E417" s="671"/>
      <c r="F417" s="672"/>
      <c r="G417" s="672"/>
      <c r="H417" s="672"/>
      <c r="I417" s="672"/>
      <c r="K417" s="761"/>
    </row>
    <row r="418" spans="5:11" ht="16.5" x14ac:dyDescent="0.15">
      <c r="E418" s="671"/>
      <c r="F418" s="672"/>
      <c r="G418" s="672"/>
      <c r="H418" s="672"/>
      <c r="I418" s="672"/>
      <c r="K418" s="761"/>
    </row>
    <row r="419" spans="5:11" ht="16.5" x14ac:dyDescent="0.15">
      <c r="E419" s="671"/>
      <c r="F419" s="672"/>
      <c r="G419" s="672"/>
      <c r="H419" s="672"/>
      <c r="I419" s="672"/>
      <c r="K419" s="761"/>
    </row>
    <row r="420" spans="5:11" ht="16.5" x14ac:dyDescent="0.15">
      <c r="E420" s="671"/>
      <c r="F420" s="672"/>
      <c r="G420" s="672"/>
      <c r="H420" s="672"/>
      <c r="I420" s="672"/>
      <c r="K420" s="761"/>
    </row>
    <row r="421" spans="5:11" ht="16.5" x14ac:dyDescent="0.15">
      <c r="E421" s="671"/>
      <c r="F421" s="672"/>
      <c r="G421" s="672"/>
      <c r="H421" s="672"/>
      <c r="I421" s="672"/>
      <c r="K421" s="761"/>
    </row>
    <row r="422" spans="5:11" ht="16.5" x14ac:dyDescent="0.15">
      <c r="E422" s="671"/>
      <c r="F422" s="672"/>
      <c r="G422" s="672"/>
      <c r="H422" s="672"/>
      <c r="I422" s="672"/>
      <c r="K422" s="761"/>
    </row>
    <row r="423" spans="5:11" ht="16.5" x14ac:dyDescent="0.15">
      <c r="E423" s="671"/>
      <c r="F423" s="672"/>
      <c r="G423" s="672"/>
      <c r="H423" s="672"/>
      <c r="I423" s="672"/>
      <c r="K423" s="761"/>
    </row>
    <row r="424" spans="5:11" ht="16.5" x14ac:dyDescent="0.15">
      <c r="E424" s="671"/>
      <c r="F424" s="672"/>
      <c r="G424" s="672"/>
      <c r="H424" s="672"/>
      <c r="I424" s="672"/>
      <c r="K424" s="761"/>
    </row>
    <row r="425" spans="5:11" ht="16.5" x14ac:dyDescent="0.15">
      <c r="E425" s="671"/>
      <c r="F425" s="672"/>
      <c r="G425" s="672"/>
      <c r="H425" s="672"/>
      <c r="I425" s="672"/>
      <c r="K425" s="761"/>
    </row>
    <row r="426" spans="5:11" ht="16.5" x14ac:dyDescent="0.15">
      <c r="E426" s="671"/>
      <c r="F426" s="672"/>
      <c r="G426" s="672"/>
      <c r="H426" s="672"/>
      <c r="I426" s="672"/>
      <c r="K426" s="761"/>
    </row>
    <row r="427" spans="5:11" ht="16.5" x14ac:dyDescent="0.15">
      <c r="E427" s="671"/>
      <c r="F427" s="672"/>
      <c r="G427" s="672"/>
      <c r="H427" s="672"/>
      <c r="I427" s="672"/>
      <c r="K427" s="761"/>
    </row>
    <row r="428" spans="5:11" ht="16.5" x14ac:dyDescent="0.15">
      <c r="E428" s="671"/>
      <c r="F428" s="672"/>
      <c r="G428" s="672"/>
      <c r="H428" s="672"/>
      <c r="I428" s="672"/>
      <c r="K428" s="761"/>
    </row>
    <row r="429" spans="5:11" ht="16.5" x14ac:dyDescent="0.15">
      <c r="E429" s="671"/>
      <c r="F429" s="672"/>
      <c r="G429" s="672"/>
      <c r="H429" s="672"/>
      <c r="I429" s="672"/>
      <c r="K429" s="761"/>
    </row>
    <row r="430" spans="5:11" ht="16.5" x14ac:dyDescent="0.15">
      <c r="E430" s="671"/>
      <c r="F430" s="672"/>
      <c r="G430" s="672"/>
      <c r="H430" s="672"/>
      <c r="I430" s="672"/>
      <c r="K430" s="761"/>
    </row>
    <row r="431" spans="5:11" ht="16.5" x14ac:dyDescent="0.15">
      <c r="E431" s="671"/>
      <c r="F431" s="672"/>
      <c r="G431" s="672"/>
      <c r="H431" s="672"/>
      <c r="I431" s="672"/>
      <c r="K431" s="761"/>
    </row>
    <row r="432" spans="5:11" ht="16.5" x14ac:dyDescent="0.15">
      <c r="E432" s="671"/>
      <c r="F432" s="672"/>
      <c r="G432" s="672"/>
      <c r="H432" s="672"/>
      <c r="I432" s="672"/>
      <c r="K432" s="761"/>
    </row>
    <row r="433" spans="5:11" ht="16.5" x14ac:dyDescent="0.15">
      <c r="E433" s="671"/>
      <c r="F433" s="672"/>
      <c r="G433" s="672"/>
      <c r="H433" s="672"/>
      <c r="I433" s="672"/>
      <c r="K433" s="761"/>
    </row>
    <row r="434" spans="5:11" ht="16.5" x14ac:dyDescent="0.15">
      <c r="E434" s="671"/>
      <c r="F434" s="672"/>
      <c r="G434" s="672"/>
      <c r="H434" s="672"/>
      <c r="I434" s="672"/>
      <c r="K434" s="761"/>
    </row>
    <row r="435" spans="5:11" ht="16.5" x14ac:dyDescent="0.15">
      <c r="E435" s="671"/>
      <c r="F435" s="672"/>
      <c r="G435" s="672"/>
      <c r="H435" s="672"/>
      <c r="I435" s="672"/>
      <c r="K435" s="761"/>
    </row>
    <row r="436" spans="5:11" ht="16.5" x14ac:dyDescent="0.15">
      <c r="E436" s="671"/>
      <c r="F436" s="672"/>
      <c r="G436" s="672"/>
      <c r="H436" s="672"/>
      <c r="I436" s="672"/>
      <c r="K436" s="761"/>
    </row>
    <row r="437" spans="5:11" ht="16.5" x14ac:dyDescent="0.15">
      <c r="E437" s="671"/>
      <c r="F437" s="672"/>
      <c r="G437" s="672"/>
      <c r="H437" s="672"/>
      <c r="I437" s="672"/>
      <c r="K437" s="761"/>
    </row>
    <row r="438" spans="5:11" ht="16.5" x14ac:dyDescent="0.15">
      <c r="E438" s="671"/>
      <c r="F438" s="672"/>
      <c r="G438" s="672"/>
      <c r="H438" s="672"/>
      <c r="I438" s="672"/>
      <c r="K438" s="761"/>
    </row>
    <row r="439" spans="5:11" ht="16.5" x14ac:dyDescent="0.15">
      <c r="E439" s="671"/>
      <c r="F439" s="672"/>
      <c r="G439" s="672"/>
      <c r="H439" s="672"/>
      <c r="I439" s="672"/>
      <c r="K439" s="761"/>
    </row>
    <row r="440" spans="5:11" ht="16.5" x14ac:dyDescent="0.15">
      <c r="E440" s="671"/>
      <c r="F440" s="672"/>
      <c r="G440" s="672"/>
      <c r="H440" s="672"/>
      <c r="I440" s="672"/>
      <c r="K440" s="761"/>
    </row>
    <row r="441" spans="5:11" ht="16.5" x14ac:dyDescent="0.15">
      <c r="E441" s="671"/>
      <c r="F441" s="672"/>
      <c r="G441" s="672"/>
      <c r="H441" s="672"/>
      <c r="I441" s="672"/>
      <c r="K441" s="761"/>
    </row>
    <row r="442" spans="5:11" ht="16.5" x14ac:dyDescent="0.15">
      <c r="E442" s="671"/>
      <c r="F442" s="672"/>
      <c r="G442" s="672"/>
      <c r="H442" s="672"/>
      <c r="I442" s="672"/>
      <c r="K442" s="761"/>
    </row>
    <row r="443" spans="5:11" ht="16.5" x14ac:dyDescent="0.15">
      <c r="E443" s="671"/>
      <c r="F443" s="672"/>
      <c r="G443" s="672"/>
      <c r="H443" s="672"/>
      <c r="I443" s="672"/>
      <c r="K443" s="761"/>
    </row>
    <row r="444" spans="5:11" ht="16.5" x14ac:dyDescent="0.15">
      <c r="E444" s="671"/>
      <c r="F444" s="672"/>
      <c r="G444" s="672"/>
      <c r="H444" s="672"/>
      <c r="I444" s="672"/>
      <c r="K444" s="761"/>
    </row>
    <row r="445" spans="5:11" ht="16.5" x14ac:dyDescent="0.15">
      <c r="E445" s="671"/>
      <c r="F445" s="672"/>
      <c r="G445" s="672"/>
      <c r="H445" s="672"/>
      <c r="I445" s="672"/>
      <c r="K445" s="761"/>
    </row>
    <row r="446" spans="5:11" ht="16.5" x14ac:dyDescent="0.15">
      <c r="E446" s="671"/>
      <c r="F446" s="672"/>
      <c r="G446" s="672"/>
      <c r="H446" s="672"/>
      <c r="I446" s="672"/>
      <c r="K446" s="761"/>
    </row>
    <row r="447" spans="5:11" ht="16.5" x14ac:dyDescent="0.15">
      <c r="E447" s="671"/>
      <c r="F447" s="672"/>
      <c r="G447" s="672"/>
      <c r="H447" s="672"/>
      <c r="I447" s="672"/>
      <c r="K447" s="761"/>
    </row>
    <row r="448" spans="5:11" ht="16.5" x14ac:dyDescent="0.15">
      <c r="E448" s="671"/>
      <c r="F448" s="672"/>
      <c r="G448" s="672"/>
      <c r="H448" s="672"/>
      <c r="I448" s="672"/>
      <c r="K448" s="761"/>
    </row>
    <row r="449" spans="5:11" ht="16.5" x14ac:dyDescent="0.15">
      <c r="E449" s="671"/>
      <c r="F449" s="672"/>
      <c r="G449" s="672"/>
      <c r="H449" s="672"/>
      <c r="I449" s="672"/>
      <c r="K449" s="761"/>
    </row>
    <row r="450" spans="5:11" ht="16.5" x14ac:dyDescent="0.15">
      <c r="E450" s="671"/>
      <c r="F450" s="672"/>
      <c r="G450" s="672"/>
      <c r="H450" s="672"/>
      <c r="I450" s="672"/>
      <c r="K450" s="761"/>
    </row>
    <row r="451" spans="5:11" ht="16.5" x14ac:dyDescent="0.15">
      <c r="E451" s="671"/>
      <c r="F451" s="672"/>
      <c r="G451" s="672"/>
      <c r="H451" s="672"/>
      <c r="I451" s="672"/>
      <c r="K451" s="761"/>
    </row>
    <row r="452" spans="5:11" ht="16.5" x14ac:dyDescent="0.15">
      <c r="E452" s="671"/>
      <c r="F452" s="672"/>
      <c r="G452" s="672"/>
      <c r="H452" s="672"/>
      <c r="I452" s="672"/>
      <c r="K452" s="761"/>
    </row>
    <row r="453" spans="5:11" ht="16.5" x14ac:dyDescent="0.15">
      <c r="E453" s="671"/>
      <c r="F453" s="672"/>
      <c r="G453" s="672"/>
      <c r="H453" s="672"/>
      <c r="I453" s="672"/>
      <c r="K453" s="761"/>
    </row>
    <row r="454" spans="5:11" ht="16.5" x14ac:dyDescent="0.15">
      <c r="E454" s="671"/>
      <c r="F454" s="672"/>
      <c r="G454" s="672"/>
      <c r="H454" s="672"/>
      <c r="I454" s="672"/>
      <c r="K454" s="761"/>
    </row>
    <row r="455" spans="5:11" ht="16.5" x14ac:dyDescent="0.15">
      <c r="E455" s="671"/>
      <c r="F455" s="672"/>
      <c r="G455" s="672"/>
      <c r="H455" s="672"/>
      <c r="I455" s="672"/>
      <c r="K455" s="761"/>
    </row>
    <row r="456" spans="5:11" ht="16.5" x14ac:dyDescent="0.15">
      <c r="E456" s="671"/>
      <c r="F456" s="672"/>
      <c r="G456" s="672"/>
      <c r="H456" s="672"/>
      <c r="I456" s="672"/>
      <c r="K456" s="761"/>
    </row>
    <row r="457" spans="5:11" ht="16.5" x14ac:dyDescent="0.15">
      <c r="E457" s="671"/>
      <c r="F457" s="672"/>
      <c r="G457" s="672"/>
      <c r="H457" s="672"/>
      <c r="I457" s="672"/>
      <c r="K457" s="761"/>
    </row>
    <row r="458" spans="5:11" ht="16.5" x14ac:dyDescent="0.15">
      <c r="E458" s="671"/>
      <c r="F458" s="672"/>
      <c r="G458" s="672"/>
      <c r="H458" s="672"/>
      <c r="I458" s="672"/>
      <c r="K458" s="761"/>
    </row>
    <row r="459" spans="5:11" ht="16.5" x14ac:dyDescent="0.15">
      <c r="E459" s="671"/>
      <c r="F459" s="672"/>
      <c r="G459" s="672"/>
      <c r="H459" s="672"/>
      <c r="I459" s="672"/>
      <c r="K459" s="761"/>
    </row>
    <row r="460" spans="5:11" ht="16.5" x14ac:dyDescent="0.15">
      <c r="E460" s="671"/>
      <c r="F460" s="672"/>
      <c r="G460" s="672"/>
      <c r="H460" s="672"/>
      <c r="I460" s="672"/>
      <c r="K460" s="761"/>
    </row>
    <row r="461" spans="5:11" ht="16.5" x14ac:dyDescent="0.15">
      <c r="E461" s="671"/>
      <c r="F461" s="672"/>
      <c r="G461" s="672"/>
      <c r="H461" s="672"/>
      <c r="I461" s="672"/>
      <c r="K461" s="761"/>
    </row>
    <row r="462" spans="5:11" ht="16.5" x14ac:dyDescent="0.15">
      <c r="E462" s="671"/>
      <c r="F462" s="672"/>
      <c r="G462" s="672"/>
      <c r="H462" s="672"/>
      <c r="I462" s="672"/>
      <c r="K462" s="761"/>
    </row>
    <row r="463" spans="5:11" ht="16.5" x14ac:dyDescent="0.15">
      <c r="E463" s="671"/>
      <c r="F463" s="672"/>
      <c r="G463" s="672"/>
      <c r="H463" s="672"/>
      <c r="I463" s="672"/>
      <c r="K463" s="761"/>
    </row>
    <row r="464" spans="5:11" ht="16.5" x14ac:dyDescent="0.15">
      <c r="E464" s="671"/>
      <c r="F464" s="672"/>
      <c r="G464" s="672"/>
      <c r="H464" s="672"/>
      <c r="I464" s="672"/>
      <c r="K464" s="761"/>
    </row>
    <row r="465" spans="5:11" ht="16.5" x14ac:dyDescent="0.15">
      <c r="E465" s="671"/>
      <c r="F465" s="672"/>
      <c r="G465" s="672"/>
      <c r="H465" s="672"/>
      <c r="I465" s="672"/>
      <c r="K465" s="761"/>
    </row>
    <row r="466" spans="5:11" ht="16.5" x14ac:dyDescent="0.15">
      <c r="E466" s="671"/>
      <c r="F466" s="672"/>
      <c r="G466" s="672"/>
      <c r="H466" s="672"/>
      <c r="I466" s="672"/>
      <c r="K466" s="761"/>
    </row>
    <row r="467" spans="5:11" ht="16.5" x14ac:dyDescent="0.15">
      <c r="E467" s="671"/>
      <c r="F467" s="672"/>
      <c r="G467" s="672"/>
      <c r="H467" s="672"/>
      <c r="I467" s="672"/>
      <c r="K467" s="761"/>
    </row>
    <row r="468" spans="5:11" ht="16.5" x14ac:dyDescent="0.15">
      <c r="E468" s="671"/>
      <c r="F468" s="672"/>
      <c r="G468" s="672"/>
      <c r="H468" s="672"/>
      <c r="I468" s="672"/>
      <c r="K468" s="761"/>
    </row>
    <row r="469" spans="5:11" ht="16.5" x14ac:dyDescent="0.15">
      <c r="E469" s="671"/>
      <c r="F469" s="672"/>
      <c r="G469" s="672"/>
      <c r="H469" s="672"/>
      <c r="I469" s="672"/>
      <c r="K469" s="761"/>
    </row>
    <row r="470" spans="5:11" ht="16.5" x14ac:dyDescent="0.15">
      <c r="E470" s="671"/>
      <c r="F470" s="672"/>
      <c r="G470" s="672"/>
      <c r="H470" s="672"/>
      <c r="I470" s="672"/>
      <c r="K470" s="761"/>
    </row>
    <row r="471" spans="5:11" ht="16.5" x14ac:dyDescent="0.15">
      <c r="E471" s="671"/>
      <c r="F471" s="672"/>
      <c r="G471" s="672"/>
      <c r="H471" s="672"/>
      <c r="I471" s="672"/>
      <c r="K471" s="761"/>
    </row>
    <row r="472" spans="5:11" ht="16.5" x14ac:dyDescent="0.15">
      <c r="E472" s="671"/>
      <c r="F472" s="672"/>
      <c r="G472" s="672"/>
      <c r="H472" s="672"/>
      <c r="I472" s="672"/>
      <c r="K472" s="761"/>
    </row>
    <row r="473" spans="5:11" ht="16.5" x14ac:dyDescent="0.15">
      <c r="E473" s="671"/>
      <c r="F473" s="672"/>
      <c r="G473" s="672"/>
      <c r="H473" s="672"/>
      <c r="I473" s="672"/>
      <c r="K473" s="761"/>
    </row>
    <row r="474" spans="5:11" ht="16.5" x14ac:dyDescent="0.15">
      <c r="E474" s="671"/>
      <c r="F474" s="672"/>
      <c r="G474" s="672"/>
      <c r="H474" s="672"/>
      <c r="I474" s="672"/>
      <c r="K474" s="761"/>
    </row>
    <row r="475" spans="5:11" ht="16.5" x14ac:dyDescent="0.15">
      <c r="E475" s="671"/>
      <c r="F475" s="672"/>
      <c r="G475" s="672"/>
      <c r="H475" s="672"/>
      <c r="I475" s="672"/>
      <c r="K475" s="761"/>
    </row>
    <row r="476" spans="5:11" ht="16.5" x14ac:dyDescent="0.15">
      <c r="E476" s="671"/>
      <c r="F476" s="672"/>
      <c r="G476" s="672"/>
      <c r="H476" s="672"/>
      <c r="I476" s="672"/>
      <c r="K476" s="761"/>
    </row>
    <row r="477" spans="5:11" ht="16.5" x14ac:dyDescent="0.15">
      <c r="E477" s="671"/>
      <c r="F477" s="672"/>
      <c r="G477" s="672"/>
      <c r="H477" s="672"/>
      <c r="I477" s="672"/>
      <c r="K477" s="761"/>
    </row>
    <row r="478" spans="5:11" ht="16.5" x14ac:dyDescent="0.15">
      <c r="E478" s="671"/>
      <c r="F478" s="672"/>
      <c r="G478" s="672"/>
      <c r="H478" s="672"/>
      <c r="I478" s="672"/>
      <c r="K478" s="761"/>
    </row>
    <row r="479" spans="5:11" ht="16.5" x14ac:dyDescent="0.15">
      <c r="E479" s="671"/>
      <c r="F479" s="672"/>
      <c r="G479" s="672"/>
      <c r="H479" s="672"/>
      <c r="I479" s="672"/>
      <c r="K479" s="761"/>
    </row>
    <row r="480" spans="5:11" ht="16.5" x14ac:dyDescent="0.15">
      <c r="E480" s="671"/>
      <c r="F480" s="672"/>
      <c r="G480" s="672"/>
      <c r="H480" s="672"/>
      <c r="I480" s="672"/>
      <c r="K480" s="761"/>
    </row>
    <row r="481" spans="5:11" ht="16.5" x14ac:dyDescent="0.15">
      <c r="E481" s="671"/>
      <c r="F481" s="672"/>
      <c r="G481" s="672"/>
      <c r="H481" s="672"/>
      <c r="I481" s="672"/>
      <c r="K481" s="761"/>
    </row>
    <row r="482" spans="5:11" ht="16.5" x14ac:dyDescent="0.15">
      <c r="E482" s="671"/>
      <c r="F482" s="672"/>
      <c r="G482" s="672"/>
      <c r="H482" s="672"/>
      <c r="I482" s="672"/>
      <c r="K482" s="761"/>
    </row>
    <row r="483" spans="5:11" ht="16.5" x14ac:dyDescent="0.15">
      <c r="E483" s="671"/>
      <c r="F483" s="672"/>
      <c r="G483" s="672"/>
      <c r="H483" s="672"/>
      <c r="I483" s="672"/>
      <c r="K483" s="761"/>
    </row>
    <row r="484" spans="5:11" ht="16.5" x14ac:dyDescent="0.15">
      <c r="E484" s="671"/>
      <c r="F484" s="672"/>
      <c r="G484" s="672"/>
      <c r="H484" s="672"/>
      <c r="I484" s="672"/>
      <c r="K484" s="761"/>
    </row>
    <row r="485" spans="5:11" ht="16.5" x14ac:dyDescent="0.15">
      <c r="E485" s="671"/>
      <c r="F485" s="672"/>
      <c r="G485" s="672"/>
      <c r="H485" s="672"/>
      <c r="I485" s="672"/>
      <c r="K485" s="761"/>
    </row>
    <row r="486" spans="5:11" ht="16.5" x14ac:dyDescent="0.15">
      <c r="E486" s="671"/>
      <c r="F486" s="672"/>
      <c r="G486" s="672"/>
      <c r="H486" s="672"/>
      <c r="I486" s="672"/>
      <c r="K486" s="761"/>
    </row>
    <row r="487" spans="5:11" ht="16.5" x14ac:dyDescent="0.15">
      <c r="E487" s="671"/>
      <c r="F487" s="672"/>
      <c r="G487" s="672"/>
      <c r="H487" s="672"/>
      <c r="I487" s="672"/>
      <c r="K487" s="761"/>
    </row>
    <row r="488" spans="5:11" ht="16.5" x14ac:dyDescent="0.15">
      <c r="E488" s="671"/>
      <c r="F488" s="672"/>
      <c r="G488" s="672"/>
      <c r="H488" s="672"/>
      <c r="I488" s="672"/>
      <c r="K488" s="761"/>
    </row>
    <row r="489" spans="5:11" ht="16.5" x14ac:dyDescent="0.15">
      <c r="E489" s="671"/>
      <c r="F489" s="672"/>
      <c r="G489" s="672"/>
      <c r="H489" s="672"/>
      <c r="I489" s="672"/>
      <c r="K489" s="761"/>
    </row>
    <row r="490" spans="5:11" ht="16.5" x14ac:dyDescent="0.15">
      <c r="E490" s="671"/>
      <c r="F490" s="672"/>
      <c r="G490" s="672"/>
      <c r="H490" s="672"/>
      <c r="I490" s="672"/>
      <c r="K490" s="761"/>
    </row>
    <row r="491" spans="5:11" ht="16.5" x14ac:dyDescent="0.15">
      <c r="E491" s="671"/>
      <c r="F491" s="672"/>
      <c r="G491" s="672"/>
      <c r="H491" s="672"/>
      <c r="I491" s="672"/>
      <c r="K491" s="761"/>
    </row>
    <row r="492" spans="5:11" ht="16.5" x14ac:dyDescent="0.15">
      <c r="E492" s="671"/>
      <c r="F492" s="672"/>
      <c r="G492" s="672"/>
      <c r="H492" s="672"/>
      <c r="I492" s="672"/>
      <c r="K492" s="761"/>
    </row>
    <row r="493" spans="5:11" ht="16.5" x14ac:dyDescent="0.15">
      <c r="E493" s="671"/>
      <c r="F493" s="672"/>
      <c r="G493" s="672"/>
      <c r="H493" s="672"/>
      <c r="I493" s="672"/>
      <c r="K493" s="761"/>
    </row>
    <row r="494" spans="5:11" ht="16.5" x14ac:dyDescent="0.15">
      <c r="E494" s="671"/>
      <c r="F494" s="672"/>
      <c r="G494" s="672"/>
      <c r="H494" s="672"/>
      <c r="I494" s="672"/>
      <c r="K494" s="761"/>
    </row>
    <row r="495" spans="5:11" ht="16.5" x14ac:dyDescent="0.15">
      <c r="E495" s="671"/>
      <c r="F495" s="672"/>
      <c r="G495" s="672"/>
      <c r="H495" s="672"/>
      <c r="I495" s="672"/>
      <c r="K495" s="761"/>
    </row>
    <row r="496" spans="5:11" ht="16.5" x14ac:dyDescent="0.15">
      <c r="E496" s="671"/>
      <c r="F496" s="672"/>
      <c r="G496" s="672"/>
      <c r="H496" s="672"/>
      <c r="I496" s="672"/>
      <c r="K496" s="761"/>
    </row>
    <row r="497" spans="5:11" ht="16.5" x14ac:dyDescent="0.15">
      <c r="E497" s="671"/>
      <c r="F497" s="672"/>
      <c r="G497" s="672"/>
      <c r="H497" s="672"/>
      <c r="I497" s="672"/>
      <c r="K497" s="761"/>
    </row>
    <row r="498" spans="5:11" ht="16.5" x14ac:dyDescent="0.15">
      <c r="E498" s="671"/>
      <c r="F498" s="672"/>
      <c r="G498" s="672"/>
      <c r="H498" s="672"/>
      <c r="I498" s="672"/>
      <c r="K498" s="761"/>
    </row>
    <row r="499" spans="5:11" ht="16.5" x14ac:dyDescent="0.15">
      <c r="E499" s="671"/>
      <c r="F499" s="672"/>
      <c r="G499" s="672"/>
      <c r="H499" s="672"/>
      <c r="I499" s="672"/>
      <c r="K499" s="761"/>
    </row>
    <row r="500" spans="5:11" ht="16.5" x14ac:dyDescent="0.15">
      <c r="E500" s="671"/>
      <c r="F500" s="672"/>
      <c r="G500" s="672"/>
      <c r="H500" s="672"/>
      <c r="I500" s="672"/>
      <c r="K500" s="761"/>
    </row>
    <row r="501" spans="5:11" ht="16.5" x14ac:dyDescent="0.15">
      <c r="E501" s="671"/>
      <c r="F501" s="672"/>
      <c r="G501" s="672"/>
      <c r="H501" s="672"/>
      <c r="I501" s="672"/>
      <c r="K501" s="761"/>
    </row>
    <row r="502" spans="5:11" ht="16.5" x14ac:dyDescent="0.15">
      <c r="E502" s="671"/>
      <c r="F502" s="672"/>
      <c r="G502" s="672"/>
      <c r="H502" s="672"/>
      <c r="I502" s="672"/>
      <c r="K502" s="761"/>
    </row>
    <row r="503" spans="5:11" ht="16.5" x14ac:dyDescent="0.15">
      <c r="E503" s="671"/>
      <c r="F503" s="672"/>
      <c r="G503" s="672"/>
      <c r="H503" s="672"/>
      <c r="I503" s="672"/>
      <c r="K503" s="761"/>
    </row>
    <row r="504" spans="5:11" ht="16.5" x14ac:dyDescent="0.15">
      <c r="E504" s="671"/>
      <c r="F504" s="672"/>
      <c r="G504" s="672"/>
      <c r="H504" s="672"/>
      <c r="I504" s="672"/>
      <c r="K504" s="761"/>
    </row>
    <row r="505" spans="5:11" ht="16.5" x14ac:dyDescent="0.15">
      <c r="E505" s="671"/>
      <c r="F505" s="672"/>
      <c r="G505" s="672"/>
      <c r="H505" s="672"/>
      <c r="I505" s="672"/>
      <c r="K505" s="761"/>
    </row>
    <row r="506" spans="5:11" ht="16.5" x14ac:dyDescent="0.15">
      <c r="E506" s="671"/>
      <c r="F506" s="672"/>
      <c r="G506" s="672"/>
      <c r="H506" s="672"/>
      <c r="I506" s="672"/>
      <c r="K506" s="761"/>
    </row>
    <row r="507" spans="5:11" ht="16.5" x14ac:dyDescent="0.15">
      <c r="E507" s="671"/>
      <c r="F507" s="672"/>
      <c r="G507" s="672"/>
      <c r="H507" s="672"/>
      <c r="I507" s="672"/>
      <c r="K507" s="761"/>
    </row>
    <row r="508" spans="5:11" ht="16.5" x14ac:dyDescent="0.15">
      <c r="E508" s="671"/>
      <c r="F508" s="672"/>
      <c r="G508" s="672"/>
      <c r="H508" s="672"/>
      <c r="I508" s="672"/>
      <c r="K508" s="761"/>
    </row>
    <row r="509" spans="5:11" ht="16.5" x14ac:dyDescent="0.15">
      <c r="E509" s="671"/>
      <c r="F509" s="672"/>
      <c r="G509" s="672"/>
      <c r="H509" s="672"/>
      <c r="I509" s="672"/>
      <c r="K509" s="761"/>
    </row>
    <row r="510" spans="5:11" ht="16.5" x14ac:dyDescent="0.15">
      <c r="E510" s="671"/>
      <c r="F510" s="672"/>
      <c r="G510" s="672"/>
      <c r="H510" s="672"/>
      <c r="I510" s="672"/>
      <c r="K510" s="761"/>
    </row>
    <row r="511" spans="5:11" ht="16.5" x14ac:dyDescent="0.15">
      <c r="E511" s="671"/>
      <c r="F511" s="672"/>
      <c r="G511" s="672"/>
      <c r="H511" s="672"/>
      <c r="I511" s="672"/>
      <c r="K511" s="761"/>
    </row>
    <row r="512" spans="5:11" ht="16.5" x14ac:dyDescent="0.15">
      <c r="E512" s="671"/>
      <c r="F512" s="672"/>
      <c r="G512" s="672"/>
      <c r="H512" s="672"/>
      <c r="I512" s="672"/>
      <c r="K512" s="761"/>
    </row>
    <row r="513" spans="5:11" ht="16.5" x14ac:dyDescent="0.15">
      <c r="E513" s="671"/>
      <c r="F513" s="672"/>
      <c r="G513" s="672"/>
      <c r="H513" s="672"/>
      <c r="I513" s="672"/>
      <c r="K513" s="761"/>
    </row>
    <row r="514" spans="5:11" ht="16.5" x14ac:dyDescent="0.15">
      <c r="E514" s="671"/>
      <c r="F514" s="672"/>
      <c r="G514" s="672"/>
      <c r="H514" s="672"/>
      <c r="I514" s="672"/>
      <c r="K514" s="761"/>
    </row>
    <row r="515" spans="5:11" ht="16.5" x14ac:dyDescent="0.15">
      <c r="E515" s="671"/>
      <c r="F515" s="672"/>
      <c r="G515" s="672"/>
      <c r="H515" s="672"/>
      <c r="I515" s="672"/>
      <c r="K515" s="761"/>
    </row>
    <row r="516" spans="5:11" ht="16.5" x14ac:dyDescent="0.15">
      <c r="E516" s="671"/>
      <c r="F516" s="672"/>
      <c r="G516" s="672"/>
      <c r="H516" s="672"/>
      <c r="I516" s="672"/>
      <c r="K516" s="761"/>
    </row>
    <row r="517" spans="5:11" ht="16.5" x14ac:dyDescent="0.15">
      <c r="E517" s="671"/>
      <c r="F517" s="672"/>
      <c r="G517" s="672"/>
      <c r="H517" s="672"/>
      <c r="I517" s="672"/>
      <c r="K517" s="761"/>
    </row>
    <row r="518" spans="5:11" ht="16.5" x14ac:dyDescent="0.15">
      <c r="E518" s="671"/>
      <c r="F518" s="672"/>
      <c r="G518" s="672"/>
      <c r="H518" s="672"/>
      <c r="I518" s="672"/>
      <c r="K518" s="761"/>
    </row>
    <row r="519" spans="5:11" ht="16.5" x14ac:dyDescent="0.15">
      <c r="E519" s="671"/>
      <c r="F519" s="672"/>
      <c r="G519" s="672"/>
      <c r="H519" s="672"/>
      <c r="I519" s="672"/>
      <c r="K519" s="761"/>
    </row>
    <row r="520" spans="5:11" ht="16.5" x14ac:dyDescent="0.15">
      <c r="E520" s="671"/>
      <c r="F520" s="672"/>
      <c r="G520" s="672"/>
      <c r="H520" s="672"/>
      <c r="I520" s="672"/>
      <c r="K520" s="761"/>
    </row>
    <row r="521" spans="5:11" ht="16.5" x14ac:dyDescent="0.15">
      <c r="E521" s="671"/>
      <c r="F521" s="672"/>
      <c r="G521" s="672"/>
      <c r="H521" s="672"/>
      <c r="I521" s="672"/>
      <c r="K521" s="761"/>
    </row>
    <row r="522" spans="5:11" ht="16.5" x14ac:dyDescent="0.15">
      <c r="E522" s="671"/>
      <c r="F522" s="672"/>
      <c r="G522" s="672"/>
      <c r="H522" s="672"/>
      <c r="I522" s="672"/>
      <c r="K522" s="761"/>
    </row>
    <row r="523" spans="5:11" ht="16.5" x14ac:dyDescent="0.15">
      <c r="E523" s="671"/>
      <c r="F523" s="672"/>
      <c r="G523" s="672"/>
      <c r="H523" s="672"/>
      <c r="I523" s="672"/>
      <c r="K523" s="761"/>
    </row>
    <row r="524" spans="5:11" ht="16.5" x14ac:dyDescent="0.15">
      <c r="E524" s="671"/>
      <c r="F524" s="672"/>
      <c r="G524" s="672"/>
      <c r="H524" s="672"/>
      <c r="I524" s="672"/>
      <c r="K524" s="761"/>
    </row>
    <row r="525" spans="5:11" ht="16.5" x14ac:dyDescent="0.15">
      <c r="E525" s="671"/>
      <c r="F525" s="672"/>
      <c r="G525" s="672"/>
      <c r="H525" s="672"/>
      <c r="I525" s="672"/>
      <c r="K525" s="761"/>
    </row>
    <row r="526" spans="5:11" ht="16.5" x14ac:dyDescent="0.15">
      <c r="E526" s="671"/>
      <c r="F526" s="672"/>
      <c r="G526" s="672"/>
      <c r="H526" s="672"/>
      <c r="I526" s="672"/>
      <c r="K526" s="761"/>
    </row>
    <row r="527" spans="5:11" ht="16.5" x14ac:dyDescent="0.15">
      <c r="E527" s="671"/>
      <c r="F527" s="672"/>
      <c r="G527" s="672"/>
      <c r="H527" s="672"/>
      <c r="I527" s="672"/>
      <c r="K527" s="761"/>
    </row>
    <row r="528" spans="5:11" ht="16.5" x14ac:dyDescent="0.15">
      <c r="E528" s="671"/>
      <c r="F528" s="672"/>
      <c r="G528" s="672"/>
      <c r="H528" s="672"/>
      <c r="I528" s="672"/>
      <c r="K528" s="761"/>
    </row>
    <row r="529" spans="5:11" ht="16.5" x14ac:dyDescent="0.15">
      <c r="E529" s="671"/>
      <c r="F529" s="672"/>
      <c r="G529" s="672"/>
      <c r="H529" s="672"/>
      <c r="I529" s="672"/>
      <c r="K529" s="761"/>
    </row>
    <row r="530" spans="5:11" ht="16.5" x14ac:dyDescent="0.15">
      <c r="E530" s="671"/>
      <c r="F530" s="672"/>
      <c r="G530" s="672"/>
      <c r="H530" s="672"/>
      <c r="I530" s="672"/>
      <c r="K530" s="761"/>
    </row>
    <row r="531" spans="5:11" ht="16.5" x14ac:dyDescent="0.15">
      <c r="E531" s="671"/>
      <c r="F531" s="672"/>
      <c r="G531" s="672"/>
      <c r="H531" s="672"/>
      <c r="I531" s="672"/>
      <c r="K531" s="761"/>
    </row>
    <row r="532" spans="5:11" ht="16.5" x14ac:dyDescent="0.15">
      <c r="E532" s="671"/>
      <c r="F532" s="672"/>
      <c r="G532" s="672"/>
      <c r="H532" s="672"/>
      <c r="I532" s="672"/>
      <c r="K532" s="761"/>
    </row>
    <row r="533" spans="5:11" ht="16.5" x14ac:dyDescent="0.15">
      <c r="E533" s="671"/>
      <c r="F533" s="672"/>
      <c r="G533" s="672"/>
      <c r="H533" s="672"/>
      <c r="I533" s="672"/>
      <c r="K533" s="761"/>
    </row>
    <row r="534" spans="5:11" ht="16.5" x14ac:dyDescent="0.15">
      <c r="E534" s="671"/>
      <c r="F534" s="672"/>
      <c r="G534" s="672"/>
      <c r="H534" s="672"/>
      <c r="I534" s="672"/>
      <c r="K534" s="761"/>
    </row>
    <row r="535" spans="5:11" ht="16.5" x14ac:dyDescent="0.15">
      <c r="E535" s="671"/>
      <c r="F535" s="672"/>
      <c r="G535" s="672"/>
      <c r="H535" s="672"/>
      <c r="I535" s="672"/>
      <c r="K535" s="761"/>
    </row>
    <row r="536" spans="5:11" ht="16.5" x14ac:dyDescent="0.15">
      <c r="E536" s="671"/>
      <c r="F536" s="672"/>
      <c r="G536" s="672"/>
      <c r="H536" s="672"/>
      <c r="I536" s="672"/>
      <c r="K536" s="761"/>
    </row>
    <row r="537" spans="5:11" ht="16.5" x14ac:dyDescent="0.15">
      <c r="E537" s="671"/>
      <c r="F537" s="672"/>
      <c r="G537" s="672"/>
      <c r="H537" s="672"/>
      <c r="I537" s="672"/>
      <c r="K537" s="761"/>
    </row>
    <row r="538" spans="5:11" ht="16.5" x14ac:dyDescent="0.15">
      <c r="E538" s="671"/>
      <c r="F538" s="672"/>
      <c r="G538" s="672"/>
      <c r="H538" s="672"/>
      <c r="I538" s="672"/>
      <c r="K538" s="761"/>
    </row>
    <row r="539" spans="5:11" ht="16.5" x14ac:dyDescent="0.15">
      <c r="E539" s="671"/>
      <c r="F539" s="672"/>
      <c r="G539" s="672"/>
      <c r="H539" s="672"/>
      <c r="I539" s="672"/>
      <c r="K539" s="761"/>
    </row>
    <row r="540" spans="5:11" ht="16.5" x14ac:dyDescent="0.15">
      <c r="E540" s="671"/>
      <c r="F540" s="672"/>
      <c r="G540" s="672"/>
      <c r="H540" s="672"/>
      <c r="I540" s="672"/>
      <c r="K540" s="761"/>
    </row>
    <row r="541" spans="5:11" ht="16.5" x14ac:dyDescent="0.15">
      <c r="E541" s="671"/>
      <c r="F541" s="672"/>
      <c r="G541" s="672"/>
      <c r="H541" s="672"/>
      <c r="I541" s="672"/>
      <c r="K541" s="761"/>
    </row>
    <row r="542" spans="5:11" ht="16.5" x14ac:dyDescent="0.15">
      <c r="E542" s="671"/>
      <c r="F542" s="672"/>
      <c r="G542" s="672"/>
      <c r="H542" s="672"/>
      <c r="I542" s="672"/>
      <c r="K542" s="761"/>
    </row>
    <row r="543" spans="5:11" ht="16.5" x14ac:dyDescent="0.15">
      <c r="E543" s="671"/>
      <c r="F543" s="672"/>
      <c r="G543" s="672"/>
      <c r="H543" s="672"/>
      <c r="I543" s="672"/>
      <c r="K543" s="761"/>
    </row>
    <row r="544" spans="5:11" ht="16.5" x14ac:dyDescent="0.15">
      <c r="E544" s="671"/>
      <c r="F544" s="672"/>
      <c r="G544" s="672"/>
      <c r="H544" s="672"/>
      <c r="I544" s="672"/>
      <c r="K544" s="761"/>
    </row>
    <row r="545" spans="5:11" ht="16.5" x14ac:dyDescent="0.15">
      <c r="E545" s="671"/>
      <c r="F545" s="672"/>
      <c r="G545" s="672"/>
      <c r="H545" s="672"/>
      <c r="I545" s="672"/>
      <c r="K545" s="761"/>
    </row>
    <row r="546" spans="5:11" ht="16.5" x14ac:dyDescent="0.15">
      <c r="E546" s="671"/>
      <c r="F546" s="672"/>
      <c r="G546" s="672"/>
      <c r="H546" s="672"/>
      <c r="I546" s="672"/>
      <c r="K546" s="761"/>
    </row>
    <row r="547" spans="5:11" ht="16.5" x14ac:dyDescent="0.15">
      <c r="E547" s="671"/>
      <c r="F547" s="672"/>
      <c r="G547" s="672"/>
      <c r="H547" s="672"/>
      <c r="I547" s="672"/>
      <c r="K547" s="761"/>
    </row>
    <row r="548" spans="5:11" ht="16.5" x14ac:dyDescent="0.15">
      <c r="E548" s="671"/>
      <c r="F548" s="672"/>
      <c r="G548" s="672"/>
      <c r="H548" s="672"/>
      <c r="I548" s="672"/>
      <c r="K548" s="761"/>
    </row>
    <row r="549" spans="5:11" ht="16.5" x14ac:dyDescent="0.15">
      <c r="E549" s="671"/>
      <c r="F549" s="672"/>
      <c r="G549" s="672"/>
      <c r="H549" s="672"/>
      <c r="I549" s="672"/>
      <c r="K549" s="761"/>
    </row>
    <row r="550" spans="5:11" ht="16.5" x14ac:dyDescent="0.15">
      <c r="E550" s="671"/>
      <c r="F550" s="672"/>
      <c r="G550" s="672"/>
      <c r="H550" s="672"/>
      <c r="I550" s="672"/>
      <c r="K550" s="761"/>
    </row>
    <row r="551" spans="5:11" ht="16.5" x14ac:dyDescent="0.15">
      <c r="E551" s="671"/>
      <c r="F551" s="672"/>
      <c r="G551" s="672"/>
      <c r="H551" s="672"/>
      <c r="I551" s="672"/>
      <c r="K551" s="761"/>
    </row>
    <row r="552" spans="5:11" ht="16.5" x14ac:dyDescent="0.15">
      <c r="E552" s="671"/>
      <c r="F552" s="672"/>
      <c r="G552" s="672"/>
      <c r="H552" s="672"/>
      <c r="I552" s="672"/>
      <c r="K552" s="761"/>
    </row>
    <row r="553" spans="5:11" ht="16.5" x14ac:dyDescent="0.15">
      <c r="E553" s="671"/>
      <c r="F553" s="672"/>
      <c r="G553" s="672"/>
      <c r="H553" s="672"/>
      <c r="I553" s="672"/>
      <c r="K553" s="761"/>
    </row>
    <row r="554" spans="5:11" ht="16.5" x14ac:dyDescent="0.15">
      <c r="E554" s="671"/>
      <c r="F554" s="672"/>
      <c r="G554" s="672"/>
      <c r="H554" s="672"/>
      <c r="I554" s="672"/>
      <c r="K554" s="761"/>
    </row>
    <row r="555" spans="5:11" ht="16.5" x14ac:dyDescent="0.15">
      <c r="E555" s="671"/>
      <c r="F555" s="672"/>
      <c r="G555" s="672"/>
      <c r="H555" s="672"/>
      <c r="I555" s="672"/>
      <c r="K555" s="761"/>
    </row>
    <row r="556" spans="5:11" ht="16.5" x14ac:dyDescent="0.15">
      <c r="E556" s="671"/>
      <c r="F556" s="672"/>
      <c r="G556" s="672"/>
      <c r="H556" s="672"/>
      <c r="I556" s="672"/>
      <c r="K556" s="761"/>
    </row>
    <row r="557" spans="5:11" ht="16.5" x14ac:dyDescent="0.15">
      <c r="E557" s="671"/>
      <c r="F557" s="672"/>
      <c r="G557" s="672"/>
      <c r="H557" s="672"/>
      <c r="I557" s="672"/>
      <c r="K557" s="761"/>
    </row>
    <row r="558" spans="5:11" ht="16.5" x14ac:dyDescent="0.15">
      <c r="E558" s="671"/>
      <c r="F558" s="672"/>
      <c r="G558" s="672"/>
      <c r="H558" s="672"/>
      <c r="I558" s="672"/>
      <c r="K558" s="761"/>
    </row>
    <row r="559" spans="5:11" ht="16.5" x14ac:dyDescent="0.15">
      <c r="E559" s="671"/>
      <c r="F559" s="672"/>
      <c r="G559" s="672"/>
      <c r="H559" s="672"/>
      <c r="I559" s="672"/>
      <c r="K559" s="761"/>
    </row>
    <row r="560" spans="5:11" ht="16.5" x14ac:dyDescent="0.15">
      <c r="E560" s="671"/>
      <c r="F560" s="672"/>
      <c r="G560" s="672"/>
      <c r="H560" s="672"/>
      <c r="I560" s="672"/>
      <c r="K560" s="761"/>
    </row>
    <row r="561" spans="5:11" ht="16.5" x14ac:dyDescent="0.15">
      <c r="E561" s="671"/>
      <c r="F561" s="672"/>
      <c r="G561" s="672"/>
      <c r="H561" s="672"/>
      <c r="I561" s="672"/>
      <c r="K561" s="761"/>
    </row>
    <row r="562" spans="5:11" ht="16.5" x14ac:dyDescent="0.15">
      <c r="E562" s="671"/>
      <c r="F562" s="672"/>
      <c r="G562" s="672"/>
      <c r="H562" s="672"/>
      <c r="I562" s="672"/>
      <c r="K562" s="761"/>
    </row>
    <row r="563" spans="5:11" ht="16.5" x14ac:dyDescent="0.15">
      <c r="E563" s="671"/>
      <c r="F563" s="672"/>
      <c r="G563" s="672"/>
      <c r="H563" s="672"/>
      <c r="I563" s="672"/>
      <c r="K563" s="761"/>
    </row>
    <row r="564" spans="5:11" ht="16.5" x14ac:dyDescent="0.15">
      <c r="E564" s="671"/>
      <c r="F564" s="672"/>
      <c r="G564" s="672"/>
      <c r="H564" s="672"/>
      <c r="I564" s="672"/>
      <c r="K564" s="761"/>
    </row>
    <row r="565" spans="5:11" ht="16.5" x14ac:dyDescent="0.15">
      <c r="E565" s="671"/>
      <c r="F565" s="672"/>
      <c r="G565" s="672"/>
      <c r="H565" s="672"/>
      <c r="I565" s="672"/>
      <c r="K565" s="761"/>
    </row>
    <row r="566" spans="5:11" ht="16.5" x14ac:dyDescent="0.15">
      <c r="E566" s="671"/>
      <c r="F566" s="672"/>
      <c r="G566" s="672"/>
      <c r="H566" s="672"/>
      <c r="I566" s="672"/>
      <c r="K566" s="761"/>
    </row>
    <row r="567" spans="5:11" ht="16.5" x14ac:dyDescent="0.15">
      <c r="E567" s="671"/>
      <c r="F567" s="672"/>
      <c r="G567" s="672"/>
      <c r="H567" s="672"/>
      <c r="I567" s="672"/>
      <c r="K567" s="761"/>
    </row>
    <row r="568" spans="5:11" ht="16.5" x14ac:dyDescent="0.15">
      <c r="E568" s="671"/>
      <c r="F568" s="672"/>
      <c r="G568" s="672"/>
      <c r="H568" s="672"/>
      <c r="I568" s="672"/>
      <c r="K568" s="761"/>
    </row>
    <row r="569" spans="5:11" ht="16.5" x14ac:dyDescent="0.15">
      <c r="E569" s="671"/>
      <c r="F569" s="672"/>
      <c r="G569" s="672"/>
      <c r="H569" s="672"/>
      <c r="I569" s="672"/>
      <c r="K569" s="761"/>
    </row>
    <row r="570" spans="5:11" ht="16.5" x14ac:dyDescent="0.15">
      <c r="E570" s="671"/>
      <c r="F570" s="672"/>
      <c r="G570" s="672"/>
      <c r="H570" s="672"/>
      <c r="I570" s="672"/>
      <c r="K570" s="761"/>
    </row>
    <row r="571" spans="5:11" ht="16.5" x14ac:dyDescent="0.15">
      <c r="E571" s="671"/>
      <c r="F571" s="672"/>
      <c r="G571" s="672"/>
      <c r="H571" s="672"/>
      <c r="I571" s="672"/>
      <c r="K571" s="761"/>
    </row>
    <row r="572" spans="5:11" ht="16.5" x14ac:dyDescent="0.15">
      <c r="E572" s="671"/>
      <c r="F572" s="672"/>
      <c r="G572" s="672"/>
      <c r="H572" s="672"/>
      <c r="I572" s="672"/>
      <c r="K572" s="761"/>
    </row>
    <row r="573" spans="5:11" ht="16.5" x14ac:dyDescent="0.15">
      <c r="E573" s="671"/>
      <c r="F573" s="672"/>
      <c r="G573" s="672"/>
      <c r="H573" s="672"/>
      <c r="I573" s="672"/>
      <c r="K573" s="761"/>
    </row>
    <row r="574" spans="5:11" ht="16.5" x14ac:dyDescent="0.15">
      <c r="E574" s="671"/>
      <c r="F574" s="672"/>
      <c r="G574" s="672"/>
      <c r="H574" s="672"/>
      <c r="I574" s="672"/>
      <c r="K574" s="761"/>
    </row>
    <row r="575" spans="5:11" ht="16.5" x14ac:dyDescent="0.15">
      <c r="E575" s="671"/>
      <c r="F575" s="672"/>
      <c r="G575" s="672"/>
      <c r="H575" s="672"/>
      <c r="I575" s="672"/>
      <c r="K575" s="761"/>
    </row>
    <row r="576" spans="5:11" ht="16.5" x14ac:dyDescent="0.15">
      <c r="E576" s="671"/>
      <c r="F576" s="672"/>
      <c r="G576" s="672"/>
      <c r="H576" s="672"/>
      <c r="I576" s="672"/>
      <c r="K576" s="761"/>
    </row>
    <row r="577" spans="5:11" ht="16.5" x14ac:dyDescent="0.15">
      <c r="E577" s="671"/>
      <c r="F577" s="672"/>
      <c r="G577" s="672"/>
      <c r="H577" s="672"/>
      <c r="I577" s="672"/>
      <c r="K577" s="761"/>
    </row>
    <row r="578" spans="5:11" ht="16.5" x14ac:dyDescent="0.15">
      <c r="E578" s="671"/>
      <c r="F578" s="672"/>
      <c r="G578" s="672"/>
      <c r="H578" s="672"/>
      <c r="I578" s="672"/>
      <c r="K578" s="761"/>
    </row>
    <row r="579" spans="5:11" ht="16.5" x14ac:dyDescent="0.15">
      <c r="E579" s="671"/>
      <c r="F579" s="672"/>
      <c r="G579" s="672"/>
      <c r="H579" s="672"/>
      <c r="I579" s="672"/>
      <c r="K579" s="761"/>
    </row>
    <row r="580" spans="5:11" ht="16.5" x14ac:dyDescent="0.15">
      <c r="E580" s="671"/>
      <c r="F580" s="672"/>
      <c r="G580" s="672"/>
      <c r="H580" s="672"/>
      <c r="I580" s="672"/>
      <c r="K580" s="761"/>
    </row>
    <row r="581" spans="5:11" ht="16.5" x14ac:dyDescent="0.15">
      <c r="E581" s="671"/>
      <c r="F581" s="672"/>
      <c r="G581" s="672"/>
      <c r="H581" s="672"/>
      <c r="I581" s="672"/>
      <c r="K581" s="761"/>
    </row>
    <row r="582" spans="5:11" ht="16.5" x14ac:dyDescent="0.15">
      <c r="E582" s="671"/>
      <c r="F582" s="672"/>
      <c r="G582" s="672"/>
      <c r="H582" s="672"/>
      <c r="I582" s="672"/>
      <c r="K582" s="761"/>
    </row>
    <row r="583" spans="5:11" ht="16.5" x14ac:dyDescent="0.15">
      <c r="E583" s="671"/>
      <c r="F583" s="672"/>
      <c r="G583" s="672"/>
      <c r="H583" s="672"/>
      <c r="I583" s="672"/>
      <c r="K583" s="761"/>
    </row>
    <row r="584" spans="5:11" ht="16.5" x14ac:dyDescent="0.15">
      <c r="E584" s="671"/>
      <c r="F584" s="672"/>
      <c r="G584" s="672"/>
      <c r="H584" s="672"/>
      <c r="I584" s="672"/>
      <c r="K584" s="761"/>
    </row>
    <row r="585" spans="5:11" ht="16.5" x14ac:dyDescent="0.15">
      <c r="E585" s="671"/>
      <c r="F585" s="672"/>
      <c r="G585" s="672"/>
      <c r="H585" s="672"/>
      <c r="I585" s="672"/>
      <c r="K585" s="761"/>
    </row>
    <row r="586" spans="5:11" ht="16.5" x14ac:dyDescent="0.15">
      <c r="E586" s="671"/>
      <c r="F586" s="672"/>
      <c r="G586" s="672"/>
      <c r="H586" s="672"/>
      <c r="I586" s="672"/>
      <c r="K586" s="761"/>
    </row>
    <row r="587" spans="5:11" ht="16.5" x14ac:dyDescent="0.15">
      <c r="E587" s="671"/>
      <c r="F587" s="672"/>
      <c r="G587" s="672"/>
      <c r="H587" s="672"/>
      <c r="I587" s="672"/>
      <c r="K587" s="761"/>
    </row>
    <row r="588" spans="5:11" ht="16.5" x14ac:dyDescent="0.15">
      <c r="E588" s="671"/>
      <c r="F588" s="672"/>
      <c r="G588" s="672"/>
      <c r="H588" s="672"/>
      <c r="I588" s="672"/>
      <c r="K588" s="761"/>
    </row>
    <row r="589" spans="5:11" ht="16.5" x14ac:dyDescent="0.15">
      <c r="E589" s="671"/>
      <c r="F589" s="672"/>
      <c r="G589" s="672"/>
      <c r="H589" s="672"/>
      <c r="I589" s="672"/>
      <c r="K589" s="761"/>
    </row>
    <row r="590" spans="5:11" ht="16.5" x14ac:dyDescent="0.15">
      <c r="E590" s="671"/>
      <c r="F590" s="672"/>
      <c r="G590" s="672"/>
      <c r="H590" s="672"/>
      <c r="I590" s="672"/>
      <c r="K590" s="761"/>
    </row>
    <row r="591" spans="5:11" ht="16.5" x14ac:dyDescent="0.15">
      <c r="E591" s="671"/>
      <c r="F591" s="672"/>
      <c r="G591" s="672"/>
      <c r="H591" s="672"/>
      <c r="I591" s="672"/>
      <c r="K591" s="761"/>
    </row>
    <row r="592" spans="5:11" ht="16.5" x14ac:dyDescent="0.15">
      <c r="E592" s="671"/>
      <c r="F592" s="672"/>
      <c r="G592" s="672"/>
      <c r="H592" s="672"/>
      <c r="I592" s="672"/>
      <c r="K592" s="761"/>
    </row>
    <row r="593" spans="5:11" ht="16.5" x14ac:dyDescent="0.15">
      <c r="E593" s="671"/>
      <c r="F593" s="672"/>
      <c r="G593" s="672"/>
      <c r="H593" s="672"/>
      <c r="I593" s="672"/>
      <c r="K593" s="761"/>
    </row>
    <row r="594" spans="5:11" ht="16.5" x14ac:dyDescent="0.15">
      <c r="E594" s="671"/>
      <c r="F594" s="672"/>
      <c r="G594" s="672"/>
      <c r="H594" s="672"/>
      <c r="I594" s="672"/>
      <c r="K594" s="761"/>
    </row>
    <row r="595" spans="5:11" ht="16.5" x14ac:dyDescent="0.15">
      <c r="E595" s="671"/>
      <c r="F595" s="672"/>
      <c r="G595" s="672"/>
      <c r="H595" s="672"/>
      <c r="I595" s="672"/>
      <c r="K595" s="761"/>
    </row>
    <row r="596" spans="5:11" ht="16.5" x14ac:dyDescent="0.15">
      <c r="E596" s="671"/>
      <c r="F596" s="672"/>
      <c r="G596" s="672"/>
      <c r="H596" s="672"/>
      <c r="I596" s="672"/>
      <c r="K596" s="761"/>
    </row>
    <row r="597" spans="5:11" ht="16.5" x14ac:dyDescent="0.15">
      <c r="E597" s="671"/>
      <c r="F597" s="672"/>
      <c r="G597" s="672"/>
      <c r="H597" s="672"/>
      <c r="I597" s="672"/>
      <c r="K597" s="761"/>
    </row>
    <row r="598" spans="5:11" ht="16.5" x14ac:dyDescent="0.15">
      <c r="E598" s="671"/>
      <c r="F598" s="672"/>
      <c r="G598" s="672"/>
      <c r="H598" s="672"/>
      <c r="I598" s="672"/>
      <c r="K598" s="761"/>
    </row>
    <row r="599" spans="5:11" ht="16.5" x14ac:dyDescent="0.15">
      <c r="E599" s="671"/>
      <c r="F599" s="672"/>
      <c r="G599" s="672"/>
      <c r="H599" s="672"/>
      <c r="I599" s="672"/>
      <c r="K599" s="761"/>
    </row>
    <row r="600" spans="5:11" ht="16.5" x14ac:dyDescent="0.15">
      <c r="E600" s="671"/>
      <c r="F600" s="672"/>
      <c r="G600" s="672"/>
      <c r="H600" s="672"/>
      <c r="I600" s="672"/>
      <c r="K600" s="761"/>
    </row>
    <row r="601" spans="5:11" ht="16.5" x14ac:dyDescent="0.15">
      <c r="E601" s="671"/>
      <c r="F601" s="672"/>
      <c r="G601" s="672"/>
      <c r="H601" s="672"/>
      <c r="I601" s="672"/>
      <c r="K601" s="761"/>
    </row>
    <row r="602" spans="5:11" ht="16.5" x14ac:dyDescent="0.15">
      <c r="E602" s="671"/>
      <c r="F602" s="672"/>
      <c r="G602" s="672"/>
      <c r="H602" s="672"/>
      <c r="I602" s="672"/>
      <c r="K602" s="761"/>
    </row>
    <row r="603" spans="5:11" ht="16.5" x14ac:dyDescent="0.15">
      <c r="E603" s="671"/>
      <c r="F603" s="672"/>
      <c r="G603" s="672"/>
      <c r="H603" s="672"/>
      <c r="I603" s="672"/>
      <c r="K603" s="761"/>
    </row>
    <row r="604" spans="5:11" ht="16.5" x14ac:dyDescent="0.15">
      <c r="E604" s="671"/>
      <c r="F604" s="672"/>
      <c r="G604" s="672"/>
      <c r="H604" s="672"/>
      <c r="I604" s="672"/>
      <c r="K604" s="761"/>
    </row>
    <row r="605" spans="5:11" ht="16.5" x14ac:dyDescent="0.15">
      <c r="E605" s="671"/>
      <c r="F605" s="672"/>
      <c r="G605" s="672"/>
      <c r="H605" s="672"/>
      <c r="I605" s="672"/>
      <c r="K605" s="761"/>
    </row>
    <row r="606" spans="5:11" ht="16.5" x14ac:dyDescent="0.15">
      <c r="E606" s="671"/>
      <c r="F606" s="672"/>
      <c r="G606" s="672"/>
      <c r="H606" s="672"/>
      <c r="I606" s="672"/>
      <c r="K606" s="761"/>
    </row>
    <row r="607" spans="5:11" ht="16.5" x14ac:dyDescent="0.15">
      <c r="E607" s="671"/>
      <c r="F607" s="672"/>
      <c r="G607" s="672"/>
      <c r="H607" s="672"/>
      <c r="I607" s="672"/>
      <c r="K607" s="761"/>
    </row>
    <row r="608" spans="5:11" ht="16.5" x14ac:dyDescent="0.15">
      <c r="E608" s="671"/>
      <c r="F608" s="672"/>
      <c r="G608" s="672"/>
      <c r="H608" s="672"/>
      <c r="I608" s="672"/>
      <c r="K608" s="761"/>
    </row>
    <row r="609" spans="5:11" ht="16.5" x14ac:dyDescent="0.15">
      <c r="E609" s="671"/>
      <c r="F609" s="672"/>
      <c r="G609" s="672"/>
      <c r="H609" s="672"/>
      <c r="I609" s="672"/>
      <c r="K609" s="761"/>
    </row>
    <row r="610" spans="5:11" ht="16.5" x14ac:dyDescent="0.15">
      <c r="E610" s="671"/>
      <c r="F610" s="672"/>
      <c r="G610" s="672"/>
      <c r="H610" s="672"/>
      <c r="I610" s="672"/>
      <c r="K610" s="761"/>
    </row>
    <row r="611" spans="5:11" ht="16.5" x14ac:dyDescent="0.15">
      <c r="E611" s="671"/>
      <c r="F611" s="672"/>
      <c r="G611" s="672"/>
      <c r="H611" s="672"/>
      <c r="I611" s="672"/>
      <c r="K611" s="761"/>
    </row>
    <row r="612" spans="5:11" ht="16.5" x14ac:dyDescent="0.15">
      <c r="E612" s="671"/>
      <c r="F612" s="672"/>
      <c r="G612" s="672"/>
      <c r="H612" s="672"/>
      <c r="I612" s="672"/>
      <c r="K612" s="761"/>
    </row>
    <row r="613" spans="5:11" ht="16.5" x14ac:dyDescent="0.15">
      <c r="E613" s="671"/>
      <c r="F613" s="672"/>
      <c r="G613" s="672"/>
      <c r="H613" s="672"/>
      <c r="I613" s="672"/>
      <c r="K613" s="761"/>
    </row>
    <row r="614" spans="5:11" ht="16.5" x14ac:dyDescent="0.15">
      <c r="E614" s="671"/>
      <c r="F614" s="672"/>
      <c r="G614" s="672"/>
      <c r="H614" s="672"/>
      <c r="I614" s="672"/>
      <c r="K614" s="761"/>
    </row>
    <row r="615" spans="5:11" ht="16.5" x14ac:dyDescent="0.15">
      <c r="E615" s="671"/>
      <c r="F615" s="672"/>
      <c r="G615" s="672"/>
      <c r="H615" s="672"/>
      <c r="I615" s="672"/>
      <c r="K615" s="761"/>
    </row>
    <row r="616" spans="5:11" ht="16.5" x14ac:dyDescent="0.15">
      <c r="E616" s="671"/>
      <c r="F616" s="672"/>
      <c r="G616" s="672"/>
      <c r="H616" s="672"/>
      <c r="I616" s="672"/>
      <c r="K616" s="761"/>
    </row>
    <row r="617" spans="5:11" ht="16.5" x14ac:dyDescent="0.15">
      <c r="E617" s="671"/>
      <c r="F617" s="672"/>
      <c r="G617" s="672"/>
      <c r="H617" s="672"/>
      <c r="I617" s="672"/>
      <c r="K617" s="761"/>
    </row>
    <row r="618" spans="5:11" ht="16.5" x14ac:dyDescent="0.15">
      <c r="E618" s="671"/>
      <c r="F618" s="672"/>
      <c r="G618" s="672"/>
      <c r="H618" s="672"/>
      <c r="I618" s="672"/>
      <c r="K618" s="761"/>
    </row>
    <row r="619" spans="5:11" ht="16.5" x14ac:dyDescent="0.15">
      <c r="E619" s="671"/>
      <c r="F619" s="672"/>
      <c r="G619" s="672"/>
      <c r="H619" s="672"/>
      <c r="I619" s="672"/>
      <c r="K619" s="761"/>
    </row>
    <row r="620" spans="5:11" ht="16.5" x14ac:dyDescent="0.15">
      <c r="E620" s="671"/>
      <c r="F620" s="672"/>
      <c r="G620" s="672"/>
      <c r="H620" s="672"/>
      <c r="I620" s="672"/>
      <c r="K620" s="761"/>
    </row>
    <row r="621" spans="5:11" ht="16.5" x14ac:dyDescent="0.15">
      <c r="E621" s="671"/>
      <c r="F621" s="672"/>
      <c r="G621" s="672"/>
      <c r="H621" s="672"/>
      <c r="I621" s="672"/>
      <c r="K621" s="761"/>
    </row>
    <row r="622" spans="5:11" ht="16.5" x14ac:dyDescent="0.15">
      <c r="E622" s="671"/>
      <c r="F622" s="672"/>
      <c r="G622" s="672"/>
      <c r="H622" s="672"/>
      <c r="I622" s="672"/>
      <c r="K622" s="761"/>
    </row>
    <row r="623" spans="5:11" ht="16.5" x14ac:dyDescent="0.15">
      <c r="E623" s="671"/>
      <c r="F623" s="672"/>
      <c r="G623" s="672"/>
      <c r="H623" s="672"/>
      <c r="I623" s="672"/>
      <c r="K623" s="761"/>
    </row>
    <row r="624" spans="5:11" ht="16.5" x14ac:dyDescent="0.15">
      <c r="E624" s="671"/>
      <c r="F624" s="672"/>
      <c r="G624" s="672"/>
      <c r="H624" s="672"/>
      <c r="I624" s="672"/>
      <c r="K624" s="761"/>
    </row>
    <row r="625" spans="5:11" ht="16.5" x14ac:dyDescent="0.15">
      <c r="E625" s="671"/>
      <c r="F625" s="672"/>
      <c r="G625" s="672"/>
      <c r="H625" s="672"/>
      <c r="I625" s="672"/>
      <c r="K625" s="761"/>
    </row>
    <row r="626" spans="5:11" ht="16.5" x14ac:dyDescent="0.15">
      <c r="E626" s="671"/>
      <c r="F626" s="672"/>
      <c r="G626" s="672"/>
      <c r="H626" s="672"/>
      <c r="I626" s="672"/>
      <c r="K626" s="761"/>
    </row>
    <row r="627" spans="5:11" ht="16.5" x14ac:dyDescent="0.15">
      <c r="E627" s="671"/>
      <c r="F627" s="672"/>
      <c r="G627" s="672"/>
      <c r="H627" s="672"/>
      <c r="I627" s="672"/>
      <c r="K627" s="761"/>
    </row>
    <row r="628" spans="5:11" ht="16.5" x14ac:dyDescent="0.15">
      <c r="E628" s="671"/>
      <c r="F628" s="672"/>
      <c r="G628" s="672"/>
      <c r="H628" s="672"/>
      <c r="I628" s="672"/>
      <c r="K628" s="761"/>
    </row>
    <row r="629" spans="5:11" ht="16.5" x14ac:dyDescent="0.15">
      <c r="E629" s="671"/>
      <c r="F629" s="672"/>
      <c r="G629" s="672"/>
      <c r="H629" s="672"/>
      <c r="I629" s="672"/>
      <c r="K629" s="761"/>
    </row>
    <row r="630" spans="5:11" ht="16.5" x14ac:dyDescent="0.15">
      <c r="E630" s="671"/>
      <c r="F630" s="672"/>
      <c r="G630" s="672"/>
      <c r="H630" s="672"/>
      <c r="I630" s="672"/>
      <c r="K630" s="761"/>
    </row>
    <row r="631" spans="5:11" ht="16.5" x14ac:dyDescent="0.15">
      <c r="E631" s="671"/>
      <c r="F631" s="672"/>
      <c r="G631" s="672"/>
      <c r="H631" s="672"/>
      <c r="I631" s="672"/>
      <c r="K631" s="761"/>
    </row>
    <row r="632" spans="5:11" ht="16.5" x14ac:dyDescent="0.15">
      <c r="E632" s="671"/>
      <c r="F632" s="672"/>
      <c r="G632" s="672"/>
      <c r="H632" s="672"/>
      <c r="I632" s="672"/>
      <c r="K632" s="761"/>
    </row>
    <row r="633" spans="5:11" ht="16.5" x14ac:dyDescent="0.15">
      <c r="E633" s="671"/>
      <c r="F633" s="672"/>
      <c r="G633" s="672"/>
      <c r="H633" s="672"/>
      <c r="I633" s="672"/>
      <c r="K633" s="761"/>
    </row>
    <row r="634" spans="5:11" ht="16.5" x14ac:dyDescent="0.15">
      <c r="E634" s="671"/>
      <c r="F634" s="672"/>
      <c r="G634" s="672"/>
      <c r="H634" s="672"/>
      <c r="I634" s="672"/>
      <c r="K634" s="761"/>
    </row>
    <row r="635" spans="5:11" ht="16.5" x14ac:dyDescent="0.15">
      <c r="E635" s="671"/>
      <c r="F635" s="672"/>
      <c r="G635" s="672"/>
      <c r="H635" s="672"/>
      <c r="I635" s="672"/>
      <c r="K635" s="761"/>
    </row>
    <row r="636" spans="5:11" ht="16.5" x14ac:dyDescent="0.15">
      <c r="E636" s="671"/>
      <c r="F636" s="672"/>
      <c r="G636" s="672"/>
      <c r="H636" s="672"/>
      <c r="I636" s="672"/>
      <c r="K636" s="761"/>
    </row>
    <row r="637" spans="5:11" ht="16.5" x14ac:dyDescent="0.15">
      <c r="E637" s="671"/>
      <c r="F637" s="672"/>
      <c r="G637" s="672"/>
      <c r="H637" s="672"/>
      <c r="I637" s="672"/>
      <c r="K637" s="761"/>
    </row>
    <row r="638" spans="5:11" ht="16.5" x14ac:dyDescent="0.15">
      <c r="E638" s="671"/>
      <c r="F638" s="672"/>
      <c r="G638" s="672"/>
      <c r="H638" s="672"/>
      <c r="I638" s="672"/>
      <c r="K638" s="761"/>
    </row>
    <row r="639" spans="5:11" ht="16.5" x14ac:dyDescent="0.15">
      <c r="E639" s="671"/>
      <c r="F639" s="672"/>
      <c r="G639" s="672"/>
      <c r="H639" s="672"/>
      <c r="I639" s="672"/>
      <c r="K639" s="761"/>
    </row>
    <row r="640" spans="5:11" ht="16.5" x14ac:dyDescent="0.15">
      <c r="E640" s="671"/>
      <c r="F640" s="672"/>
      <c r="G640" s="672"/>
      <c r="H640" s="672"/>
      <c r="I640" s="672"/>
      <c r="K640" s="761"/>
    </row>
    <row r="641" spans="5:11" ht="16.5" x14ac:dyDescent="0.15">
      <c r="E641" s="671"/>
      <c r="F641" s="672"/>
      <c r="G641" s="672"/>
      <c r="H641" s="672"/>
      <c r="I641" s="672"/>
      <c r="K641" s="761"/>
    </row>
    <row r="642" spans="5:11" ht="16.5" x14ac:dyDescent="0.15">
      <c r="E642" s="671"/>
      <c r="F642" s="672"/>
      <c r="G642" s="672"/>
      <c r="H642" s="672"/>
      <c r="I642" s="672"/>
      <c r="K642" s="761"/>
    </row>
    <row r="643" spans="5:11" ht="16.5" x14ac:dyDescent="0.15">
      <c r="E643" s="671"/>
      <c r="F643" s="672"/>
      <c r="G643" s="672"/>
      <c r="H643" s="672"/>
      <c r="I643" s="672"/>
      <c r="K643" s="761"/>
    </row>
    <row r="644" spans="5:11" ht="16.5" x14ac:dyDescent="0.15">
      <c r="E644" s="671"/>
      <c r="F644" s="672"/>
      <c r="G644" s="672"/>
      <c r="H644" s="672"/>
      <c r="I644" s="672"/>
      <c r="K644" s="761"/>
    </row>
    <row r="645" spans="5:11" ht="16.5" x14ac:dyDescent="0.15">
      <c r="E645" s="671"/>
      <c r="F645" s="672"/>
      <c r="G645" s="672"/>
      <c r="H645" s="672"/>
      <c r="I645" s="672"/>
      <c r="K645" s="761"/>
    </row>
    <row r="646" spans="5:11" ht="16.5" x14ac:dyDescent="0.15">
      <c r="E646" s="671"/>
      <c r="F646" s="672"/>
      <c r="G646" s="672"/>
      <c r="H646" s="672"/>
      <c r="I646" s="672"/>
      <c r="K646" s="761"/>
    </row>
    <row r="647" spans="5:11" ht="16.5" x14ac:dyDescent="0.15">
      <c r="E647" s="671"/>
      <c r="F647" s="672"/>
      <c r="G647" s="672"/>
      <c r="H647" s="672"/>
      <c r="I647" s="672"/>
      <c r="K647" s="761"/>
    </row>
    <row r="648" spans="5:11" ht="16.5" x14ac:dyDescent="0.15">
      <c r="E648" s="671"/>
      <c r="F648" s="672"/>
      <c r="G648" s="672"/>
      <c r="H648" s="672"/>
      <c r="I648" s="672"/>
      <c r="K648" s="761"/>
    </row>
    <row r="649" spans="5:11" ht="16.5" x14ac:dyDescent="0.15">
      <c r="E649" s="671"/>
      <c r="F649" s="672"/>
      <c r="G649" s="672"/>
      <c r="H649" s="672"/>
      <c r="I649" s="672"/>
      <c r="K649" s="761"/>
    </row>
    <row r="650" spans="5:11" ht="16.5" x14ac:dyDescent="0.15">
      <c r="E650" s="671"/>
      <c r="F650" s="672"/>
      <c r="G650" s="672"/>
      <c r="H650" s="672"/>
      <c r="I650" s="672"/>
      <c r="K650" s="761"/>
    </row>
    <row r="651" spans="5:11" ht="16.5" x14ac:dyDescent="0.15">
      <c r="E651" s="671"/>
      <c r="F651" s="672"/>
      <c r="G651" s="672"/>
      <c r="H651" s="672"/>
      <c r="I651" s="672"/>
      <c r="K651" s="761"/>
    </row>
    <row r="652" spans="5:11" ht="16.5" x14ac:dyDescent="0.15">
      <c r="E652" s="671"/>
      <c r="F652" s="672"/>
      <c r="G652" s="672"/>
      <c r="H652" s="672"/>
      <c r="I652" s="672"/>
      <c r="K652" s="761"/>
    </row>
    <row r="653" spans="5:11" ht="16.5" x14ac:dyDescent="0.15">
      <c r="E653" s="671"/>
      <c r="F653" s="672"/>
      <c r="G653" s="672"/>
      <c r="H653" s="672"/>
      <c r="I653" s="672"/>
      <c r="K653" s="761"/>
    </row>
    <row r="654" spans="5:11" ht="16.5" x14ac:dyDescent="0.15">
      <c r="E654" s="671"/>
      <c r="F654" s="672"/>
      <c r="G654" s="672"/>
      <c r="H654" s="672"/>
      <c r="I654" s="672"/>
      <c r="K654" s="761"/>
    </row>
    <row r="655" spans="5:11" ht="16.5" x14ac:dyDescent="0.15">
      <c r="E655" s="671"/>
      <c r="F655" s="672"/>
      <c r="G655" s="672"/>
      <c r="H655" s="672"/>
      <c r="I655" s="672"/>
      <c r="K655" s="761"/>
    </row>
    <row r="656" spans="5:11" ht="16.5" x14ac:dyDescent="0.15">
      <c r="E656" s="671"/>
      <c r="F656" s="672"/>
      <c r="G656" s="672"/>
      <c r="H656" s="672"/>
      <c r="I656" s="672"/>
      <c r="K656" s="761"/>
    </row>
    <row r="657" spans="5:11" ht="16.5" x14ac:dyDescent="0.15">
      <c r="E657" s="671"/>
      <c r="F657" s="672"/>
      <c r="G657" s="672"/>
      <c r="H657" s="672"/>
      <c r="I657" s="672"/>
      <c r="K657" s="761"/>
    </row>
    <row r="658" spans="5:11" ht="16.5" x14ac:dyDescent="0.15">
      <c r="E658" s="671"/>
      <c r="F658" s="672"/>
      <c r="G658" s="672"/>
      <c r="H658" s="672"/>
      <c r="I658" s="672"/>
      <c r="K658" s="761"/>
    </row>
    <row r="659" spans="5:11" ht="16.5" x14ac:dyDescent="0.15">
      <c r="E659" s="671"/>
      <c r="F659" s="672"/>
      <c r="G659" s="672"/>
      <c r="H659" s="672"/>
      <c r="I659" s="672"/>
      <c r="K659" s="761"/>
    </row>
    <row r="660" spans="5:11" ht="16.5" x14ac:dyDescent="0.15">
      <c r="E660" s="671"/>
      <c r="F660" s="672"/>
      <c r="G660" s="672"/>
      <c r="H660" s="672"/>
      <c r="I660" s="672"/>
      <c r="K660" s="761"/>
    </row>
    <row r="661" spans="5:11" ht="16.5" x14ac:dyDescent="0.15">
      <c r="E661" s="671"/>
      <c r="F661" s="672"/>
      <c r="G661" s="672"/>
      <c r="H661" s="672"/>
      <c r="I661" s="672"/>
      <c r="K661" s="761"/>
    </row>
    <row r="662" spans="5:11" ht="16.5" x14ac:dyDescent="0.15">
      <c r="E662" s="671"/>
      <c r="F662" s="672"/>
      <c r="G662" s="672"/>
      <c r="H662" s="672"/>
      <c r="I662" s="672"/>
      <c r="K662" s="761"/>
    </row>
    <row r="663" spans="5:11" ht="16.5" x14ac:dyDescent="0.15">
      <c r="E663" s="671"/>
      <c r="F663" s="672"/>
      <c r="G663" s="672"/>
      <c r="H663" s="672"/>
      <c r="I663" s="672"/>
      <c r="K663" s="761"/>
    </row>
    <row r="664" spans="5:11" ht="16.5" x14ac:dyDescent="0.15">
      <c r="E664" s="671"/>
      <c r="F664" s="672"/>
      <c r="G664" s="672"/>
      <c r="H664" s="672"/>
      <c r="I664" s="672"/>
      <c r="K664" s="761"/>
    </row>
    <row r="665" spans="5:11" ht="16.5" x14ac:dyDescent="0.15">
      <c r="E665" s="671"/>
      <c r="F665" s="672"/>
      <c r="G665" s="672"/>
      <c r="H665" s="672"/>
      <c r="I665" s="672"/>
      <c r="K665" s="761"/>
    </row>
    <row r="666" spans="5:11" ht="16.5" x14ac:dyDescent="0.15">
      <c r="E666" s="671"/>
      <c r="F666" s="672"/>
      <c r="G666" s="672"/>
      <c r="H666" s="672"/>
      <c r="I666" s="672"/>
      <c r="K666" s="761"/>
    </row>
    <row r="667" spans="5:11" ht="16.5" x14ac:dyDescent="0.15">
      <c r="E667" s="671"/>
      <c r="F667" s="672"/>
      <c r="G667" s="672"/>
      <c r="H667" s="672"/>
      <c r="I667" s="672"/>
      <c r="K667" s="761"/>
    </row>
    <row r="668" spans="5:11" ht="16.5" x14ac:dyDescent="0.15">
      <c r="E668" s="671"/>
      <c r="F668" s="672"/>
      <c r="G668" s="672"/>
      <c r="H668" s="672"/>
      <c r="I668" s="672"/>
      <c r="K668" s="761"/>
    </row>
    <row r="669" spans="5:11" ht="16.5" x14ac:dyDescent="0.15">
      <c r="E669" s="671"/>
      <c r="F669" s="672"/>
      <c r="G669" s="672"/>
      <c r="H669" s="672"/>
      <c r="I669" s="672"/>
      <c r="K669" s="761"/>
    </row>
    <row r="670" spans="5:11" ht="16.5" x14ac:dyDescent="0.15">
      <c r="E670" s="671"/>
      <c r="F670" s="672"/>
      <c r="G670" s="672"/>
      <c r="H670" s="672"/>
      <c r="I670" s="672"/>
      <c r="K670" s="761"/>
    </row>
    <row r="671" spans="5:11" ht="16.5" x14ac:dyDescent="0.15">
      <c r="E671" s="671"/>
      <c r="F671" s="672"/>
      <c r="G671" s="672"/>
      <c r="H671" s="672"/>
      <c r="I671" s="672"/>
      <c r="K671" s="761"/>
    </row>
    <row r="672" spans="5:11" ht="16.5" x14ac:dyDescent="0.15">
      <c r="E672" s="671"/>
      <c r="F672" s="672"/>
      <c r="G672" s="672"/>
      <c r="H672" s="672"/>
      <c r="I672" s="672"/>
      <c r="K672" s="761"/>
    </row>
    <row r="673" spans="5:11" ht="16.5" x14ac:dyDescent="0.15">
      <c r="E673" s="671"/>
      <c r="F673" s="672"/>
      <c r="G673" s="672"/>
      <c r="H673" s="672"/>
      <c r="I673" s="672"/>
      <c r="K673" s="761"/>
    </row>
    <row r="674" spans="5:11" ht="16.5" x14ac:dyDescent="0.15">
      <c r="E674" s="671"/>
      <c r="F674" s="672"/>
      <c r="G674" s="672"/>
      <c r="H674" s="672"/>
      <c r="I674" s="672"/>
      <c r="K674" s="761"/>
    </row>
    <row r="675" spans="5:11" ht="16.5" x14ac:dyDescent="0.15">
      <c r="E675" s="671"/>
      <c r="F675" s="672"/>
      <c r="G675" s="672"/>
      <c r="H675" s="672"/>
      <c r="I675" s="672"/>
      <c r="K675" s="761"/>
    </row>
    <row r="676" spans="5:11" ht="16.5" x14ac:dyDescent="0.15">
      <c r="E676" s="671"/>
      <c r="F676" s="672"/>
      <c r="G676" s="672"/>
      <c r="H676" s="672"/>
      <c r="I676" s="672"/>
      <c r="K676" s="761"/>
    </row>
    <row r="677" spans="5:11" ht="16.5" x14ac:dyDescent="0.15">
      <c r="E677" s="671"/>
      <c r="F677" s="672"/>
      <c r="G677" s="672"/>
      <c r="H677" s="672"/>
      <c r="I677" s="672"/>
      <c r="K677" s="761"/>
    </row>
    <row r="678" spans="5:11" ht="16.5" x14ac:dyDescent="0.15">
      <c r="E678" s="671"/>
      <c r="F678" s="672"/>
      <c r="G678" s="672"/>
      <c r="H678" s="672"/>
      <c r="I678" s="672"/>
      <c r="K678" s="761"/>
    </row>
    <row r="679" spans="5:11" ht="16.5" x14ac:dyDescent="0.15">
      <c r="E679" s="671"/>
      <c r="F679" s="672"/>
      <c r="G679" s="672"/>
      <c r="H679" s="672"/>
      <c r="I679" s="672"/>
      <c r="K679" s="761"/>
    </row>
    <row r="680" spans="5:11" ht="16.5" x14ac:dyDescent="0.15">
      <c r="E680" s="671"/>
      <c r="F680" s="672"/>
      <c r="G680" s="672"/>
      <c r="H680" s="672"/>
      <c r="I680" s="672"/>
      <c r="K680" s="761"/>
    </row>
    <row r="681" spans="5:11" ht="16.5" x14ac:dyDescent="0.15">
      <c r="E681" s="671"/>
      <c r="F681" s="672"/>
      <c r="G681" s="672"/>
      <c r="H681" s="672"/>
      <c r="I681" s="672"/>
      <c r="K681" s="761"/>
    </row>
    <row r="682" spans="5:11" ht="16.5" x14ac:dyDescent="0.15">
      <c r="E682" s="671"/>
      <c r="F682" s="672"/>
      <c r="G682" s="672"/>
      <c r="H682" s="672"/>
      <c r="I682" s="672"/>
      <c r="K682" s="761"/>
    </row>
    <row r="683" spans="5:11" ht="16.5" x14ac:dyDescent="0.15">
      <c r="E683" s="671"/>
      <c r="F683" s="672"/>
      <c r="G683" s="672"/>
      <c r="H683" s="672"/>
      <c r="I683" s="672"/>
      <c r="K683" s="761"/>
    </row>
    <row r="684" spans="5:11" ht="16.5" x14ac:dyDescent="0.15">
      <c r="E684" s="671"/>
      <c r="F684" s="672"/>
      <c r="G684" s="672"/>
      <c r="H684" s="672"/>
      <c r="I684" s="672"/>
      <c r="K684" s="761"/>
    </row>
    <row r="685" spans="5:11" ht="16.5" x14ac:dyDescent="0.15">
      <c r="E685" s="671"/>
      <c r="F685" s="672"/>
      <c r="G685" s="672"/>
      <c r="H685" s="672"/>
      <c r="I685" s="672"/>
      <c r="K685" s="761"/>
    </row>
    <row r="686" spans="5:11" ht="16.5" x14ac:dyDescent="0.15">
      <c r="E686" s="671"/>
      <c r="F686" s="672"/>
      <c r="G686" s="672"/>
      <c r="H686" s="672"/>
      <c r="I686" s="672"/>
      <c r="K686" s="761"/>
    </row>
    <row r="687" spans="5:11" ht="16.5" x14ac:dyDescent="0.15">
      <c r="E687" s="671"/>
      <c r="F687" s="672"/>
      <c r="G687" s="672"/>
      <c r="H687" s="672"/>
      <c r="I687" s="672"/>
      <c r="K687" s="761"/>
    </row>
    <row r="688" spans="5:11" ht="16.5" x14ac:dyDescent="0.15">
      <c r="E688" s="671"/>
      <c r="F688" s="672"/>
      <c r="G688" s="672"/>
      <c r="H688" s="672"/>
      <c r="I688" s="672"/>
      <c r="K688" s="761"/>
    </row>
    <row r="689" spans="5:11" ht="16.5" x14ac:dyDescent="0.15">
      <c r="E689" s="671"/>
      <c r="F689" s="672"/>
      <c r="G689" s="672"/>
      <c r="H689" s="672"/>
      <c r="I689" s="672"/>
      <c r="K689" s="761"/>
    </row>
    <row r="690" spans="5:11" ht="16.5" x14ac:dyDescent="0.15">
      <c r="E690" s="671"/>
      <c r="F690" s="672"/>
      <c r="G690" s="672"/>
      <c r="H690" s="672"/>
      <c r="I690" s="672"/>
      <c r="K690" s="761"/>
    </row>
    <row r="691" spans="5:11" ht="16.5" x14ac:dyDescent="0.15">
      <c r="E691" s="671"/>
      <c r="F691" s="672"/>
      <c r="G691" s="672"/>
      <c r="H691" s="672"/>
      <c r="I691" s="672"/>
      <c r="K691" s="761"/>
    </row>
    <row r="692" spans="5:11" ht="16.5" x14ac:dyDescent="0.15">
      <c r="E692" s="671"/>
      <c r="F692" s="672"/>
      <c r="G692" s="672"/>
      <c r="H692" s="672"/>
      <c r="I692" s="672"/>
      <c r="K692" s="761"/>
    </row>
    <row r="693" spans="5:11" ht="16.5" x14ac:dyDescent="0.15">
      <c r="E693" s="671"/>
      <c r="F693" s="672"/>
      <c r="G693" s="672"/>
      <c r="H693" s="672"/>
      <c r="I693" s="672"/>
      <c r="K693" s="761"/>
    </row>
    <row r="694" spans="5:11" ht="16.5" x14ac:dyDescent="0.15">
      <c r="E694" s="671"/>
      <c r="F694" s="672"/>
      <c r="G694" s="672"/>
      <c r="H694" s="672"/>
      <c r="I694" s="672"/>
      <c r="K694" s="761"/>
    </row>
    <row r="695" spans="5:11" ht="16.5" x14ac:dyDescent="0.15">
      <c r="E695" s="671"/>
      <c r="F695" s="672"/>
      <c r="G695" s="672"/>
      <c r="H695" s="672"/>
      <c r="I695" s="672"/>
      <c r="K695" s="761"/>
    </row>
    <row r="696" spans="5:11" ht="16.5" x14ac:dyDescent="0.15">
      <c r="E696" s="671"/>
      <c r="F696" s="672"/>
      <c r="G696" s="672"/>
      <c r="H696" s="672"/>
      <c r="I696" s="672"/>
      <c r="K696" s="761"/>
    </row>
    <row r="697" spans="5:11" ht="16.5" x14ac:dyDescent="0.15">
      <c r="E697" s="671"/>
      <c r="F697" s="672"/>
      <c r="G697" s="672"/>
      <c r="H697" s="672"/>
      <c r="I697" s="672"/>
      <c r="K697" s="761"/>
    </row>
    <row r="698" spans="5:11" ht="16.5" x14ac:dyDescent="0.15">
      <c r="E698" s="671"/>
      <c r="F698" s="672"/>
      <c r="G698" s="672"/>
      <c r="H698" s="672"/>
      <c r="I698" s="672"/>
      <c r="K698" s="761"/>
    </row>
    <row r="699" spans="5:11" ht="16.5" x14ac:dyDescent="0.15">
      <c r="E699" s="671"/>
      <c r="F699" s="672"/>
      <c r="G699" s="672"/>
      <c r="H699" s="672"/>
      <c r="I699" s="672"/>
      <c r="K699" s="761"/>
    </row>
    <row r="700" spans="5:11" ht="16.5" x14ac:dyDescent="0.15">
      <c r="E700" s="671"/>
      <c r="F700" s="672"/>
      <c r="G700" s="672"/>
      <c r="H700" s="672"/>
      <c r="I700" s="672"/>
      <c r="K700" s="761"/>
    </row>
    <row r="701" spans="5:11" ht="16.5" x14ac:dyDescent="0.15">
      <c r="E701" s="671"/>
      <c r="F701" s="672"/>
      <c r="G701" s="672"/>
      <c r="H701" s="672"/>
      <c r="I701" s="672"/>
      <c r="K701" s="761"/>
    </row>
    <row r="702" spans="5:11" ht="16.5" x14ac:dyDescent="0.15">
      <c r="E702" s="671"/>
      <c r="F702" s="672"/>
      <c r="G702" s="672"/>
      <c r="H702" s="672"/>
      <c r="I702" s="672"/>
      <c r="K702" s="761"/>
    </row>
    <row r="703" spans="5:11" ht="16.5" x14ac:dyDescent="0.15">
      <c r="E703" s="671"/>
      <c r="F703" s="672"/>
      <c r="G703" s="672"/>
      <c r="H703" s="672"/>
      <c r="I703" s="672"/>
      <c r="K703" s="761"/>
    </row>
    <row r="704" spans="5:11" ht="16.5" x14ac:dyDescent="0.15">
      <c r="E704" s="671"/>
      <c r="F704" s="672"/>
      <c r="G704" s="672"/>
      <c r="H704" s="672"/>
      <c r="I704" s="672"/>
      <c r="K704" s="761"/>
    </row>
    <row r="705" spans="5:11" ht="16.5" x14ac:dyDescent="0.15">
      <c r="E705" s="671"/>
      <c r="F705" s="672"/>
      <c r="G705" s="672"/>
      <c r="H705" s="672"/>
      <c r="I705" s="672"/>
      <c r="K705" s="761"/>
    </row>
    <row r="706" spans="5:11" ht="16.5" x14ac:dyDescent="0.15">
      <c r="E706" s="671"/>
      <c r="F706" s="672"/>
      <c r="G706" s="672"/>
      <c r="H706" s="672"/>
      <c r="I706" s="672"/>
      <c r="K706" s="761"/>
    </row>
    <row r="707" spans="5:11" ht="16.5" x14ac:dyDescent="0.15">
      <c r="E707" s="671"/>
      <c r="F707" s="672"/>
      <c r="G707" s="672"/>
      <c r="H707" s="672"/>
      <c r="I707" s="672"/>
      <c r="K707" s="761"/>
    </row>
    <row r="708" spans="5:11" ht="16.5" x14ac:dyDescent="0.15">
      <c r="E708" s="671"/>
      <c r="F708" s="672"/>
      <c r="G708" s="672"/>
      <c r="H708" s="672"/>
      <c r="I708" s="672"/>
      <c r="K708" s="761"/>
    </row>
    <row r="709" spans="5:11" ht="16.5" x14ac:dyDescent="0.15">
      <c r="E709" s="671"/>
      <c r="F709" s="672"/>
      <c r="G709" s="672"/>
      <c r="H709" s="672"/>
      <c r="I709" s="672"/>
      <c r="K709" s="761"/>
    </row>
    <row r="710" spans="5:11" ht="16.5" x14ac:dyDescent="0.15">
      <c r="E710" s="671"/>
      <c r="F710" s="672"/>
      <c r="G710" s="672"/>
      <c r="H710" s="672"/>
      <c r="I710" s="672"/>
      <c r="K710" s="761"/>
    </row>
    <row r="711" spans="5:11" ht="16.5" x14ac:dyDescent="0.15">
      <c r="E711" s="671"/>
      <c r="F711" s="672"/>
      <c r="G711" s="672"/>
      <c r="H711" s="672"/>
      <c r="I711" s="672"/>
      <c r="K711" s="761"/>
    </row>
    <row r="712" spans="5:11" ht="16.5" x14ac:dyDescent="0.15">
      <c r="E712" s="671"/>
      <c r="F712" s="672"/>
      <c r="G712" s="672"/>
      <c r="H712" s="672"/>
      <c r="I712" s="672"/>
      <c r="K712" s="761"/>
    </row>
    <row r="713" spans="5:11" ht="16.5" x14ac:dyDescent="0.15">
      <c r="E713" s="671"/>
      <c r="F713" s="672"/>
      <c r="G713" s="672"/>
      <c r="H713" s="672"/>
      <c r="I713" s="672"/>
      <c r="K713" s="761"/>
    </row>
    <row r="714" spans="5:11" ht="16.5" x14ac:dyDescent="0.15">
      <c r="E714" s="671"/>
      <c r="F714" s="672"/>
      <c r="G714" s="672"/>
      <c r="H714" s="672"/>
      <c r="I714" s="672"/>
      <c r="K714" s="761"/>
    </row>
    <row r="715" spans="5:11" ht="16.5" x14ac:dyDescent="0.15">
      <c r="E715" s="671"/>
      <c r="F715" s="672"/>
      <c r="G715" s="672"/>
      <c r="H715" s="672"/>
      <c r="I715" s="672"/>
      <c r="K715" s="761"/>
    </row>
    <row r="716" spans="5:11" ht="16.5" x14ac:dyDescent="0.15">
      <c r="E716" s="671"/>
      <c r="F716" s="672"/>
      <c r="G716" s="672"/>
      <c r="H716" s="672"/>
      <c r="I716" s="672"/>
      <c r="K716" s="761"/>
    </row>
    <row r="717" spans="5:11" ht="16.5" x14ac:dyDescent="0.15">
      <c r="E717" s="671"/>
      <c r="F717" s="672"/>
      <c r="G717" s="672"/>
      <c r="H717" s="672"/>
      <c r="I717" s="672"/>
      <c r="K717" s="761"/>
    </row>
    <row r="718" spans="5:11" ht="16.5" x14ac:dyDescent="0.15">
      <c r="E718" s="671"/>
      <c r="F718" s="672"/>
      <c r="G718" s="672"/>
      <c r="H718" s="672"/>
      <c r="I718" s="672"/>
      <c r="K718" s="761"/>
    </row>
    <row r="719" spans="5:11" ht="16.5" x14ac:dyDescent="0.15">
      <c r="E719" s="671"/>
      <c r="F719" s="672"/>
      <c r="G719" s="672"/>
      <c r="H719" s="672"/>
      <c r="I719" s="672"/>
      <c r="K719" s="761"/>
    </row>
    <row r="720" spans="5:11" ht="16.5" x14ac:dyDescent="0.15">
      <c r="E720" s="671"/>
      <c r="F720" s="672"/>
      <c r="G720" s="672"/>
      <c r="H720" s="672"/>
      <c r="I720" s="672"/>
      <c r="K720" s="761"/>
    </row>
    <row r="721" spans="5:11" ht="16.5" x14ac:dyDescent="0.15">
      <c r="E721" s="671"/>
      <c r="F721" s="672"/>
      <c r="G721" s="672"/>
      <c r="H721" s="672"/>
      <c r="I721" s="672"/>
      <c r="K721" s="761"/>
    </row>
    <row r="722" spans="5:11" ht="16.5" x14ac:dyDescent="0.15">
      <c r="E722" s="671"/>
      <c r="F722" s="672"/>
      <c r="G722" s="672"/>
      <c r="H722" s="672"/>
      <c r="I722" s="672"/>
      <c r="K722" s="761"/>
    </row>
    <row r="723" spans="5:11" ht="16.5" x14ac:dyDescent="0.15">
      <c r="E723" s="671"/>
      <c r="F723" s="672"/>
      <c r="G723" s="672"/>
      <c r="H723" s="672"/>
      <c r="I723" s="672"/>
      <c r="K723" s="761"/>
    </row>
    <row r="724" spans="5:11" ht="16.5" x14ac:dyDescent="0.15">
      <c r="E724" s="671"/>
      <c r="F724" s="672"/>
      <c r="G724" s="672"/>
      <c r="H724" s="672"/>
      <c r="I724" s="672"/>
      <c r="K724" s="761"/>
    </row>
    <row r="725" spans="5:11" ht="16.5" x14ac:dyDescent="0.15">
      <c r="E725" s="671"/>
      <c r="F725" s="672"/>
      <c r="G725" s="672"/>
      <c r="H725" s="672"/>
      <c r="I725" s="672"/>
      <c r="K725" s="761"/>
    </row>
    <row r="726" spans="5:11" ht="16.5" x14ac:dyDescent="0.15">
      <c r="E726" s="671"/>
      <c r="F726" s="672"/>
      <c r="G726" s="672"/>
      <c r="H726" s="672"/>
      <c r="I726" s="672"/>
      <c r="K726" s="761"/>
    </row>
    <row r="727" spans="5:11" ht="16.5" x14ac:dyDescent="0.15">
      <c r="E727" s="671"/>
      <c r="F727" s="672"/>
      <c r="G727" s="672"/>
      <c r="H727" s="672"/>
      <c r="I727" s="672"/>
      <c r="K727" s="761"/>
    </row>
    <row r="728" spans="5:11" ht="16.5" x14ac:dyDescent="0.15">
      <c r="E728" s="671"/>
      <c r="F728" s="672"/>
      <c r="G728" s="672"/>
      <c r="H728" s="672"/>
      <c r="I728" s="672"/>
      <c r="K728" s="761"/>
    </row>
    <row r="729" spans="5:11" ht="16.5" x14ac:dyDescent="0.15">
      <c r="E729" s="671"/>
      <c r="F729" s="672"/>
      <c r="G729" s="672"/>
      <c r="H729" s="672"/>
      <c r="I729" s="672"/>
      <c r="K729" s="761"/>
    </row>
    <row r="730" spans="5:11" ht="16.5" x14ac:dyDescent="0.15">
      <c r="E730" s="671"/>
      <c r="F730" s="672"/>
      <c r="G730" s="672"/>
      <c r="H730" s="672"/>
      <c r="I730" s="672"/>
      <c r="K730" s="761"/>
    </row>
    <row r="731" spans="5:11" ht="16.5" x14ac:dyDescent="0.15">
      <c r="E731" s="671"/>
      <c r="F731" s="672"/>
      <c r="G731" s="672"/>
      <c r="H731" s="672"/>
      <c r="I731" s="672"/>
      <c r="K731" s="761"/>
    </row>
    <row r="732" spans="5:11" ht="16.5" x14ac:dyDescent="0.15">
      <c r="E732" s="671"/>
      <c r="F732" s="672"/>
      <c r="G732" s="672"/>
      <c r="H732" s="672"/>
      <c r="I732" s="672"/>
      <c r="K732" s="761"/>
    </row>
    <row r="733" spans="5:11" ht="16.5" x14ac:dyDescent="0.15">
      <c r="E733" s="671"/>
      <c r="F733" s="672"/>
      <c r="G733" s="672"/>
      <c r="H733" s="672"/>
      <c r="I733" s="672"/>
      <c r="K733" s="761"/>
    </row>
    <row r="734" spans="5:11" ht="16.5" x14ac:dyDescent="0.15">
      <c r="E734" s="671"/>
      <c r="F734" s="672"/>
      <c r="G734" s="672"/>
      <c r="H734" s="672"/>
      <c r="I734" s="672"/>
      <c r="K734" s="761"/>
    </row>
    <row r="735" spans="5:11" ht="16.5" x14ac:dyDescent="0.15">
      <c r="E735" s="671"/>
      <c r="F735" s="672"/>
      <c r="G735" s="672"/>
      <c r="H735" s="672"/>
      <c r="I735" s="672"/>
      <c r="K735" s="761"/>
    </row>
    <row r="736" spans="5:11" ht="16.5" x14ac:dyDescent="0.15">
      <c r="E736" s="671"/>
      <c r="F736" s="672"/>
      <c r="G736" s="672"/>
      <c r="H736" s="672"/>
      <c r="I736" s="672"/>
      <c r="K736" s="761"/>
    </row>
    <row r="737" spans="5:11" ht="16.5" x14ac:dyDescent="0.15">
      <c r="E737" s="671"/>
      <c r="F737" s="672"/>
      <c r="G737" s="672"/>
      <c r="H737" s="672"/>
      <c r="I737" s="672"/>
      <c r="K737" s="761"/>
    </row>
    <row r="738" spans="5:11" ht="16.5" x14ac:dyDescent="0.15">
      <c r="E738" s="671"/>
      <c r="F738" s="672"/>
      <c r="G738" s="672"/>
      <c r="H738" s="672"/>
      <c r="I738" s="672"/>
      <c r="K738" s="761"/>
    </row>
    <row r="739" spans="5:11" ht="16.5" x14ac:dyDescent="0.15">
      <c r="E739" s="671"/>
      <c r="F739" s="672"/>
      <c r="G739" s="672"/>
      <c r="H739" s="672"/>
      <c r="I739" s="672"/>
      <c r="K739" s="761"/>
    </row>
    <row r="740" spans="5:11" ht="16.5" x14ac:dyDescent="0.15">
      <c r="E740" s="671"/>
      <c r="F740" s="672"/>
      <c r="G740" s="672"/>
      <c r="H740" s="672"/>
      <c r="I740" s="672"/>
      <c r="K740" s="761"/>
    </row>
    <row r="741" spans="5:11" ht="16.5" x14ac:dyDescent="0.15">
      <c r="E741" s="671"/>
      <c r="F741" s="672"/>
      <c r="G741" s="672"/>
      <c r="H741" s="672"/>
      <c r="I741" s="672"/>
      <c r="K741" s="761"/>
    </row>
    <row r="742" spans="5:11" ht="16.5" x14ac:dyDescent="0.15">
      <c r="E742" s="671"/>
      <c r="F742" s="672"/>
      <c r="G742" s="672"/>
      <c r="H742" s="672"/>
      <c r="I742" s="672"/>
      <c r="K742" s="761"/>
    </row>
    <row r="743" spans="5:11" ht="16.5" x14ac:dyDescent="0.15">
      <c r="E743" s="671"/>
      <c r="F743" s="672"/>
      <c r="G743" s="672"/>
      <c r="H743" s="672"/>
      <c r="I743" s="672"/>
      <c r="K743" s="761"/>
    </row>
    <row r="744" spans="5:11" ht="16.5" x14ac:dyDescent="0.15">
      <c r="E744" s="671"/>
      <c r="F744" s="672"/>
      <c r="G744" s="672"/>
      <c r="H744" s="672"/>
      <c r="I744" s="672"/>
      <c r="K744" s="761"/>
    </row>
    <row r="745" spans="5:11" ht="16.5" x14ac:dyDescent="0.15">
      <c r="E745" s="671"/>
      <c r="F745" s="672"/>
      <c r="G745" s="672"/>
      <c r="H745" s="672"/>
      <c r="I745" s="672"/>
      <c r="K745" s="761"/>
    </row>
    <row r="746" spans="5:11" ht="16.5" x14ac:dyDescent="0.15">
      <c r="E746" s="671"/>
      <c r="F746" s="672"/>
      <c r="G746" s="672"/>
      <c r="H746" s="672"/>
      <c r="I746" s="672"/>
      <c r="K746" s="761"/>
    </row>
    <row r="747" spans="5:11" ht="16.5" x14ac:dyDescent="0.15">
      <c r="E747" s="671"/>
      <c r="F747" s="672"/>
      <c r="G747" s="672"/>
      <c r="H747" s="672"/>
      <c r="I747" s="672"/>
      <c r="K747" s="761"/>
    </row>
    <row r="748" spans="5:11" ht="16.5" x14ac:dyDescent="0.15">
      <c r="E748" s="671"/>
      <c r="F748" s="672"/>
      <c r="G748" s="672"/>
      <c r="H748" s="672"/>
      <c r="I748" s="672"/>
      <c r="K748" s="761"/>
    </row>
    <row r="749" spans="5:11" ht="16.5" x14ac:dyDescent="0.15">
      <c r="E749" s="671"/>
      <c r="F749" s="672"/>
      <c r="G749" s="672"/>
      <c r="H749" s="672"/>
      <c r="I749" s="672"/>
      <c r="K749" s="761"/>
    </row>
    <row r="750" spans="5:11" ht="16.5" x14ac:dyDescent="0.15">
      <c r="E750" s="671"/>
      <c r="F750" s="672"/>
      <c r="G750" s="672"/>
      <c r="H750" s="672"/>
      <c r="I750" s="672"/>
      <c r="K750" s="761"/>
    </row>
    <row r="751" spans="5:11" ht="16.5" x14ac:dyDescent="0.15">
      <c r="E751" s="671"/>
      <c r="F751" s="672"/>
      <c r="G751" s="672"/>
      <c r="H751" s="672"/>
      <c r="I751" s="672"/>
      <c r="K751" s="761"/>
    </row>
    <row r="752" spans="5:11" ht="16.5" x14ac:dyDescent="0.15">
      <c r="E752" s="671"/>
      <c r="F752" s="672"/>
      <c r="G752" s="672"/>
      <c r="H752" s="672"/>
      <c r="I752" s="672"/>
      <c r="K752" s="761"/>
    </row>
    <row r="753" spans="5:11" ht="16.5" x14ac:dyDescent="0.15">
      <c r="E753" s="671"/>
      <c r="F753" s="672"/>
      <c r="G753" s="672"/>
      <c r="H753" s="672"/>
      <c r="I753" s="672"/>
      <c r="K753" s="761"/>
    </row>
    <row r="754" spans="5:11" ht="16.5" x14ac:dyDescent="0.15">
      <c r="E754" s="671"/>
      <c r="F754" s="672"/>
      <c r="G754" s="672"/>
      <c r="H754" s="672"/>
      <c r="I754" s="672"/>
      <c r="K754" s="761"/>
    </row>
    <row r="755" spans="5:11" ht="16.5" x14ac:dyDescent="0.15">
      <c r="E755" s="671"/>
      <c r="F755" s="672"/>
      <c r="G755" s="672"/>
      <c r="H755" s="672"/>
      <c r="I755" s="672"/>
      <c r="K755" s="761"/>
    </row>
    <row r="756" spans="5:11" ht="16.5" x14ac:dyDescent="0.15">
      <c r="E756" s="671"/>
      <c r="F756" s="672"/>
      <c r="G756" s="672"/>
      <c r="H756" s="672"/>
      <c r="I756" s="672"/>
      <c r="K756" s="761"/>
    </row>
    <row r="757" spans="5:11" ht="16.5" x14ac:dyDescent="0.15">
      <c r="E757" s="671"/>
      <c r="F757" s="672"/>
      <c r="G757" s="672"/>
      <c r="H757" s="672"/>
      <c r="I757" s="672"/>
      <c r="K757" s="761"/>
    </row>
    <row r="758" spans="5:11" ht="16.5" x14ac:dyDescent="0.15">
      <c r="E758" s="671"/>
      <c r="F758" s="672"/>
      <c r="G758" s="672"/>
      <c r="H758" s="672"/>
      <c r="I758" s="672"/>
      <c r="K758" s="761"/>
    </row>
    <row r="759" spans="5:11" ht="16.5" x14ac:dyDescent="0.15">
      <c r="E759" s="671"/>
      <c r="F759" s="672"/>
      <c r="G759" s="672"/>
      <c r="H759" s="672"/>
      <c r="I759" s="672"/>
      <c r="K759" s="761"/>
    </row>
    <row r="760" spans="5:11" ht="16.5" x14ac:dyDescent="0.15">
      <c r="E760" s="671"/>
      <c r="F760" s="672"/>
      <c r="G760" s="672"/>
      <c r="H760" s="672"/>
      <c r="I760" s="672"/>
      <c r="K760" s="761"/>
    </row>
    <row r="761" spans="5:11" ht="16.5" x14ac:dyDescent="0.15">
      <c r="E761" s="671"/>
      <c r="F761" s="672"/>
      <c r="G761" s="672"/>
      <c r="H761" s="672"/>
      <c r="I761" s="672"/>
      <c r="K761" s="761"/>
    </row>
    <row r="762" spans="5:11" ht="16.5" x14ac:dyDescent="0.15">
      <c r="E762" s="671"/>
      <c r="F762" s="672"/>
      <c r="G762" s="672"/>
      <c r="H762" s="672"/>
      <c r="I762" s="672"/>
      <c r="K762" s="761"/>
    </row>
    <row r="763" spans="5:11" ht="16.5" x14ac:dyDescent="0.15">
      <c r="E763" s="671"/>
      <c r="F763" s="672"/>
      <c r="G763" s="672"/>
      <c r="H763" s="672"/>
      <c r="I763" s="672"/>
      <c r="K763" s="761"/>
    </row>
    <row r="764" spans="5:11" ht="16.5" x14ac:dyDescent="0.15">
      <c r="E764" s="671"/>
      <c r="F764" s="672"/>
      <c r="G764" s="672"/>
      <c r="H764" s="672"/>
      <c r="I764" s="672"/>
      <c r="K764" s="761"/>
    </row>
    <row r="765" spans="5:11" ht="16.5" x14ac:dyDescent="0.15">
      <c r="E765" s="671"/>
      <c r="F765" s="672"/>
      <c r="G765" s="672"/>
      <c r="H765" s="672"/>
      <c r="I765" s="672"/>
      <c r="K765" s="761"/>
    </row>
    <row r="766" spans="5:11" ht="16.5" x14ac:dyDescent="0.15">
      <c r="E766" s="671"/>
      <c r="F766" s="672"/>
      <c r="G766" s="672"/>
      <c r="H766" s="672"/>
      <c r="I766" s="672"/>
      <c r="K766" s="761"/>
    </row>
    <row r="767" spans="5:11" ht="16.5" x14ac:dyDescent="0.15">
      <c r="E767" s="671"/>
      <c r="F767" s="672"/>
      <c r="G767" s="672"/>
      <c r="H767" s="672"/>
      <c r="I767" s="672"/>
      <c r="K767" s="761"/>
    </row>
    <row r="768" spans="5:11" ht="16.5" x14ac:dyDescent="0.15">
      <c r="E768" s="671"/>
      <c r="F768" s="672"/>
      <c r="G768" s="672"/>
      <c r="H768" s="672"/>
      <c r="I768" s="672"/>
      <c r="K768" s="761"/>
    </row>
    <row r="769" spans="5:11" ht="16.5" x14ac:dyDescent="0.15">
      <c r="E769" s="671"/>
      <c r="F769" s="672"/>
      <c r="G769" s="672"/>
      <c r="H769" s="672"/>
      <c r="I769" s="672"/>
      <c r="K769" s="761"/>
    </row>
    <row r="770" spans="5:11" ht="16.5" x14ac:dyDescent="0.15">
      <c r="E770" s="671"/>
      <c r="F770" s="672"/>
      <c r="G770" s="672"/>
      <c r="H770" s="672"/>
      <c r="I770" s="672"/>
      <c r="K770" s="761"/>
    </row>
    <row r="771" spans="5:11" ht="16.5" x14ac:dyDescent="0.15">
      <c r="E771" s="671"/>
      <c r="F771" s="672"/>
      <c r="G771" s="672"/>
      <c r="H771" s="672"/>
      <c r="I771" s="672"/>
      <c r="K771" s="761"/>
    </row>
    <row r="772" spans="5:11" ht="16.5" x14ac:dyDescent="0.15">
      <c r="E772" s="671"/>
      <c r="F772" s="672"/>
      <c r="G772" s="672"/>
      <c r="H772" s="672"/>
      <c r="I772" s="672"/>
      <c r="K772" s="761"/>
    </row>
    <row r="773" spans="5:11" ht="16.5" x14ac:dyDescent="0.15">
      <c r="E773" s="671"/>
      <c r="F773" s="672"/>
      <c r="G773" s="672"/>
      <c r="H773" s="672"/>
      <c r="I773" s="672"/>
      <c r="K773" s="761"/>
    </row>
    <row r="774" spans="5:11" ht="16.5" x14ac:dyDescent="0.15">
      <c r="E774" s="671"/>
      <c r="F774" s="672"/>
      <c r="G774" s="672"/>
      <c r="H774" s="672"/>
      <c r="I774" s="672"/>
      <c r="K774" s="761"/>
    </row>
    <row r="775" spans="5:11" ht="16.5" x14ac:dyDescent="0.15">
      <c r="E775" s="671"/>
      <c r="F775" s="672"/>
      <c r="G775" s="672"/>
      <c r="H775" s="672"/>
      <c r="I775" s="672"/>
      <c r="K775" s="761"/>
    </row>
    <row r="776" spans="5:11" ht="16.5" x14ac:dyDescent="0.15">
      <c r="E776" s="671"/>
      <c r="F776" s="672"/>
      <c r="G776" s="672"/>
      <c r="H776" s="672"/>
      <c r="I776" s="672"/>
      <c r="K776" s="761"/>
    </row>
    <row r="777" spans="5:11" ht="16.5" x14ac:dyDescent="0.15">
      <c r="E777" s="671"/>
      <c r="F777" s="672"/>
      <c r="G777" s="672"/>
      <c r="H777" s="672"/>
      <c r="I777" s="672"/>
      <c r="K777" s="761"/>
    </row>
    <row r="778" spans="5:11" ht="16.5" x14ac:dyDescent="0.15">
      <c r="E778" s="671"/>
      <c r="F778" s="672"/>
      <c r="G778" s="672"/>
      <c r="H778" s="672"/>
      <c r="I778" s="672"/>
      <c r="K778" s="761"/>
    </row>
    <row r="779" spans="5:11" ht="16.5" x14ac:dyDescent="0.15">
      <c r="E779" s="671"/>
      <c r="F779" s="672"/>
      <c r="G779" s="672"/>
      <c r="H779" s="672"/>
      <c r="I779" s="672"/>
      <c r="K779" s="761"/>
    </row>
    <row r="780" spans="5:11" ht="16.5" x14ac:dyDescent="0.15">
      <c r="E780" s="671"/>
      <c r="F780" s="672"/>
      <c r="G780" s="672"/>
      <c r="H780" s="672"/>
      <c r="I780" s="672"/>
      <c r="K780" s="761"/>
    </row>
    <row r="781" spans="5:11" ht="16.5" x14ac:dyDescent="0.15">
      <c r="E781" s="671"/>
      <c r="F781" s="672"/>
      <c r="G781" s="672"/>
      <c r="H781" s="672"/>
      <c r="I781" s="672"/>
      <c r="K781" s="761"/>
    </row>
    <row r="782" spans="5:11" ht="16.5" x14ac:dyDescent="0.15">
      <c r="E782" s="671"/>
      <c r="F782" s="672"/>
      <c r="G782" s="672"/>
      <c r="H782" s="672"/>
      <c r="I782" s="672"/>
      <c r="K782" s="761"/>
    </row>
    <row r="783" spans="5:11" ht="16.5" x14ac:dyDescent="0.15">
      <c r="E783" s="671"/>
      <c r="F783" s="672"/>
      <c r="G783" s="672"/>
      <c r="H783" s="672"/>
      <c r="I783" s="672"/>
      <c r="K783" s="761"/>
    </row>
    <row r="784" spans="5:11" ht="16.5" x14ac:dyDescent="0.15">
      <c r="E784" s="671"/>
      <c r="F784" s="672"/>
      <c r="G784" s="672"/>
      <c r="H784" s="672"/>
      <c r="I784" s="672"/>
      <c r="K784" s="761"/>
    </row>
    <row r="785" spans="5:11" ht="16.5" x14ac:dyDescent="0.15">
      <c r="E785" s="671"/>
      <c r="F785" s="672"/>
      <c r="G785" s="672"/>
      <c r="H785" s="672"/>
      <c r="I785" s="672"/>
      <c r="K785" s="761"/>
    </row>
    <row r="786" spans="5:11" ht="16.5" x14ac:dyDescent="0.15">
      <c r="E786" s="671"/>
      <c r="F786" s="672"/>
      <c r="G786" s="672"/>
      <c r="H786" s="672"/>
      <c r="I786" s="672"/>
      <c r="K786" s="761"/>
    </row>
    <row r="787" spans="5:11" ht="16.5" x14ac:dyDescent="0.15">
      <c r="E787" s="671"/>
      <c r="F787" s="672"/>
      <c r="G787" s="672"/>
      <c r="H787" s="672"/>
      <c r="I787" s="672"/>
      <c r="K787" s="761"/>
    </row>
    <row r="788" spans="5:11" ht="16.5" x14ac:dyDescent="0.15">
      <c r="E788" s="671"/>
      <c r="F788" s="672"/>
      <c r="G788" s="672"/>
      <c r="H788" s="672"/>
      <c r="I788" s="672"/>
      <c r="K788" s="761"/>
    </row>
    <row r="789" spans="5:11" ht="16.5" x14ac:dyDescent="0.15">
      <c r="E789" s="671"/>
      <c r="F789" s="672"/>
      <c r="G789" s="672"/>
      <c r="H789" s="672"/>
      <c r="I789" s="672"/>
      <c r="K789" s="761"/>
    </row>
    <row r="790" spans="5:11" ht="16.5" x14ac:dyDescent="0.15">
      <c r="E790" s="671"/>
      <c r="F790" s="672"/>
      <c r="G790" s="672"/>
      <c r="H790" s="672"/>
      <c r="I790" s="672"/>
      <c r="K790" s="761"/>
    </row>
    <row r="791" spans="5:11" ht="16.5" x14ac:dyDescent="0.15">
      <c r="E791" s="671"/>
      <c r="F791" s="672"/>
      <c r="G791" s="672"/>
      <c r="H791" s="672"/>
      <c r="I791" s="672"/>
      <c r="K791" s="761"/>
    </row>
    <row r="792" spans="5:11" ht="16.5" x14ac:dyDescent="0.15">
      <c r="E792" s="671"/>
      <c r="F792" s="672"/>
      <c r="G792" s="672"/>
      <c r="H792" s="672"/>
      <c r="I792" s="672"/>
      <c r="K792" s="761"/>
    </row>
    <row r="793" spans="5:11" ht="16.5" x14ac:dyDescent="0.15">
      <c r="E793" s="671"/>
      <c r="F793" s="672"/>
      <c r="G793" s="672"/>
      <c r="H793" s="672"/>
      <c r="I793" s="672"/>
      <c r="K793" s="761"/>
    </row>
    <row r="794" spans="5:11" ht="16.5" x14ac:dyDescent="0.15">
      <c r="E794" s="671"/>
      <c r="F794" s="672"/>
      <c r="G794" s="672"/>
      <c r="H794" s="672"/>
      <c r="I794" s="672"/>
      <c r="K794" s="761"/>
    </row>
    <row r="795" spans="5:11" ht="16.5" x14ac:dyDescent="0.15">
      <c r="E795" s="671"/>
      <c r="F795" s="672"/>
      <c r="G795" s="672"/>
      <c r="H795" s="672"/>
      <c r="I795" s="672"/>
      <c r="K795" s="761"/>
    </row>
    <row r="796" spans="5:11" ht="16.5" x14ac:dyDescent="0.15">
      <c r="E796" s="671"/>
      <c r="F796" s="672"/>
      <c r="G796" s="672"/>
      <c r="H796" s="672"/>
      <c r="I796" s="672"/>
      <c r="K796" s="761"/>
    </row>
    <row r="797" spans="5:11" ht="16.5" x14ac:dyDescent="0.15">
      <c r="E797" s="671"/>
      <c r="F797" s="672"/>
      <c r="G797" s="672"/>
      <c r="H797" s="672"/>
      <c r="I797" s="672"/>
      <c r="K797" s="761"/>
    </row>
    <row r="798" spans="5:11" ht="16.5" x14ac:dyDescent="0.15">
      <c r="E798" s="671"/>
      <c r="F798" s="672"/>
      <c r="G798" s="672"/>
      <c r="H798" s="672"/>
      <c r="I798" s="672"/>
      <c r="K798" s="761"/>
    </row>
    <row r="799" spans="5:11" ht="16.5" x14ac:dyDescent="0.15">
      <c r="E799" s="671"/>
      <c r="F799" s="672"/>
      <c r="G799" s="672"/>
      <c r="H799" s="672"/>
      <c r="I799" s="672"/>
      <c r="K799" s="761"/>
    </row>
    <row r="800" spans="5:11" ht="16.5" x14ac:dyDescent="0.15">
      <c r="E800" s="671"/>
      <c r="F800" s="672"/>
      <c r="G800" s="672"/>
      <c r="H800" s="672"/>
      <c r="I800" s="672"/>
      <c r="K800" s="761"/>
    </row>
    <row r="801" spans="5:11" ht="16.5" x14ac:dyDescent="0.15">
      <c r="E801" s="671"/>
      <c r="F801" s="672"/>
      <c r="G801" s="672"/>
      <c r="H801" s="672"/>
      <c r="I801" s="672"/>
      <c r="K801" s="761"/>
    </row>
    <row r="802" spans="5:11" ht="16.5" x14ac:dyDescent="0.15">
      <c r="E802" s="671"/>
      <c r="F802" s="672"/>
      <c r="G802" s="672"/>
      <c r="H802" s="672"/>
      <c r="I802" s="672"/>
      <c r="K802" s="761"/>
    </row>
    <row r="803" spans="5:11" ht="16.5" x14ac:dyDescent="0.15">
      <c r="E803" s="671"/>
      <c r="F803" s="672"/>
      <c r="G803" s="672"/>
      <c r="H803" s="672"/>
      <c r="I803" s="672"/>
      <c r="K803" s="761"/>
    </row>
    <row r="804" spans="5:11" ht="16.5" x14ac:dyDescent="0.15">
      <c r="E804" s="671"/>
      <c r="F804" s="672"/>
      <c r="G804" s="672"/>
      <c r="H804" s="672"/>
      <c r="I804" s="672"/>
      <c r="K804" s="761"/>
    </row>
    <row r="805" spans="5:11" ht="16.5" x14ac:dyDescent="0.15">
      <c r="E805" s="671"/>
      <c r="F805" s="672"/>
      <c r="G805" s="672"/>
      <c r="H805" s="672"/>
      <c r="I805" s="672"/>
      <c r="K805" s="761"/>
    </row>
    <row r="806" spans="5:11" ht="16.5" x14ac:dyDescent="0.15">
      <c r="E806" s="671"/>
      <c r="F806" s="672"/>
      <c r="G806" s="672"/>
      <c r="H806" s="672"/>
      <c r="I806" s="672"/>
      <c r="K806" s="761"/>
    </row>
    <row r="807" spans="5:11" ht="16.5" x14ac:dyDescent="0.15">
      <c r="E807" s="671"/>
      <c r="F807" s="672"/>
      <c r="G807" s="672"/>
      <c r="H807" s="672"/>
      <c r="I807" s="672"/>
      <c r="K807" s="761"/>
    </row>
    <row r="808" spans="5:11" ht="16.5" x14ac:dyDescent="0.15">
      <c r="E808" s="671"/>
      <c r="F808" s="672"/>
      <c r="G808" s="672"/>
      <c r="H808" s="672"/>
      <c r="I808" s="672"/>
      <c r="K808" s="761"/>
    </row>
    <row r="809" spans="5:11" ht="16.5" x14ac:dyDescent="0.15">
      <c r="E809" s="671"/>
      <c r="F809" s="672"/>
      <c r="G809" s="672"/>
      <c r="H809" s="672"/>
      <c r="I809" s="672"/>
      <c r="K809" s="761"/>
    </row>
    <row r="810" spans="5:11" ht="16.5" x14ac:dyDescent="0.15">
      <c r="E810" s="671"/>
      <c r="F810" s="672"/>
      <c r="G810" s="672"/>
      <c r="H810" s="672"/>
      <c r="I810" s="672"/>
      <c r="K810" s="761"/>
    </row>
    <row r="811" spans="5:11" ht="16.5" x14ac:dyDescent="0.15">
      <c r="E811" s="671"/>
      <c r="F811" s="672"/>
      <c r="G811" s="672"/>
      <c r="H811" s="672"/>
      <c r="I811" s="672"/>
      <c r="K811" s="761"/>
    </row>
    <row r="812" spans="5:11" ht="16.5" x14ac:dyDescent="0.15">
      <c r="E812" s="671"/>
      <c r="F812" s="672"/>
      <c r="G812" s="672"/>
      <c r="H812" s="672"/>
      <c r="I812" s="672"/>
      <c r="K812" s="761"/>
    </row>
    <row r="813" spans="5:11" ht="16.5" x14ac:dyDescent="0.15">
      <c r="E813" s="671"/>
      <c r="F813" s="672"/>
      <c r="G813" s="672"/>
      <c r="H813" s="672"/>
      <c r="I813" s="672"/>
      <c r="K813" s="761"/>
    </row>
    <row r="814" spans="5:11" ht="16.5" x14ac:dyDescent="0.15">
      <c r="E814" s="671"/>
      <c r="F814" s="672"/>
      <c r="G814" s="672"/>
      <c r="H814" s="672"/>
      <c r="I814" s="672"/>
      <c r="K814" s="761"/>
    </row>
    <row r="815" spans="5:11" ht="16.5" x14ac:dyDescent="0.15">
      <c r="E815" s="671"/>
      <c r="F815" s="672"/>
      <c r="G815" s="672"/>
      <c r="H815" s="672"/>
      <c r="I815" s="672"/>
      <c r="K815" s="761"/>
    </row>
    <row r="816" spans="5:11" ht="16.5" x14ac:dyDescent="0.15">
      <c r="E816" s="671"/>
      <c r="F816" s="672"/>
      <c r="G816" s="672"/>
      <c r="H816" s="672"/>
      <c r="I816" s="672"/>
      <c r="K816" s="761"/>
    </row>
    <row r="817" spans="5:11" ht="16.5" x14ac:dyDescent="0.15">
      <c r="E817" s="671"/>
      <c r="F817" s="672"/>
      <c r="G817" s="672"/>
      <c r="H817" s="672"/>
      <c r="I817" s="672"/>
      <c r="K817" s="761"/>
    </row>
    <row r="818" spans="5:11" ht="16.5" x14ac:dyDescent="0.15">
      <c r="E818" s="671"/>
      <c r="F818" s="672"/>
      <c r="G818" s="672"/>
      <c r="H818" s="672"/>
      <c r="I818" s="672"/>
      <c r="K818" s="761"/>
    </row>
    <row r="819" spans="5:11" ht="16.5" x14ac:dyDescent="0.15">
      <c r="E819" s="671"/>
      <c r="F819" s="672"/>
      <c r="G819" s="672"/>
      <c r="H819" s="672"/>
      <c r="I819" s="672"/>
      <c r="K819" s="761"/>
    </row>
    <row r="820" spans="5:11" ht="16.5" x14ac:dyDescent="0.15">
      <c r="E820" s="671"/>
      <c r="F820" s="672"/>
      <c r="G820" s="672"/>
      <c r="H820" s="672"/>
      <c r="I820" s="672"/>
      <c r="K820" s="761"/>
    </row>
    <row r="821" spans="5:11" ht="16.5" x14ac:dyDescent="0.15">
      <c r="E821" s="671"/>
      <c r="F821" s="672"/>
      <c r="G821" s="672"/>
      <c r="H821" s="672"/>
      <c r="I821" s="672"/>
      <c r="K821" s="761"/>
    </row>
    <row r="822" spans="5:11" ht="16.5" x14ac:dyDescent="0.15">
      <c r="E822" s="671"/>
      <c r="F822" s="672"/>
      <c r="G822" s="672"/>
      <c r="H822" s="672"/>
      <c r="I822" s="672"/>
      <c r="K822" s="761"/>
    </row>
    <row r="823" spans="5:11" ht="16.5" x14ac:dyDescent="0.15">
      <c r="E823" s="671"/>
      <c r="F823" s="672"/>
      <c r="G823" s="672"/>
      <c r="H823" s="672"/>
      <c r="I823" s="672"/>
      <c r="K823" s="761"/>
    </row>
    <row r="824" spans="5:11" ht="16.5" x14ac:dyDescent="0.15">
      <c r="E824" s="671"/>
      <c r="F824" s="672"/>
      <c r="G824" s="672"/>
      <c r="H824" s="672"/>
      <c r="I824" s="672"/>
      <c r="K824" s="761"/>
    </row>
    <row r="825" spans="5:11" ht="16.5" x14ac:dyDescent="0.15">
      <c r="E825" s="671"/>
      <c r="F825" s="672"/>
      <c r="G825" s="672"/>
      <c r="H825" s="672"/>
      <c r="I825" s="672"/>
      <c r="K825" s="761"/>
    </row>
    <row r="826" spans="5:11" ht="16.5" x14ac:dyDescent="0.15">
      <c r="E826" s="671"/>
      <c r="F826" s="672"/>
      <c r="G826" s="672"/>
      <c r="H826" s="672"/>
      <c r="I826" s="672"/>
      <c r="K826" s="761"/>
    </row>
    <row r="827" spans="5:11" ht="16.5" x14ac:dyDescent="0.15">
      <c r="E827" s="671"/>
      <c r="F827" s="672"/>
      <c r="G827" s="672"/>
      <c r="H827" s="672"/>
      <c r="I827" s="672"/>
      <c r="K827" s="761"/>
    </row>
    <row r="828" spans="5:11" ht="16.5" x14ac:dyDescent="0.15">
      <c r="E828" s="671"/>
      <c r="F828" s="672"/>
      <c r="G828" s="672"/>
      <c r="H828" s="672"/>
      <c r="I828" s="672"/>
      <c r="K828" s="761"/>
    </row>
    <row r="829" spans="5:11" ht="16.5" x14ac:dyDescent="0.15">
      <c r="E829" s="671"/>
      <c r="F829" s="672"/>
      <c r="G829" s="672"/>
      <c r="H829" s="672"/>
      <c r="I829" s="672"/>
      <c r="K829" s="761"/>
    </row>
    <row r="830" spans="5:11" ht="16.5" x14ac:dyDescent="0.15">
      <c r="E830" s="671"/>
      <c r="F830" s="672"/>
      <c r="G830" s="672"/>
      <c r="H830" s="672"/>
      <c r="I830" s="672"/>
      <c r="K830" s="761"/>
    </row>
    <row r="831" spans="5:11" ht="16.5" x14ac:dyDescent="0.15">
      <c r="E831" s="671"/>
      <c r="F831" s="672"/>
      <c r="G831" s="672"/>
      <c r="H831" s="672"/>
      <c r="I831" s="672"/>
      <c r="K831" s="761"/>
    </row>
    <row r="832" spans="5:11" ht="16.5" x14ac:dyDescent="0.15">
      <c r="E832" s="671"/>
      <c r="F832" s="672"/>
      <c r="G832" s="672"/>
      <c r="H832" s="672"/>
      <c r="I832" s="672"/>
      <c r="K832" s="761"/>
    </row>
    <row r="833" spans="5:11" ht="16.5" x14ac:dyDescent="0.15">
      <c r="E833" s="671"/>
      <c r="F833" s="672"/>
      <c r="G833" s="672"/>
      <c r="H833" s="672"/>
      <c r="I833" s="672"/>
      <c r="K833" s="761"/>
    </row>
    <row r="834" spans="5:11" ht="16.5" x14ac:dyDescent="0.15">
      <c r="E834" s="671"/>
      <c r="F834" s="672"/>
      <c r="G834" s="672"/>
      <c r="H834" s="672"/>
      <c r="I834" s="672"/>
      <c r="K834" s="761"/>
    </row>
    <row r="835" spans="5:11" ht="16.5" x14ac:dyDescent="0.15">
      <c r="E835" s="671"/>
      <c r="F835" s="672"/>
      <c r="G835" s="672"/>
      <c r="H835" s="672"/>
      <c r="I835" s="672"/>
      <c r="K835" s="761"/>
    </row>
    <row r="836" spans="5:11" ht="16.5" x14ac:dyDescent="0.15">
      <c r="E836" s="671"/>
      <c r="F836" s="672"/>
      <c r="G836" s="672"/>
      <c r="H836" s="672"/>
      <c r="I836" s="672"/>
      <c r="K836" s="761"/>
    </row>
    <row r="837" spans="5:11" ht="16.5" x14ac:dyDescent="0.15">
      <c r="E837" s="671"/>
      <c r="F837" s="672"/>
      <c r="G837" s="672"/>
      <c r="H837" s="672"/>
      <c r="I837" s="672"/>
      <c r="K837" s="761"/>
    </row>
    <row r="838" spans="5:11" ht="16.5" x14ac:dyDescent="0.15">
      <c r="E838" s="671"/>
      <c r="F838" s="672"/>
      <c r="G838" s="672"/>
      <c r="H838" s="672"/>
      <c r="I838" s="672"/>
      <c r="K838" s="761"/>
    </row>
    <row r="839" spans="5:11" ht="16.5" x14ac:dyDescent="0.15">
      <c r="E839" s="671"/>
      <c r="F839" s="672"/>
      <c r="G839" s="672"/>
      <c r="H839" s="672"/>
      <c r="I839" s="672"/>
      <c r="K839" s="761"/>
    </row>
    <row r="840" spans="5:11" ht="16.5" x14ac:dyDescent="0.15">
      <c r="E840" s="671"/>
      <c r="F840" s="672"/>
      <c r="G840" s="672"/>
      <c r="H840" s="672"/>
      <c r="I840" s="672"/>
      <c r="K840" s="761"/>
    </row>
    <row r="841" spans="5:11" ht="16.5" x14ac:dyDescent="0.15">
      <c r="E841" s="671"/>
      <c r="F841" s="672"/>
      <c r="G841" s="672"/>
      <c r="H841" s="672"/>
      <c r="I841" s="672"/>
      <c r="K841" s="761"/>
    </row>
    <row r="842" spans="5:11" ht="16.5" x14ac:dyDescent="0.15">
      <c r="E842" s="671"/>
      <c r="F842" s="672"/>
      <c r="G842" s="672"/>
      <c r="H842" s="672"/>
      <c r="I842" s="672"/>
      <c r="K842" s="761"/>
    </row>
    <row r="843" spans="5:11" ht="16.5" x14ac:dyDescent="0.15">
      <c r="E843" s="671"/>
      <c r="F843" s="672"/>
      <c r="G843" s="672"/>
      <c r="H843" s="672"/>
      <c r="I843" s="672"/>
      <c r="K843" s="761"/>
    </row>
    <row r="844" spans="5:11" ht="16.5" x14ac:dyDescent="0.15">
      <c r="E844" s="671"/>
      <c r="F844" s="672"/>
      <c r="G844" s="672"/>
      <c r="H844" s="672"/>
      <c r="I844" s="672"/>
      <c r="K844" s="761"/>
    </row>
    <row r="845" spans="5:11" ht="16.5" x14ac:dyDescent="0.15">
      <c r="E845" s="671"/>
      <c r="F845" s="672"/>
      <c r="G845" s="672"/>
      <c r="H845" s="672"/>
      <c r="I845" s="672"/>
      <c r="K845" s="761"/>
    </row>
    <row r="846" spans="5:11" ht="16.5" x14ac:dyDescent="0.15">
      <c r="E846" s="671"/>
      <c r="F846" s="672"/>
      <c r="G846" s="672"/>
      <c r="H846" s="672"/>
      <c r="I846" s="672"/>
      <c r="K846" s="761"/>
    </row>
    <row r="847" spans="5:11" ht="16.5" x14ac:dyDescent="0.15">
      <c r="E847" s="671"/>
      <c r="F847" s="672"/>
      <c r="G847" s="672"/>
      <c r="H847" s="672"/>
      <c r="I847" s="672"/>
      <c r="K847" s="761"/>
    </row>
    <row r="848" spans="5:11" ht="16.5" x14ac:dyDescent="0.15">
      <c r="E848" s="671"/>
      <c r="F848" s="672"/>
      <c r="G848" s="672"/>
      <c r="H848" s="672"/>
      <c r="I848" s="672"/>
      <c r="K848" s="761"/>
    </row>
    <row r="849" spans="5:11" ht="16.5" x14ac:dyDescent="0.15">
      <c r="E849" s="671"/>
      <c r="F849" s="672"/>
      <c r="G849" s="672"/>
      <c r="H849" s="672"/>
      <c r="I849" s="672"/>
      <c r="K849" s="761"/>
    </row>
    <row r="850" spans="5:11" ht="16.5" x14ac:dyDescent="0.15">
      <c r="E850" s="671"/>
      <c r="F850" s="672"/>
      <c r="G850" s="672"/>
      <c r="H850" s="672"/>
      <c r="I850" s="672"/>
      <c r="K850" s="761"/>
    </row>
    <row r="851" spans="5:11" ht="16.5" x14ac:dyDescent="0.15">
      <c r="E851" s="671"/>
      <c r="F851" s="672"/>
      <c r="G851" s="672"/>
      <c r="H851" s="672"/>
      <c r="I851" s="672"/>
      <c r="K851" s="761"/>
    </row>
    <row r="852" spans="5:11" ht="16.5" x14ac:dyDescent="0.15">
      <c r="E852" s="671"/>
      <c r="F852" s="672"/>
      <c r="G852" s="672"/>
      <c r="H852" s="672"/>
      <c r="I852" s="672"/>
      <c r="K852" s="761"/>
    </row>
    <row r="853" spans="5:11" ht="16.5" x14ac:dyDescent="0.15">
      <c r="E853" s="671"/>
      <c r="F853" s="672"/>
      <c r="G853" s="672"/>
      <c r="H853" s="672"/>
      <c r="I853" s="672"/>
      <c r="K853" s="761"/>
    </row>
    <row r="854" spans="5:11" ht="16.5" x14ac:dyDescent="0.15">
      <c r="E854" s="671"/>
      <c r="F854" s="672"/>
      <c r="G854" s="672"/>
      <c r="H854" s="672"/>
      <c r="I854" s="672"/>
      <c r="K854" s="761"/>
    </row>
    <row r="855" spans="5:11" ht="16.5" x14ac:dyDescent="0.15">
      <c r="E855" s="671"/>
      <c r="F855" s="672"/>
      <c r="G855" s="672"/>
      <c r="H855" s="672"/>
      <c r="I855" s="672"/>
      <c r="K855" s="761"/>
    </row>
    <row r="856" spans="5:11" ht="16.5" x14ac:dyDescent="0.15">
      <c r="E856" s="671"/>
      <c r="F856" s="672"/>
      <c r="G856" s="672"/>
      <c r="H856" s="672"/>
      <c r="I856" s="672"/>
      <c r="K856" s="761"/>
    </row>
    <row r="857" spans="5:11" ht="16.5" x14ac:dyDescent="0.15">
      <c r="E857" s="671"/>
      <c r="F857" s="672"/>
      <c r="G857" s="672"/>
      <c r="H857" s="672"/>
      <c r="I857" s="672"/>
      <c r="K857" s="761"/>
    </row>
    <row r="858" spans="5:11" ht="16.5" x14ac:dyDescent="0.15">
      <c r="E858" s="671"/>
      <c r="F858" s="672"/>
      <c r="G858" s="672"/>
      <c r="H858" s="672"/>
      <c r="I858" s="672"/>
      <c r="K858" s="761"/>
    </row>
    <row r="859" spans="5:11" ht="16.5" x14ac:dyDescent="0.15">
      <c r="E859" s="671"/>
      <c r="F859" s="672"/>
      <c r="G859" s="672"/>
      <c r="H859" s="672"/>
      <c r="I859" s="672"/>
      <c r="K859" s="761"/>
    </row>
    <row r="860" spans="5:11" ht="16.5" x14ac:dyDescent="0.15">
      <c r="E860" s="671"/>
      <c r="F860" s="672"/>
      <c r="G860" s="672"/>
      <c r="H860" s="672"/>
      <c r="I860" s="672"/>
      <c r="K860" s="761"/>
    </row>
    <row r="861" spans="5:11" ht="16.5" x14ac:dyDescent="0.15">
      <c r="E861" s="671"/>
      <c r="F861" s="672"/>
      <c r="G861" s="672"/>
      <c r="H861" s="672"/>
      <c r="I861" s="672"/>
      <c r="K861" s="761"/>
    </row>
    <row r="862" spans="5:11" ht="16.5" x14ac:dyDescent="0.15">
      <c r="E862" s="671"/>
      <c r="F862" s="672"/>
      <c r="G862" s="672"/>
      <c r="H862" s="672"/>
      <c r="I862" s="672"/>
      <c r="K862" s="761"/>
    </row>
    <row r="863" spans="5:11" ht="16.5" x14ac:dyDescent="0.15">
      <c r="E863" s="671"/>
      <c r="F863" s="672"/>
      <c r="G863" s="672"/>
      <c r="H863" s="672"/>
      <c r="I863" s="672"/>
      <c r="K863" s="761"/>
    </row>
    <row r="864" spans="5:11" ht="16.5" x14ac:dyDescent="0.15">
      <c r="E864" s="671"/>
      <c r="F864" s="672"/>
      <c r="G864" s="672"/>
      <c r="H864" s="672"/>
      <c r="I864" s="672"/>
      <c r="K864" s="761"/>
    </row>
    <row r="865" spans="5:11" ht="16.5" x14ac:dyDescent="0.15">
      <c r="E865" s="671"/>
      <c r="F865" s="672"/>
      <c r="G865" s="672"/>
      <c r="H865" s="672"/>
      <c r="I865" s="672"/>
      <c r="K865" s="761"/>
    </row>
    <row r="866" spans="5:11" ht="16.5" x14ac:dyDescent="0.15">
      <c r="E866" s="671"/>
      <c r="F866" s="672"/>
      <c r="G866" s="672"/>
      <c r="H866" s="672"/>
      <c r="I866" s="672"/>
      <c r="K866" s="761"/>
    </row>
    <row r="867" spans="5:11" ht="16.5" x14ac:dyDescent="0.15">
      <c r="E867" s="671"/>
      <c r="F867" s="672"/>
      <c r="G867" s="672"/>
      <c r="H867" s="672"/>
      <c r="I867" s="672"/>
      <c r="K867" s="761"/>
    </row>
    <row r="868" spans="5:11" ht="16.5" x14ac:dyDescent="0.15">
      <c r="E868" s="671"/>
      <c r="F868" s="672"/>
      <c r="G868" s="672"/>
      <c r="H868" s="672"/>
      <c r="I868" s="672"/>
      <c r="K868" s="761"/>
    </row>
    <row r="869" spans="5:11" ht="16.5" x14ac:dyDescent="0.15">
      <c r="E869" s="671"/>
      <c r="F869" s="672"/>
      <c r="G869" s="672"/>
      <c r="H869" s="672"/>
      <c r="I869" s="672"/>
      <c r="K869" s="761"/>
    </row>
    <row r="870" spans="5:11" ht="16.5" x14ac:dyDescent="0.15">
      <c r="E870" s="671"/>
      <c r="F870" s="672"/>
      <c r="G870" s="672"/>
      <c r="H870" s="672"/>
      <c r="I870" s="672"/>
      <c r="K870" s="761"/>
    </row>
    <row r="871" spans="5:11" ht="16.5" x14ac:dyDescent="0.15">
      <c r="E871" s="671"/>
      <c r="F871" s="672"/>
      <c r="G871" s="672"/>
      <c r="H871" s="672"/>
      <c r="I871" s="672"/>
      <c r="K871" s="761"/>
    </row>
    <row r="872" spans="5:11" ht="16.5" x14ac:dyDescent="0.15">
      <c r="E872" s="671"/>
      <c r="F872" s="672"/>
      <c r="G872" s="672"/>
      <c r="H872" s="672"/>
      <c r="I872" s="672"/>
      <c r="K872" s="761"/>
    </row>
    <row r="873" spans="5:11" ht="16.5" x14ac:dyDescent="0.15">
      <c r="E873" s="671"/>
      <c r="F873" s="672"/>
      <c r="G873" s="672"/>
      <c r="H873" s="672"/>
      <c r="I873" s="672"/>
      <c r="K873" s="761"/>
    </row>
    <row r="874" spans="5:11" ht="16.5" x14ac:dyDescent="0.15">
      <c r="E874" s="671"/>
      <c r="F874" s="672"/>
      <c r="G874" s="672"/>
      <c r="H874" s="672"/>
      <c r="I874" s="672"/>
      <c r="K874" s="761"/>
    </row>
    <row r="875" spans="5:11" ht="16.5" x14ac:dyDescent="0.15">
      <c r="E875" s="671"/>
      <c r="F875" s="672"/>
      <c r="G875" s="672"/>
      <c r="H875" s="672"/>
      <c r="I875" s="672"/>
      <c r="K875" s="761"/>
    </row>
    <row r="876" spans="5:11" ht="16.5" x14ac:dyDescent="0.15">
      <c r="E876" s="671"/>
      <c r="F876" s="672"/>
      <c r="G876" s="672"/>
      <c r="H876" s="672"/>
      <c r="I876" s="672"/>
      <c r="K876" s="761"/>
    </row>
    <row r="877" spans="5:11" ht="16.5" x14ac:dyDescent="0.15">
      <c r="E877" s="671"/>
      <c r="F877" s="672"/>
      <c r="G877" s="672"/>
      <c r="H877" s="672"/>
      <c r="I877" s="672"/>
      <c r="K877" s="761"/>
    </row>
    <row r="878" spans="5:11" ht="16.5" x14ac:dyDescent="0.15">
      <c r="E878" s="671"/>
      <c r="F878" s="672"/>
      <c r="G878" s="672"/>
      <c r="H878" s="672"/>
      <c r="I878" s="672"/>
      <c r="K878" s="761"/>
    </row>
    <row r="879" spans="5:11" ht="16.5" x14ac:dyDescent="0.15">
      <c r="E879" s="671"/>
      <c r="F879" s="672"/>
      <c r="G879" s="672"/>
      <c r="H879" s="672"/>
      <c r="I879" s="672"/>
      <c r="K879" s="761"/>
    </row>
    <row r="880" spans="5:11" ht="16.5" x14ac:dyDescent="0.15">
      <c r="E880" s="671"/>
      <c r="F880" s="672"/>
      <c r="G880" s="672"/>
      <c r="H880" s="672"/>
      <c r="I880" s="672"/>
      <c r="K880" s="761"/>
    </row>
    <row r="881" spans="5:11" ht="16.5" x14ac:dyDescent="0.15">
      <c r="E881" s="671"/>
      <c r="F881" s="672"/>
      <c r="G881" s="672"/>
      <c r="H881" s="672"/>
      <c r="I881" s="672"/>
      <c r="K881" s="761"/>
    </row>
    <row r="882" spans="5:11" ht="16.5" x14ac:dyDescent="0.15">
      <c r="E882" s="671"/>
      <c r="F882" s="672"/>
      <c r="G882" s="672"/>
      <c r="H882" s="672"/>
      <c r="I882" s="672"/>
      <c r="K882" s="761"/>
    </row>
    <row r="883" spans="5:11" ht="16.5" x14ac:dyDescent="0.15">
      <c r="E883" s="671"/>
      <c r="F883" s="672"/>
      <c r="G883" s="672"/>
      <c r="H883" s="672"/>
      <c r="I883" s="672"/>
      <c r="K883" s="761"/>
    </row>
    <row r="884" spans="5:11" ht="16.5" x14ac:dyDescent="0.15">
      <c r="E884" s="671"/>
      <c r="F884" s="672"/>
      <c r="G884" s="672"/>
      <c r="H884" s="672"/>
      <c r="I884" s="672"/>
      <c r="K884" s="761"/>
    </row>
    <row r="885" spans="5:11" ht="16.5" x14ac:dyDescent="0.15">
      <c r="E885" s="671"/>
      <c r="F885" s="672"/>
      <c r="G885" s="672"/>
      <c r="H885" s="672"/>
      <c r="I885" s="672"/>
      <c r="K885" s="761"/>
    </row>
    <row r="886" spans="5:11" ht="16.5" x14ac:dyDescent="0.15">
      <c r="E886" s="671"/>
      <c r="F886" s="672"/>
      <c r="G886" s="672"/>
      <c r="H886" s="672"/>
      <c r="I886" s="672"/>
      <c r="K886" s="761"/>
    </row>
    <row r="887" spans="5:11" ht="16.5" x14ac:dyDescent="0.15">
      <c r="E887" s="671"/>
      <c r="F887" s="672"/>
      <c r="G887" s="672"/>
      <c r="H887" s="672"/>
      <c r="I887" s="672"/>
      <c r="K887" s="761"/>
    </row>
    <row r="888" spans="5:11" ht="16.5" x14ac:dyDescent="0.15">
      <c r="E888" s="671"/>
      <c r="F888" s="672"/>
      <c r="G888" s="672"/>
      <c r="H888" s="672"/>
      <c r="I888" s="672"/>
      <c r="K888" s="761"/>
    </row>
    <row r="889" spans="5:11" ht="16.5" x14ac:dyDescent="0.15">
      <c r="E889" s="671"/>
      <c r="F889" s="672"/>
      <c r="G889" s="672"/>
      <c r="H889" s="672"/>
      <c r="I889" s="672"/>
      <c r="K889" s="761"/>
    </row>
    <row r="890" spans="5:11" ht="16.5" x14ac:dyDescent="0.15">
      <c r="E890" s="671"/>
      <c r="F890" s="672"/>
      <c r="G890" s="672"/>
      <c r="H890" s="672"/>
      <c r="I890" s="672"/>
      <c r="K890" s="761"/>
    </row>
    <row r="891" spans="5:11" ht="16.5" x14ac:dyDescent="0.15">
      <c r="E891" s="671"/>
      <c r="F891" s="672"/>
      <c r="G891" s="672"/>
      <c r="H891" s="672"/>
      <c r="I891" s="672"/>
      <c r="K891" s="761"/>
    </row>
    <row r="892" spans="5:11" ht="16.5" x14ac:dyDescent="0.15">
      <c r="E892" s="671"/>
      <c r="F892" s="672"/>
      <c r="G892" s="672"/>
      <c r="H892" s="672"/>
      <c r="I892" s="672"/>
      <c r="K892" s="761"/>
    </row>
    <row r="893" spans="5:11" ht="16.5" x14ac:dyDescent="0.15">
      <c r="E893" s="671"/>
      <c r="F893" s="672"/>
      <c r="G893" s="672"/>
      <c r="H893" s="672"/>
      <c r="I893" s="672"/>
      <c r="K893" s="761"/>
    </row>
    <row r="894" spans="5:11" ht="16.5" x14ac:dyDescent="0.15">
      <c r="E894" s="671"/>
      <c r="F894" s="672"/>
      <c r="G894" s="672"/>
      <c r="H894" s="672"/>
      <c r="I894" s="672"/>
      <c r="K894" s="761"/>
    </row>
    <row r="895" spans="5:11" ht="16.5" x14ac:dyDescent="0.15">
      <c r="E895" s="671"/>
      <c r="F895" s="672"/>
      <c r="G895" s="672"/>
      <c r="H895" s="672"/>
      <c r="I895" s="672"/>
      <c r="K895" s="761"/>
    </row>
    <row r="896" spans="5:11" ht="16.5" x14ac:dyDescent="0.15">
      <c r="E896" s="671"/>
      <c r="F896" s="672"/>
      <c r="G896" s="672"/>
      <c r="H896" s="672"/>
      <c r="I896" s="672"/>
      <c r="K896" s="761"/>
    </row>
    <row r="897" spans="5:11" ht="16.5" x14ac:dyDescent="0.15">
      <c r="E897" s="671"/>
      <c r="F897" s="672"/>
      <c r="G897" s="672"/>
      <c r="H897" s="672"/>
      <c r="I897" s="672"/>
      <c r="K897" s="761"/>
    </row>
    <row r="898" spans="5:11" ht="16.5" x14ac:dyDescent="0.15">
      <c r="E898" s="671"/>
      <c r="F898" s="672"/>
      <c r="G898" s="672"/>
      <c r="H898" s="672"/>
      <c r="I898" s="672"/>
      <c r="K898" s="761"/>
    </row>
    <row r="899" spans="5:11" ht="16.5" x14ac:dyDescent="0.15">
      <c r="E899" s="671"/>
      <c r="F899" s="672"/>
      <c r="G899" s="672"/>
      <c r="H899" s="672"/>
      <c r="I899" s="672"/>
      <c r="K899" s="761"/>
    </row>
    <row r="900" spans="5:11" ht="16.5" x14ac:dyDescent="0.15">
      <c r="E900" s="671"/>
      <c r="F900" s="672"/>
      <c r="G900" s="672"/>
      <c r="H900" s="672"/>
      <c r="I900" s="672"/>
      <c r="K900" s="761"/>
    </row>
    <row r="901" spans="5:11" ht="16.5" x14ac:dyDescent="0.15">
      <c r="E901" s="671"/>
      <c r="F901" s="672"/>
      <c r="G901" s="672"/>
      <c r="H901" s="672"/>
      <c r="I901" s="672"/>
      <c r="K901" s="761"/>
    </row>
    <row r="902" spans="5:11" ht="16.5" x14ac:dyDescent="0.15">
      <c r="E902" s="671"/>
      <c r="F902" s="672"/>
      <c r="G902" s="672"/>
      <c r="H902" s="672"/>
      <c r="I902" s="672"/>
      <c r="K902" s="761"/>
    </row>
    <row r="903" spans="5:11" ht="16.5" x14ac:dyDescent="0.15">
      <c r="E903" s="671"/>
      <c r="F903" s="672"/>
      <c r="G903" s="672"/>
      <c r="H903" s="672"/>
      <c r="I903" s="672"/>
      <c r="K903" s="761"/>
    </row>
    <row r="904" spans="5:11" ht="16.5" x14ac:dyDescent="0.15">
      <c r="E904" s="671"/>
      <c r="F904" s="672"/>
      <c r="G904" s="672"/>
      <c r="H904" s="672"/>
      <c r="I904" s="672"/>
      <c r="K904" s="761"/>
    </row>
    <row r="905" spans="5:11" ht="16.5" x14ac:dyDescent="0.15">
      <c r="E905" s="671"/>
      <c r="F905" s="672"/>
      <c r="G905" s="672"/>
      <c r="H905" s="672"/>
      <c r="I905" s="672"/>
      <c r="K905" s="761"/>
    </row>
    <row r="906" spans="5:11" ht="16.5" x14ac:dyDescent="0.15">
      <c r="E906" s="671"/>
      <c r="F906" s="672"/>
      <c r="G906" s="672"/>
      <c r="H906" s="672"/>
      <c r="I906" s="672"/>
      <c r="K906" s="761"/>
    </row>
    <row r="907" spans="5:11" ht="16.5" x14ac:dyDescent="0.15">
      <c r="E907" s="671"/>
      <c r="F907" s="672"/>
      <c r="G907" s="672"/>
      <c r="H907" s="672"/>
      <c r="I907" s="672"/>
      <c r="K907" s="761"/>
    </row>
    <row r="908" spans="5:11" ht="16.5" x14ac:dyDescent="0.15">
      <c r="E908" s="671"/>
      <c r="F908" s="672"/>
      <c r="G908" s="672"/>
      <c r="H908" s="672"/>
      <c r="I908" s="672"/>
      <c r="K908" s="761"/>
    </row>
    <row r="909" spans="5:11" ht="16.5" x14ac:dyDescent="0.15">
      <c r="E909" s="671"/>
      <c r="F909" s="672"/>
      <c r="G909" s="672"/>
      <c r="H909" s="672"/>
      <c r="I909" s="672"/>
      <c r="K909" s="761"/>
    </row>
    <row r="910" spans="5:11" ht="16.5" x14ac:dyDescent="0.15">
      <c r="E910" s="671"/>
      <c r="F910" s="672"/>
      <c r="G910" s="672"/>
      <c r="H910" s="672"/>
      <c r="I910" s="672"/>
      <c r="K910" s="761"/>
    </row>
    <row r="911" spans="5:11" ht="16.5" x14ac:dyDescent="0.15">
      <c r="E911" s="671"/>
      <c r="F911" s="672"/>
      <c r="G911" s="672"/>
      <c r="H911" s="672"/>
      <c r="I911" s="672"/>
      <c r="K911" s="761"/>
    </row>
    <row r="912" spans="5:11" ht="16.5" x14ac:dyDescent="0.15">
      <c r="E912" s="671"/>
      <c r="F912" s="672"/>
      <c r="G912" s="672"/>
      <c r="H912" s="672"/>
      <c r="I912" s="672"/>
      <c r="K912" s="761"/>
    </row>
    <row r="913" spans="5:11" ht="16.5" x14ac:dyDescent="0.15">
      <c r="E913" s="671"/>
      <c r="F913" s="672"/>
      <c r="G913" s="672"/>
      <c r="H913" s="672"/>
      <c r="I913" s="672"/>
      <c r="K913" s="761"/>
    </row>
    <row r="914" spans="5:11" ht="16.5" x14ac:dyDescent="0.15">
      <c r="E914" s="671"/>
      <c r="F914" s="672"/>
      <c r="G914" s="672"/>
      <c r="H914" s="672"/>
      <c r="I914" s="672"/>
      <c r="K914" s="761"/>
    </row>
    <row r="915" spans="5:11" ht="16.5" x14ac:dyDescent="0.15">
      <c r="E915" s="671"/>
      <c r="F915" s="672"/>
      <c r="G915" s="672"/>
      <c r="H915" s="672"/>
      <c r="I915" s="672"/>
      <c r="K915" s="761"/>
    </row>
    <row r="916" spans="5:11" ht="16.5" x14ac:dyDescent="0.15">
      <c r="E916" s="671"/>
      <c r="F916" s="672"/>
      <c r="G916" s="672"/>
      <c r="H916" s="672"/>
      <c r="I916" s="672"/>
      <c r="K916" s="761"/>
    </row>
    <row r="917" spans="5:11" x14ac:dyDescent="0.15">
      <c r="E917" s="671"/>
      <c r="F917" s="673"/>
      <c r="G917" s="673"/>
      <c r="H917" s="762"/>
      <c r="I917" s="673"/>
      <c r="K917" s="761"/>
    </row>
    <row r="918" spans="5:11" x14ac:dyDescent="0.15">
      <c r="E918" s="671"/>
      <c r="F918" s="673"/>
      <c r="G918" s="673"/>
      <c r="H918" s="762"/>
      <c r="I918" s="673"/>
      <c r="K918" s="761"/>
    </row>
    <row r="919" spans="5:11" x14ac:dyDescent="0.15">
      <c r="E919" s="671"/>
      <c r="F919" s="673"/>
      <c r="G919" s="673"/>
      <c r="H919" s="762"/>
      <c r="I919" s="673"/>
      <c r="K919" s="761"/>
    </row>
    <row r="920" spans="5:11" x14ac:dyDescent="0.15">
      <c r="E920" s="671"/>
      <c r="F920" s="673"/>
      <c r="G920" s="673"/>
      <c r="H920" s="762"/>
      <c r="I920" s="673"/>
      <c r="K920" s="761"/>
    </row>
    <row r="921" spans="5:11" x14ac:dyDescent="0.15">
      <c r="E921" s="671"/>
      <c r="F921" s="673"/>
      <c r="G921" s="673"/>
      <c r="H921" s="762"/>
      <c r="I921" s="673"/>
      <c r="K921" s="761"/>
    </row>
    <row r="922" spans="5:11" x14ac:dyDescent="0.15">
      <c r="E922" s="671"/>
      <c r="F922" s="673"/>
      <c r="G922" s="673"/>
      <c r="H922" s="762"/>
      <c r="I922" s="673"/>
      <c r="K922" s="761"/>
    </row>
    <row r="923" spans="5:11" x14ac:dyDescent="0.15">
      <c r="E923" s="671"/>
      <c r="F923" s="673"/>
      <c r="G923" s="673"/>
      <c r="H923" s="762"/>
      <c r="I923" s="673"/>
      <c r="K923" s="761"/>
    </row>
    <row r="924" spans="5:11" x14ac:dyDescent="0.15">
      <c r="E924" s="671"/>
      <c r="F924" s="673"/>
      <c r="G924" s="673"/>
      <c r="H924" s="762"/>
      <c r="I924" s="673"/>
      <c r="K924" s="761"/>
    </row>
    <row r="925" spans="5:11" x14ac:dyDescent="0.15">
      <c r="E925" s="671"/>
      <c r="F925" s="673"/>
      <c r="G925" s="673"/>
      <c r="H925" s="762"/>
      <c r="I925" s="673"/>
      <c r="K925" s="761"/>
    </row>
    <row r="926" spans="5:11" x14ac:dyDescent="0.15">
      <c r="E926" s="671"/>
      <c r="F926" s="673"/>
      <c r="G926" s="673"/>
      <c r="H926" s="762"/>
      <c r="I926" s="673"/>
      <c r="K926" s="761"/>
    </row>
    <row r="927" spans="5:11" x14ac:dyDescent="0.15">
      <c r="E927" s="671"/>
      <c r="F927" s="673"/>
      <c r="G927" s="673"/>
      <c r="H927" s="762"/>
      <c r="I927" s="673"/>
      <c r="K927" s="761"/>
    </row>
    <row r="928" spans="5:11" x14ac:dyDescent="0.15">
      <c r="E928" s="671"/>
      <c r="F928" s="673"/>
      <c r="G928" s="673"/>
      <c r="H928" s="762"/>
      <c r="I928" s="673"/>
      <c r="K928" s="761"/>
    </row>
    <row r="929" spans="5:11" x14ac:dyDescent="0.15">
      <c r="E929" s="671"/>
      <c r="F929" s="673"/>
      <c r="G929" s="673"/>
      <c r="H929" s="762"/>
      <c r="I929" s="673"/>
      <c r="K929" s="761"/>
    </row>
    <row r="930" spans="5:11" x14ac:dyDescent="0.15">
      <c r="E930" s="671"/>
      <c r="F930" s="673"/>
      <c r="G930" s="673"/>
      <c r="H930" s="762"/>
      <c r="I930" s="673"/>
      <c r="K930" s="761"/>
    </row>
    <row r="931" spans="5:11" x14ac:dyDescent="0.15">
      <c r="E931" s="671"/>
      <c r="F931" s="673"/>
      <c r="G931" s="673"/>
      <c r="H931" s="762"/>
      <c r="I931" s="673"/>
      <c r="K931" s="761"/>
    </row>
    <row r="932" spans="5:11" x14ac:dyDescent="0.15">
      <c r="E932" s="671"/>
      <c r="F932" s="673"/>
      <c r="G932" s="673"/>
      <c r="H932" s="762"/>
      <c r="I932" s="673"/>
      <c r="K932" s="761"/>
    </row>
    <row r="933" spans="5:11" x14ac:dyDescent="0.15">
      <c r="E933" s="671"/>
      <c r="F933" s="673"/>
      <c r="G933" s="673"/>
      <c r="H933" s="762"/>
      <c r="I933" s="673"/>
      <c r="K933" s="761"/>
    </row>
    <row r="934" spans="5:11" x14ac:dyDescent="0.15">
      <c r="E934" s="671"/>
      <c r="F934" s="673"/>
      <c r="G934" s="673"/>
      <c r="H934" s="762"/>
      <c r="I934" s="673"/>
      <c r="K934" s="761"/>
    </row>
    <row r="935" spans="5:11" x14ac:dyDescent="0.15">
      <c r="E935" s="671"/>
      <c r="F935" s="673"/>
      <c r="G935" s="673"/>
      <c r="H935" s="762"/>
      <c r="I935" s="673"/>
      <c r="K935" s="761"/>
    </row>
    <row r="936" spans="5:11" x14ac:dyDescent="0.15">
      <c r="E936" s="671"/>
      <c r="F936" s="673"/>
      <c r="G936" s="673"/>
      <c r="H936" s="762"/>
      <c r="I936" s="673"/>
      <c r="K936" s="761"/>
    </row>
    <row r="937" spans="5:11" x14ac:dyDescent="0.15">
      <c r="E937" s="671"/>
      <c r="F937" s="673"/>
      <c r="G937" s="673"/>
      <c r="H937" s="762"/>
      <c r="I937" s="673"/>
      <c r="K937" s="761"/>
    </row>
    <row r="938" spans="5:11" x14ac:dyDescent="0.15">
      <c r="E938" s="671"/>
      <c r="F938" s="673"/>
      <c r="G938" s="673"/>
      <c r="H938" s="762"/>
      <c r="I938" s="673"/>
      <c r="K938" s="761"/>
    </row>
    <row r="939" spans="5:11" x14ac:dyDescent="0.15">
      <c r="E939" s="671"/>
      <c r="F939" s="673"/>
      <c r="G939" s="673"/>
      <c r="H939" s="762"/>
      <c r="I939" s="673"/>
      <c r="K939" s="761"/>
    </row>
    <row r="940" spans="5:11" x14ac:dyDescent="0.15">
      <c r="E940" s="671"/>
      <c r="F940" s="673"/>
      <c r="G940" s="673"/>
      <c r="H940" s="762"/>
      <c r="I940" s="673"/>
      <c r="K940" s="761"/>
    </row>
    <row r="941" spans="5:11" x14ac:dyDescent="0.15">
      <c r="E941" s="671"/>
      <c r="F941" s="673"/>
      <c r="G941" s="673"/>
      <c r="H941" s="762"/>
      <c r="I941" s="673"/>
      <c r="K941" s="761"/>
    </row>
    <row r="942" spans="5:11" x14ac:dyDescent="0.15">
      <c r="E942" s="671"/>
      <c r="F942" s="673"/>
      <c r="G942" s="673"/>
      <c r="H942" s="762"/>
      <c r="I942" s="673"/>
      <c r="K942" s="761"/>
    </row>
    <row r="943" spans="5:11" x14ac:dyDescent="0.15">
      <c r="E943" s="671"/>
      <c r="F943" s="673"/>
      <c r="G943" s="673"/>
      <c r="H943" s="762"/>
      <c r="I943" s="673"/>
      <c r="K943" s="761"/>
    </row>
    <row r="944" spans="5:11" x14ac:dyDescent="0.15">
      <c r="E944" s="671"/>
      <c r="F944" s="673"/>
      <c r="G944" s="673"/>
      <c r="H944" s="762"/>
      <c r="I944" s="673"/>
      <c r="K944" s="761"/>
    </row>
    <row r="945" spans="5:11" x14ac:dyDescent="0.15">
      <c r="E945" s="671"/>
      <c r="F945" s="673"/>
      <c r="G945" s="673"/>
      <c r="H945" s="762"/>
      <c r="I945" s="673"/>
      <c r="K945" s="761"/>
    </row>
    <row r="946" spans="5:11" x14ac:dyDescent="0.15">
      <c r="E946" s="671"/>
      <c r="F946" s="673"/>
      <c r="G946" s="673"/>
      <c r="H946" s="762"/>
      <c r="I946" s="673"/>
      <c r="K946" s="761"/>
    </row>
    <row r="947" spans="5:11" x14ac:dyDescent="0.15">
      <c r="E947" s="671"/>
      <c r="F947" s="673"/>
      <c r="G947" s="673"/>
      <c r="H947" s="762"/>
      <c r="I947" s="673"/>
      <c r="K947" s="761"/>
    </row>
    <row r="948" spans="5:11" x14ac:dyDescent="0.15">
      <c r="E948" s="671"/>
      <c r="F948" s="673"/>
      <c r="G948" s="673"/>
      <c r="H948" s="762"/>
      <c r="I948" s="673"/>
      <c r="K948" s="761"/>
    </row>
    <row r="949" spans="5:11" x14ac:dyDescent="0.15">
      <c r="E949" s="671"/>
      <c r="F949" s="673"/>
      <c r="G949" s="673"/>
      <c r="H949" s="762"/>
      <c r="I949" s="673"/>
      <c r="K949" s="761"/>
    </row>
    <row r="950" spans="5:11" x14ac:dyDescent="0.15">
      <c r="E950" s="671"/>
      <c r="F950" s="673"/>
      <c r="G950" s="673"/>
      <c r="H950" s="762"/>
      <c r="I950" s="673"/>
      <c r="K950" s="761"/>
    </row>
    <row r="951" spans="5:11" x14ac:dyDescent="0.15">
      <c r="E951" s="671"/>
      <c r="F951" s="673"/>
      <c r="G951" s="673"/>
      <c r="H951" s="762"/>
      <c r="I951" s="673"/>
      <c r="K951" s="761"/>
    </row>
    <row r="952" spans="5:11" x14ac:dyDescent="0.15">
      <c r="E952" s="671"/>
      <c r="F952" s="673"/>
      <c r="G952" s="673"/>
      <c r="H952" s="762"/>
      <c r="I952" s="673"/>
      <c r="K952" s="761"/>
    </row>
    <row r="953" spans="5:11" x14ac:dyDescent="0.15">
      <c r="E953" s="671"/>
      <c r="F953" s="673"/>
      <c r="G953" s="673"/>
      <c r="H953" s="762"/>
      <c r="I953" s="673"/>
      <c r="K953" s="761"/>
    </row>
    <row r="954" spans="5:11" x14ac:dyDescent="0.15">
      <c r="E954" s="671"/>
      <c r="F954" s="673"/>
      <c r="G954" s="673"/>
      <c r="H954" s="762"/>
      <c r="I954" s="673"/>
      <c r="K954" s="761"/>
    </row>
    <row r="955" spans="5:11" x14ac:dyDescent="0.15">
      <c r="E955" s="671"/>
      <c r="F955" s="673"/>
      <c r="G955" s="673"/>
      <c r="H955" s="762"/>
      <c r="I955" s="673"/>
      <c r="K955" s="761"/>
    </row>
    <row r="956" spans="5:11" x14ac:dyDescent="0.15">
      <c r="E956" s="671"/>
      <c r="F956" s="673"/>
      <c r="G956" s="673"/>
      <c r="H956" s="762"/>
      <c r="I956" s="673"/>
      <c r="K956" s="761"/>
    </row>
    <row r="957" spans="5:11" x14ac:dyDescent="0.15">
      <c r="E957" s="671"/>
      <c r="F957" s="673"/>
      <c r="G957" s="673"/>
      <c r="H957" s="762"/>
      <c r="I957" s="673"/>
      <c r="K957" s="761"/>
    </row>
    <row r="958" spans="5:11" x14ac:dyDescent="0.15">
      <c r="E958" s="671"/>
      <c r="F958" s="673"/>
      <c r="G958" s="673"/>
      <c r="H958" s="762"/>
      <c r="I958" s="673"/>
      <c r="K958" s="761"/>
    </row>
    <row r="959" spans="5:11" x14ac:dyDescent="0.15">
      <c r="E959" s="671"/>
      <c r="F959" s="673"/>
      <c r="G959" s="673"/>
      <c r="H959" s="762"/>
      <c r="I959" s="673"/>
      <c r="K959" s="761"/>
    </row>
    <row r="960" spans="5:11" x14ac:dyDescent="0.15">
      <c r="E960" s="671"/>
      <c r="F960" s="673"/>
      <c r="G960" s="673"/>
      <c r="H960" s="762"/>
      <c r="I960" s="673"/>
      <c r="K960" s="761"/>
    </row>
    <row r="961" spans="5:11" x14ac:dyDescent="0.15">
      <c r="E961" s="671"/>
      <c r="F961" s="673"/>
      <c r="G961" s="673"/>
      <c r="H961" s="762"/>
      <c r="I961" s="673"/>
      <c r="K961" s="761"/>
    </row>
    <row r="962" spans="5:11" x14ac:dyDescent="0.15">
      <c r="E962" s="671"/>
      <c r="F962" s="673"/>
      <c r="G962" s="673"/>
      <c r="H962" s="762"/>
      <c r="I962" s="673"/>
      <c r="K962" s="761"/>
    </row>
    <row r="963" spans="5:11" x14ac:dyDescent="0.15">
      <c r="E963" s="671"/>
      <c r="F963" s="673"/>
      <c r="G963" s="673"/>
      <c r="H963" s="762"/>
      <c r="I963" s="673"/>
      <c r="K963" s="761"/>
    </row>
    <row r="964" spans="5:11" x14ac:dyDescent="0.15">
      <c r="E964" s="671"/>
      <c r="F964" s="673"/>
      <c r="G964" s="673"/>
      <c r="H964" s="762"/>
      <c r="I964" s="673"/>
      <c r="K964" s="761"/>
    </row>
    <row r="965" spans="5:11" x14ac:dyDescent="0.15">
      <c r="E965" s="671"/>
      <c r="F965" s="673"/>
      <c r="G965" s="673"/>
      <c r="H965" s="762"/>
      <c r="I965" s="673"/>
      <c r="K965" s="761"/>
    </row>
    <row r="966" spans="5:11" x14ac:dyDescent="0.15">
      <c r="E966" s="671"/>
      <c r="F966" s="673"/>
      <c r="G966" s="673"/>
      <c r="H966" s="762"/>
      <c r="I966" s="673"/>
      <c r="K966" s="761"/>
    </row>
    <row r="967" spans="5:11" x14ac:dyDescent="0.15">
      <c r="E967" s="671"/>
      <c r="F967" s="673"/>
      <c r="G967" s="673"/>
      <c r="H967" s="762"/>
      <c r="I967" s="673"/>
      <c r="K967" s="761"/>
    </row>
    <row r="968" spans="5:11" x14ac:dyDescent="0.15">
      <c r="E968" s="671"/>
      <c r="F968" s="673"/>
      <c r="G968" s="673"/>
      <c r="H968" s="762"/>
      <c r="I968" s="673"/>
      <c r="K968" s="761"/>
    </row>
    <row r="969" spans="5:11" x14ac:dyDescent="0.15">
      <c r="E969" s="671"/>
      <c r="F969" s="673"/>
      <c r="G969" s="673"/>
      <c r="H969" s="762"/>
      <c r="I969" s="673"/>
      <c r="K969" s="761"/>
    </row>
    <row r="970" spans="5:11" x14ac:dyDescent="0.15">
      <c r="E970" s="671"/>
      <c r="F970" s="673"/>
      <c r="G970" s="673"/>
      <c r="H970" s="762"/>
      <c r="I970" s="673"/>
      <c r="K970" s="761"/>
    </row>
    <row r="971" spans="5:11" x14ac:dyDescent="0.15">
      <c r="E971" s="671"/>
      <c r="F971" s="673"/>
      <c r="G971" s="673"/>
      <c r="H971" s="762"/>
      <c r="I971" s="673"/>
      <c r="K971" s="761"/>
    </row>
    <row r="972" spans="5:11" x14ac:dyDescent="0.15">
      <c r="E972" s="671"/>
      <c r="F972" s="673"/>
      <c r="G972" s="673"/>
      <c r="H972" s="762"/>
      <c r="I972" s="673"/>
      <c r="K972" s="761"/>
    </row>
    <row r="973" spans="5:11" x14ac:dyDescent="0.15">
      <c r="E973" s="671"/>
      <c r="F973" s="673"/>
      <c r="G973" s="673"/>
      <c r="H973" s="762"/>
      <c r="I973" s="673"/>
      <c r="K973" s="761"/>
    </row>
    <row r="974" spans="5:11" x14ac:dyDescent="0.15">
      <c r="E974" s="671"/>
      <c r="F974" s="673"/>
      <c r="G974" s="673"/>
      <c r="H974" s="762"/>
      <c r="I974" s="673"/>
      <c r="K974" s="761"/>
    </row>
    <row r="975" spans="5:11" x14ac:dyDescent="0.15">
      <c r="E975" s="671"/>
      <c r="F975" s="673"/>
      <c r="G975" s="673"/>
      <c r="H975" s="762"/>
      <c r="I975" s="673"/>
      <c r="K975" s="761"/>
    </row>
    <row r="976" spans="5:11" x14ac:dyDescent="0.15">
      <c r="E976" s="671"/>
      <c r="F976" s="673"/>
      <c r="G976" s="673"/>
      <c r="H976" s="762"/>
      <c r="I976" s="673"/>
      <c r="K976" s="761"/>
    </row>
    <row r="977" spans="5:11" x14ac:dyDescent="0.15">
      <c r="E977" s="671"/>
      <c r="F977" s="673"/>
      <c r="G977" s="673"/>
      <c r="H977" s="762"/>
      <c r="I977" s="673"/>
      <c r="K977" s="761"/>
    </row>
    <row r="978" spans="5:11" x14ac:dyDescent="0.15">
      <c r="E978" s="671"/>
      <c r="F978" s="673"/>
      <c r="G978" s="673"/>
      <c r="H978" s="762"/>
      <c r="I978" s="673"/>
      <c r="K978" s="761"/>
    </row>
    <row r="979" spans="5:11" x14ac:dyDescent="0.15">
      <c r="E979" s="671"/>
      <c r="F979" s="673"/>
      <c r="G979" s="673"/>
      <c r="H979" s="762"/>
      <c r="I979" s="673"/>
      <c r="K979" s="761"/>
    </row>
    <row r="980" spans="5:11" x14ac:dyDescent="0.15">
      <c r="E980" s="671"/>
      <c r="F980" s="673"/>
      <c r="G980" s="673"/>
      <c r="H980" s="762"/>
      <c r="I980" s="673"/>
      <c r="K980" s="761"/>
    </row>
    <row r="981" spans="5:11" x14ac:dyDescent="0.15">
      <c r="E981" s="671"/>
      <c r="F981" s="673"/>
      <c r="G981" s="673"/>
      <c r="H981" s="762"/>
      <c r="I981" s="673"/>
      <c r="K981" s="761"/>
    </row>
    <row r="982" spans="5:11" x14ac:dyDescent="0.15">
      <c r="E982" s="671"/>
      <c r="F982" s="673"/>
      <c r="G982" s="673"/>
      <c r="H982" s="762"/>
      <c r="I982" s="673"/>
      <c r="K982" s="761"/>
    </row>
    <row r="983" spans="5:11" x14ac:dyDescent="0.15">
      <c r="E983" s="671"/>
      <c r="F983" s="673"/>
      <c r="G983" s="673"/>
      <c r="H983" s="762"/>
      <c r="I983" s="673"/>
      <c r="K983" s="761"/>
    </row>
    <row r="984" spans="5:11" x14ac:dyDescent="0.15">
      <c r="E984" s="671"/>
      <c r="F984" s="673"/>
      <c r="G984" s="673"/>
      <c r="H984" s="762"/>
      <c r="I984" s="673"/>
      <c r="K984" s="761"/>
    </row>
    <row r="985" spans="5:11" x14ac:dyDescent="0.15">
      <c r="E985" s="671"/>
      <c r="F985" s="673"/>
      <c r="G985" s="673"/>
      <c r="H985" s="762"/>
      <c r="I985" s="673"/>
      <c r="K985" s="761"/>
    </row>
    <row r="986" spans="5:11" x14ac:dyDescent="0.15">
      <c r="E986" s="671"/>
      <c r="F986" s="673"/>
      <c r="G986" s="673"/>
      <c r="H986" s="762"/>
      <c r="I986" s="673"/>
      <c r="K986" s="761"/>
    </row>
    <row r="987" spans="5:11" x14ac:dyDescent="0.15">
      <c r="E987" s="671"/>
      <c r="F987" s="673"/>
      <c r="G987" s="673"/>
      <c r="H987" s="762"/>
      <c r="I987" s="673"/>
      <c r="K987" s="761"/>
    </row>
    <row r="988" spans="5:11" x14ac:dyDescent="0.15">
      <c r="E988" s="671"/>
      <c r="F988" s="673"/>
      <c r="G988" s="673"/>
      <c r="H988" s="762"/>
      <c r="I988" s="673"/>
      <c r="K988" s="761"/>
    </row>
    <row r="989" spans="5:11" x14ac:dyDescent="0.15">
      <c r="E989" s="671"/>
      <c r="F989" s="673"/>
      <c r="G989" s="673"/>
      <c r="H989" s="762"/>
      <c r="I989" s="673"/>
      <c r="K989" s="761"/>
    </row>
    <row r="990" spans="5:11" x14ac:dyDescent="0.15">
      <c r="E990" s="671"/>
      <c r="F990" s="673"/>
      <c r="G990" s="673"/>
      <c r="H990" s="762"/>
      <c r="I990" s="673"/>
      <c r="K990" s="761"/>
    </row>
    <row r="991" spans="5:11" x14ac:dyDescent="0.15">
      <c r="E991" s="671"/>
      <c r="F991" s="673"/>
      <c r="G991" s="673"/>
      <c r="H991" s="762"/>
      <c r="I991" s="673"/>
      <c r="K991" s="761"/>
    </row>
    <row r="992" spans="5:11" x14ac:dyDescent="0.15">
      <c r="E992" s="671"/>
      <c r="F992" s="673"/>
      <c r="G992" s="673"/>
      <c r="H992" s="762"/>
      <c r="I992" s="673"/>
      <c r="K992" s="761"/>
    </row>
    <row r="993" spans="5:11" x14ac:dyDescent="0.15">
      <c r="E993" s="671"/>
      <c r="F993" s="673"/>
      <c r="G993" s="673"/>
      <c r="H993" s="762"/>
      <c r="I993" s="673"/>
      <c r="K993" s="761"/>
    </row>
    <row r="994" spans="5:11" x14ac:dyDescent="0.15">
      <c r="E994" s="671"/>
      <c r="F994" s="673"/>
      <c r="G994" s="673"/>
      <c r="H994" s="762"/>
      <c r="I994" s="673"/>
      <c r="K994" s="761"/>
    </row>
    <row r="995" spans="5:11" x14ac:dyDescent="0.15">
      <c r="E995" s="671"/>
      <c r="F995" s="673"/>
      <c r="G995" s="673"/>
      <c r="H995" s="762"/>
      <c r="I995" s="673"/>
      <c r="K995" s="761"/>
    </row>
    <row r="996" spans="5:11" x14ac:dyDescent="0.15">
      <c r="E996" s="671"/>
      <c r="F996" s="673"/>
      <c r="G996" s="673"/>
      <c r="H996" s="762"/>
      <c r="I996" s="673"/>
      <c r="K996" s="761"/>
    </row>
    <row r="997" spans="5:11" x14ac:dyDescent="0.15">
      <c r="E997" s="671"/>
      <c r="F997" s="673"/>
      <c r="G997" s="673"/>
      <c r="H997" s="762"/>
      <c r="I997" s="673"/>
      <c r="K997" s="761"/>
    </row>
    <row r="998" spans="5:11" x14ac:dyDescent="0.15">
      <c r="E998" s="671"/>
      <c r="F998" s="673"/>
      <c r="G998" s="673"/>
      <c r="H998" s="762"/>
      <c r="I998" s="673"/>
      <c r="K998" s="761"/>
    </row>
    <row r="999" spans="5:11" x14ac:dyDescent="0.15">
      <c r="E999" s="671"/>
      <c r="F999" s="673"/>
      <c r="G999" s="673"/>
      <c r="H999" s="762"/>
      <c r="I999" s="673"/>
      <c r="K999" s="761"/>
    </row>
    <row r="1000" spans="5:11" x14ac:dyDescent="0.15">
      <c r="E1000" s="671"/>
      <c r="F1000" s="673"/>
      <c r="G1000" s="673"/>
      <c r="H1000" s="762"/>
      <c r="I1000" s="673"/>
      <c r="K1000" s="761"/>
    </row>
    <row r="1001" spans="5:11" x14ac:dyDescent="0.15">
      <c r="E1001" s="671"/>
      <c r="F1001" s="673"/>
      <c r="G1001" s="673"/>
      <c r="H1001" s="762"/>
      <c r="I1001" s="673"/>
      <c r="K1001" s="761"/>
    </row>
    <row r="1002" spans="5:11" x14ac:dyDescent="0.15">
      <c r="E1002" s="671"/>
      <c r="F1002" s="673"/>
      <c r="G1002" s="673"/>
      <c r="H1002" s="762"/>
      <c r="I1002" s="673"/>
      <c r="K1002" s="761"/>
    </row>
    <row r="1003" spans="5:11" x14ac:dyDescent="0.15">
      <c r="E1003" s="671"/>
      <c r="F1003" s="673"/>
      <c r="G1003" s="673"/>
      <c r="H1003" s="762"/>
      <c r="I1003" s="673"/>
      <c r="K1003" s="761"/>
    </row>
    <row r="1004" spans="5:11" x14ac:dyDescent="0.15">
      <c r="E1004" s="671"/>
      <c r="F1004" s="673"/>
      <c r="G1004" s="673"/>
      <c r="H1004" s="762"/>
      <c r="I1004" s="673"/>
      <c r="K1004" s="761"/>
    </row>
    <row r="1005" spans="5:11" x14ac:dyDescent="0.15">
      <c r="E1005" s="671"/>
      <c r="F1005" s="673"/>
      <c r="G1005" s="673"/>
      <c r="H1005" s="762"/>
      <c r="I1005" s="673"/>
      <c r="K1005" s="761"/>
    </row>
    <row r="1006" spans="5:11" x14ac:dyDescent="0.15">
      <c r="E1006" s="671"/>
      <c r="F1006" s="673"/>
      <c r="G1006" s="673"/>
      <c r="H1006" s="762"/>
      <c r="I1006" s="673"/>
      <c r="K1006" s="761"/>
    </row>
    <row r="1007" spans="5:11" x14ac:dyDescent="0.15">
      <c r="E1007" s="671"/>
      <c r="F1007" s="673"/>
      <c r="G1007" s="673"/>
      <c r="H1007" s="762"/>
      <c r="I1007" s="673"/>
      <c r="K1007" s="761"/>
    </row>
    <row r="1008" spans="5:11" x14ac:dyDescent="0.15">
      <c r="E1008" s="671"/>
      <c r="F1008" s="673"/>
      <c r="G1008" s="673"/>
      <c r="H1008" s="762"/>
      <c r="I1008" s="673"/>
      <c r="K1008" s="761"/>
    </row>
    <row r="1009" spans="5:11" x14ac:dyDescent="0.15">
      <c r="E1009" s="671"/>
      <c r="F1009" s="673"/>
      <c r="G1009" s="673"/>
      <c r="H1009" s="762"/>
      <c r="I1009" s="673"/>
      <c r="K1009" s="761"/>
    </row>
    <row r="1010" spans="5:11" x14ac:dyDescent="0.15">
      <c r="E1010" s="671"/>
      <c r="F1010" s="673"/>
      <c r="G1010" s="673"/>
      <c r="H1010" s="762"/>
      <c r="I1010" s="673"/>
      <c r="K1010" s="761"/>
    </row>
    <row r="1011" spans="5:11" x14ac:dyDescent="0.15">
      <c r="E1011" s="671"/>
      <c r="F1011" s="673"/>
      <c r="G1011" s="673"/>
      <c r="H1011" s="762"/>
      <c r="I1011" s="673"/>
      <c r="K1011" s="761"/>
    </row>
    <row r="1012" spans="5:11" x14ac:dyDescent="0.15">
      <c r="E1012" s="671"/>
      <c r="F1012" s="673"/>
      <c r="G1012" s="673"/>
      <c r="H1012" s="762"/>
      <c r="I1012" s="673"/>
      <c r="K1012" s="761"/>
    </row>
    <row r="1013" spans="5:11" x14ac:dyDescent="0.15">
      <c r="E1013" s="671"/>
      <c r="F1013" s="673"/>
      <c r="G1013" s="673"/>
      <c r="H1013" s="762"/>
      <c r="I1013" s="673"/>
      <c r="K1013" s="761"/>
    </row>
    <row r="1014" spans="5:11" x14ac:dyDescent="0.15">
      <c r="E1014" s="671"/>
      <c r="F1014" s="673"/>
      <c r="G1014" s="673"/>
      <c r="H1014" s="762"/>
      <c r="I1014" s="673"/>
      <c r="K1014" s="761"/>
    </row>
    <row r="1015" spans="5:11" x14ac:dyDescent="0.15">
      <c r="E1015" s="671"/>
      <c r="F1015" s="673"/>
      <c r="G1015" s="673"/>
      <c r="H1015" s="762"/>
      <c r="I1015" s="673"/>
      <c r="K1015" s="761"/>
    </row>
    <row r="1016" spans="5:11" x14ac:dyDescent="0.15">
      <c r="E1016" s="671"/>
      <c r="F1016" s="673"/>
      <c r="G1016" s="673"/>
      <c r="H1016" s="762"/>
      <c r="I1016" s="673"/>
      <c r="K1016" s="761"/>
    </row>
    <row r="1017" spans="5:11" x14ac:dyDescent="0.15">
      <c r="E1017" s="671"/>
      <c r="F1017" s="673"/>
      <c r="G1017" s="673"/>
      <c r="H1017" s="762"/>
      <c r="I1017" s="673"/>
      <c r="K1017" s="761"/>
    </row>
    <row r="1018" spans="5:11" x14ac:dyDescent="0.15">
      <c r="E1018" s="671"/>
      <c r="F1018" s="673"/>
      <c r="G1018" s="673"/>
      <c r="H1018" s="762"/>
      <c r="I1018" s="673"/>
      <c r="K1018" s="761"/>
    </row>
    <row r="1019" spans="5:11" x14ac:dyDescent="0.15">
      <c r="E1019" s="671"/>
      <c r="F1019" s="673"/>
      <c r="G1019" s="673"/>
      <c r="H1019" s="762"/>
      <c r="I1019" s="673"/>
      <c r="K1019" s="761"/>
    </row>
    <row r="1020" spans="5:11" x14ac:dyDescent="0.15">
      <c r="E1020" s="671"/>
      <c r="F1020" s="673"/>
      <c r="G1020" s="673"/>
      <c r="H1020" s="762"/>
      <c r="I1020" s="673"/>
      <c r="K1020" s="761"/>
    </row>
    <row r="1021" spans="5:11" x14ac:dyDescent="0.15">
      <c r="E1021" s="671"/>
      <c r="F1021" s="673"/>
      <c r="G1021" s="673"/>
      <c r="H1021" s="762"/>
      <c r="I1021" s="673"/>
      <c r="K1021" s="761"/>
    </row>
    <row r="1022" spans="5:11" x14ac:dyDescent="0.15">
      <c r="E1022" s="671"/>
      <c r="F1022" s="673"/>
      <c r="G1022" s="673"/>
      <c r="H1022" s="762"/>
      <c r="I1022" s="673"/>
      <c r="K1022" s="761"/>
    </row>
    <row r="1023" spans="5:11" x14ac:dyDescent="0.15">
      <c r="E1023" s="671"/>
      <c r="F1023" s="673"/>
      <c r="G1023" s="673"/>
      <c r="H1023" s="762"/>
      <c r="I1023" s="673"/>
      <c r="K1023" s="761"/>
    </row>
    <row r="1024" spans="5:11" x14ac:dyDescent="0.15">
      <c r="E1024" s="671"/>
      <c r="F1024" s="673"/>
      <c r="G1024" s="673"/>
      <c r="H1024" s="762"/>
      <c r="I1024" s="673"/>
      <c r="K1024" s="761"/>
    </row>
    <row r="1025" spans="5:11" x14ac:dyDescent="0.15">
      <c r="E1025" s="671"/>
      <c r="F1025" s="673"/>
      <c r="G1025" s="673"/>
      <c r="H1025" s="762"/>
      <c r="I1025" s="673"/>
      <c r="K1025" s="761"/>
    </row>
    <row r="1026" spans="5:11" x14ac:dyDescent="0.15">
      <c r="E1026" s="671"/>
      <c r="F1026" s="673"/>
      <c r="G1026" s="673"/>
      <c r="H1026" s="762"/>
      <c r="I1026" s="673"/>
      <c r="K1026" s="761"/>
    </row>
    <row r="1027" spans="5:11" x14ac:dyDescent="0.15">
      <c r="E1027" s="671"/>
      <c r="F1027" s="673"/>
      <c r="G1027" s="673"/>
      <c r="H1027" s="762"/>
      <c r="I1027" s="673"/>
      <c r="K1027" s="761"/>
    </row>
    <row r="1028" spans="5:11" x14ac:dyDescent="0.15">
      <c r="E1028" s="671"/>
      <c r="F1028" s="673"/>
      <c r="G1028" s="673"/>
      <c r="H1028" s="762"/>
      <c r="I1028" s="673"/>
      <c r="K1028" s="761"/>
    </row>
    <row r="1029" spans="5:11" x14ac:dyDescent="0.15">
      <c r="E1029" s="671"/>
      <c r="F1029" s="673"/>
      <c r="G1029" s="673"/>
      <c r="H1029" s="762"/>
      <c r="I1029" s="673"/>
      <c r="K1029" s="761"/>
    </row>
    <row r="1030" spans="5:11" x14ac:dyDescent="0.15">
      <c r="E1030" s="671"/>
      <c r="F1030" s="673"/>
      <c r="G1030" s="673"/>
      <c r="H1030" s="762"/>
      <c r="I1030" s="673"/>
      <c r="K1030" s="761"/>
    </row>
    <row r="1031" spans="5:11" x14ac:dyDescent="0.15">
      <c r="E1031" s="671"/>
      <c r="F1031" s="673"/>
      <c r="G1031" s="673"/>
      <c r="H1031" s="762"/>
      <c r="I1031" s="673"/>
      <c r="K1031" s="761"/>
    </row>
    <row r="1032" spans="5:11" x14ac:dyDescent="0.15">
      <c r="E1032" s="671"/>
      <c r="F1032" s="673"/>
      <c r="G1032" s="673"/>
      <c r="H1032" s="762"/>
      <c r="I1032" s="673"/>
      <c r="K1032" s="761"/>
    </row>
    <row r="1033" spans="5:11" x14ac:dyDescent="0.15">
      <c r="E1033" s="671"/>
      <c r="F1033" s="673"/>
      <c r="G1033" s="673"/>
      <c r="H1033" s="762"/>
      <c r="I1033" s="673"/>
      <c r="K1033" s="761"/>
    </row>
    <row r="1034" spans="5:11" x14ac:dyDescent="0.15">
      <c r="E1034" s="671"/>
      <c r="F1034" s="673"/>
      <c r="G1034" s="673"/>
      <c r="H1034" s="762"/>
      <c r="I1034" s="673"/>
      <c r="K1034" s="761"/>
    </row>
    <row r="1035" spans="5:11" x14ac:dyDescent="0.15">
      <c r="E1035" s="671"/>
      <c r="F1035" s="673"/>
      <c r="G1035" s="673"/>
      <c r="H1035" s="762"/>
      <c r="I1035" s="673"/>
      <c r="K1035" s="761"/>
    </row>
    <row r="1036" spans="5:11" x14ac:dyDescent="0.15">
      <c r="E1036" s="671"/>
      <c r="F1036" s="673"/>
      <c r="G1036" s="673"/>
      <c r="H1036" s="762"/>
      <c r="I1036" s="673"/>
      <c r="K1036" s="761"/>
    </row>
    <row r="1037" spans="5:11" x14ac:dyDescent="0.15">
      <c r="E1037" s="671"/>
      <c r="F1037" s="673"/>
      <c r="G1037" s="673"/>
      <c r="H1037" s="762"/>
      <c r="I1037" s="673"/>
      <c r="K1037" s="761"/>
    </row>
    <row r="1038" spans="5:11" x14ac:dyDescent="0.15">
      <c r="E1038" s="671"/>
      <c r="F1038" s="673"/>
      <c r="G1038" s="673"/>
      <c r="H1038" s="762"/>
      <c r="I1038" s="673"/>
      <c r="K1038" s="761"/>
    </row>
    <row r="1039" spans="5:11" x14ac:dyDescent="0.15">
      <c r="E1039" s="671"/>
      <c r="F1039" s="673"/>
      <c r="G1039" s="673"/>
      <c r="H1039" s="762"/>
      <c r="I1039" s="673"/>
      <c r="K1039" s="761"/>
    </row>
    <row r="1040" spans="5:11" x14ac:dyDescent="0.15">
      <c r="E1040" s="671"/>
      <c r="F1040" s="673"/>
      <c r="G1040" s="673"/>
      <c r="H1040" s="762"/>
      <c r="I1040" s="673"/>
      <c r="K1040" s="761"/>
    </row>
    <row r="1041" spans="5:11" x14ac:dyDescent="0.15">
      <c r="E1041" s="671"/>
      <c r="F1041" s="673"/>
      <c r="G1041" s="673"/>
      <c r="H1041" s="762"/>
      <c r="I1041" s="673"/>
      <c r="K1041" s="761"/>
    </row>
    <row r="1042" spans="5:11" x14ac:dyDescent="0.15">
      <c r="E1042" s="671"/>
      <c r="F1042" s="673"/>
      <c r="G1042" s="673"/>
      <c r="H1042" s="762"/>
      <c r="I1042" s="673"/>
      <c r="K1042" s="761"/>
    </row>
    <row r="1043" spans="5:11" x14ac:dyDescent="0.15">
      <c r="E1043" s="671"/>
      <c r="F1043" s="673"/>
      <c r="G1043" s="673"/>
      <c r="H1043" s="762"/>
      <c r="I1043" s="673"/>
      <c r="K1043" s="761"/>
    </row>
    <row r="1044" spans="5:11" x14ac:dyDescent="0.15">
      <c r="E1044" s="671"/>
      <c r="F1044" s="673"/>
      <c r="G1044" s="673"/>
      <c r="H1044" s="762"/>
      <c r="I1044" s="673"/>
      <c r="K1044" s="761"/>
    </row>
    <row r="1045" spans="5:11" x14ac:dyDescent="0.15">
      <c r="E1045" s="671"/>
      <c r="F1045" s="673"/>
      <c r="G1045" s="673"/>
      <c r="H1045" s="762"/>
      <c r="I1045" s="673"/>
      <c r="K1045" s="761"/>
    </row>
    <row r="1046" spans="5:11" x14ac:dyDescent="0.15">
      <c r="E1046" s="671"/>
      <c r="F1046" s="673"/>
      <c r="G1046" s="673"/>
      <c r="H1046" s="762"/>
      <c r="I1046" s="673"/>
      <c r="K1046" s="761"/>
    </row>
    <row r="1047" spans="5:11" x14ac:dyDescent="0.15">
      <c r="E1047" s="671"/>
      <c r="F1047" s="673"/>
      <c r="G1047" s="673"/>
      <c r="H1047" s="762"/>
      <c r="I1047" s="673"/>
      <c r="K1047" s="761"/>
    </row>
    <row r="1048" spans="5:11" x14ac:dyDescent="0.15">
      <c r="E1048" s="671"/>
      <c r="F1048" s="673"/>
      <c r="G1048" s="673"/>
      <c r="H1048" s="762"/>
      <c r="I1048" s="673"/>
      <c r="K1048" s="761"/>
    </row>
    <row r="1049" spans="5:11" x14ac:dyDescent="0.15">
      <c r="E1049" s="671"/>
      <c r="F1049" s="673"/>
      <c r="G1049" s="673"/>
      <c r="H1049" s="762"/>
      <c r="I1049" s="673"/>
      <c r="K1049" s="761"/>
    </row>
    <row r="1050" spans="5:11" x14ac:dyDescent="0.15">
      <c r="E1050" s="671"/>
      <c r="F1050" s="673"/>
      <c r="G1050" s="673"/>
      <c r="H1050" s="762"/>
      <c r="I1050" s="673"/>
      <c r="K1050" s="761"/>
    </row>
    <row r="1051" spans="5:11" x14ac:dyDescent="0.15">
      <c r="E1051" s="671"/>
      <c r="F1051" s="673"/>
      <c r="G1051" s="673"/>
      <c r="H1051" s="762"/>
      <c r="I1051" s="673"/>
      <c r="K1051" s="761"/>
    </row>
    <row r="1052" spans="5:11" x14ac:dyDescent="0.15">
      <c r="E1052" s="671"/>
      <c r="F1052" s="673"/>
      <c r="G1052" s="673"/>
      <c r="H1052" s="762"/>
      <c r="I1052" s="673"/>
      <c r="K1052" s="761"/>
    </row>
    <row r="1053" spans="5:11" x14ac:dyDescent="0.15">
      <c r="E1053" s="671"/>
      <c r="F1053" s="673"/>
      <c r="G1053" s="673"/>
      <c r="H1053" s="762"/>
      <c r="I1053" s="673"/>
      <c r="K1053" s="761"/>
    </row>
    <row r="1054" spans="5:11" x14ac:dyDescent="0.15">
      <c r="E1054" s="671"/>
      <c r="F1054" s="673"/>
      <c r="G1054" s="673"/>
      <c r="H1054" s="762"/>
      <c r="I1054" s="673"/>
      <c r="K1054" s="761"/>
    </row>
    <row r="1055" spans="5:11" x14ac:dyDescent="0.15">
      <c r="E1055" s="671"/>
      <c r="F1055" s="673"/>
      <c r="G1055" s="673"/>
      <c r="H1055" s="762"/>
      <c r="I1055" s="673"/>
      <c r="K1055" s="761"/>
    </row>
    <row r="1056" spans="5:11" x14ac:dyDescent="0.15">
      <c r="E1056" s="671"/>
      <c r="F1056" s="673"/>
      <c r="G1056" s="673"/>
      <c r="H1056" s="762"/>
      <c r="I1056" s="673"/>
      <c r="K1056" s="761"/>
    </row>
    <row r="1057" spans="5:11" x14ac:dyDescent="0.15">
      <c r="E1057" s="671"/>
      <c r="F1057" s="673"/>
      <c r="G1057" s="673"/>
      <c r="H1057" s="762"/>
      <c r="I1057" s="673"/>
      <c r="K1057" s="761"/>
    </row>
    <row r="1058" spans="5:11" x14ac:dyDescent="0.15">
      <c r="E1058" s="671"/>
      <c r="F1058" s="673"/>
      <c r="G1058" s="673"/>
      <c r="H1058" s="762"/>
      <c r="I1058" s="673"/>
      <c r="K1058" s="761"/>
    </row>
    <row r="1059" spans="5:11" x14ac:dyDescent="0.15">
      <c r="E1059" s="671"/>
      <c r="F1059" s="673"/>
      <c r="G1059" s="673"/>
      <c r="H1059" s="762"/>
      <c r="I1059" s="673"/>
      <c r="K1059" s="761"/>
    </row>
    <row r="1060" spans="5:11" x14ac:dyDescent="0.15">
      <c r="E1060" s="671"/>
      <c r="F1060" s="673"/>
      <c r="G1060" s="673"/>
      <c r="H1060" s="762"/>
      <c r="I1060" s="673"/>
      <c r="K1060" s="761"/>
    </row>
    <row r="1061" spans="5:11" x14ac:dyDescent="0.15">
      <c r="E1061" s="671"/>
      <c r="F1061" s="673"/>
      <c r="G1061" s="673"/>
      <c r="H1061" s="762"/>
      <c r="I1061" s="673"/>
      <c r="K1061" s="761"/>
    </row>
    <row r="1062" spans="5:11" x14ac:dyDescent="0.15">
      <c r="E1062" s="671"/>
      <c r="F1062" s="673"/>
      <c r="G1062" s="673"/>
      <c r="H1062" s="762"/>
      <c r="I1062" s="673"/>
      <c r="K1062" s="761"/>
    </row>
    <row r="1063" spans="5:11" x14ac:dyDescent="0.15">
      <c r="E1063" s="671"/>
      <c r="F1063" s="673"/>
      <c r="G1063" s="673"/>
      <c r="H1063" s="762"/>
      <c r="I1063" s="673"/>
      <c r="K1063" s="761"/>
    </row>
    <row r="1064" spans="5:11" x14ac:dyDescent="0.15">
      <c r="E1064" s="671"/>
      <c r="F1064" s="673"/>
      <c r="G1064" s="673"/>
      <c r="H1064" s="762"/>
      <c r="I1064" s="673"/>
      <c r="K1064" s="761"/>
    </row>
    <row r="1065" spans="5:11" x14ac:dyDescent="0.15">
      <c r="E1065" s="671"/>
      <c r="F1065" s="673"/>
      <c r="G1065" s="673"/>
      <c r="H1065" s="762"/>
      <c r="I1065" s="673"/>
      <c r="K1065" s="761"/>
    </row>
    <row r="1066" spans="5:11" x14ac:dyDescent="0.15">
      <c r="E1066" s="671"/>
      <c r="F1066" s="673"/>
      <c r="G1066" s="673"/>
      <c r="H1066" s="762"/>
      <c r="I1066" s="673"/>
      <c r="K1066" s="761"/>
    </row>
    <row r="1067" spans="5:11" x14ac:dyDescent="0.15">
      <c r="E1067" s="671"/>
      <c r="F1067" s="673"/>
      <c r="G1067" s="673"/>
      <c r="H1067" s="762"/>
      <c r="I1067" s="673"/>
      <c r="K1067" s="761"/>
    </row>
    <row r="1068" spans="5:11" x14ac:dyDescent="0.15">
      <c r="E1068" s="671"/>
      <c r="F1068" s="673"/>
      <c r="G1068" s="673"/>
      <c r="H1068" s="762"/>
      <c r="I1068" s="673"/>
      <c r="K1068" s="761"/>
    </row>
    <row r="1069" spans="5:11" x14ac:dyDescent="0.15">
      <c r="E1069" s="671"/>
      <c r="F1069" s="673"/>
      <c r="G1069" s="673"/>
      <c r="H1069" s="762"/>
      <c r="I1069" s="673"/>
      <c r="K1069" s="761"/>
    </row>
    <row r="1070" spans="5:11" x14ac:dyDescent="0.15">
      <c r="E1070" s="671"/>
      <c r="F1070" s="673"/>
      <c r="G1070" s="673"/>
      <c r="H1070" s="762"/>
      <c r="I1070" s="673"/>
      <c r="K1070" s="761"/>
    </row>
    <row r="1071" spans="5:11" x14ac:dyDescent="0.15">
      <c r="E1071" s="671"/>
      <c r="F1071" s="673"/>
      <c r="G1071" s="673"/>
      <c r="H1071" s="762"/>
      <c r="I1071" s="673"/>
      <c r="K1071" s="761"/>
    </row>
    <row r="1072" spans="5:11" x14ac:dyDescent="0.15">
      <c r="E1072" s="671"/>
      <c r="F1072" s="673"/>
      <c r="G1072" s="673"/>
      <c r="H1072" s="762"/>
      <c r="I1072" s="673"/>
      <c r="K1072" s="761"/>
    </row>
    <row r="1073" spans="5:11" x14ac:dyDescent="0.15">
      <c r="E1073" s="671"/>
      <c r="F1073" s="673"/>
      <c r="G1073" s="673"/>
      <c r="H1073" s="762"/>
      <c r="I1073" s="673"/>
      <c r="K1073" s="761"/>
    </row>
    <row r="1074" spans="5:11" x14ac:dyDescent="0.15">
      <c r="E1074" s="671"/>
      <c r="F1074" s="673"/>
      <c r="G1074" s="673"/>
      <c r="H1074" s="762"/>
      <c r="I1074" s="673"/>
      <c r="K1074" s="761"/>
    </row>
    <row r="1075" spans="5:11" x14ac:dyDescent="0.15">
      <c r="E1075" s="671"/>
      <c r="F1075" s="673"/>
      <c r="G1075" s="673"/>
      <c r="H1075" s="762"/>
      <c r="I1075" s="673"/>
      <c r="K1075" s="761"/>
    </row>
    <row r="1076" spans="5:11" x14ac:dyDescent="0.15">
      <c r="E1076" s="671"/>
      <c r="F1076" s="673"/>
      <c r="G1076" s="673"/>
      <c r="H1076" s="762"/>
      <c r="I1076" s="673"/>
      <c r="K1076" s="761"/>
    </row>
    <row r="1077" spans="5:11" x14ac:dyDescent="0.15">
      <c r="E1077" s="671"/>
      <c r="F1077" s="673"/>
      <c r="G1077" s="673"/>
      <c r="H1077" s="762"/>
      <c r="I1077" s="673"/>
      <c r="K1077" s="761"/>
    </row>
    <row r="1078" spans="5:11" x14ac:dyDescent="0.15">
      <c r="E1078" s="671"/>
      <c r="F1078" s="673"/>
      <c r="G1078" s="673"/>
      <c r="H1078" s="762"/>
      <c r="I1078" s="673"/>
      <c r="K1078" s="761"/>
    </row>
    <row r="1079" spans="5:11" x14ac:dyDescent="0.15">
      <c r="E1079" s="671"/>
      <c r="F1079" s="673"/>
      <c r="G1079" s="673"/>
      <c r="H1079" s="762"/>
      <c r="I1079" s="673"/>
      <c r="K1079" s="761"/>
    </row>
    <row r="1080" spans="5:11" x14ac:dyDescent="0.15">
      <c r="E1080" s="671"/>
      <c r="F1080" s="673"/>
      <c r="G1080" s="673"/>
      <c r="H1080" s="762"/>
      <c r="I1080" s="673"/>
      <c r="K1080" s="761"/>
    </row>
    <row r="1081" spans="5:11" x14ac:dyDescent="0.15">
      <c r="E1081" s="671"/>
      <c r="F1081" s="673"/>
      <c r="G1081" s="673"/>
      <c r="H1081" s="762"/>
      <c r="I1081" s="673"/>
      <c r="K1081" s="761"/>
    </row>
    <row r="1082" spans="5:11" x14ac:dyDescent="0.15">
      <c r="E1082" s="671"/>
      <c r="F1082" s="673"/>
      <c r="G1082" s="673"/>
      <c r="H1082" s="762"/>
      <c r="I1082" s="673"/>
      <c r="K1082" s="761"/>
    </row>
    <row r="1083" spans="5:11" x14ac:dyDescent="0.15">
      <c r="E1083" s="671"/>
      <c r="F1083" s="673"/>
      <c r="G1083" s="673"/>
      <c r="H1083" s="762"/>
      <c r="I1083" s="673"/>
      <c r="K1083" s="761"/>
    </row>
    <row r="1084" spans="5:11" x14ac:dyDescent="0.15">
      <c r="E1084" s="671"/>
      <c r="F1084" s="673"/>
      <c r="G1084" s="673"/>
      <c r="H1084" s="762"/>
      <c r="I1084" s="673"/>
      <c r="K1084" s="761"/>
    </row>
    <row r="1085" spans="5:11" x14ac:dyDescent="0.15">
      <c r="E1085" s="671"/>
      <c r="F1085" s="673"/>
      <c r="G1085" s="673"/>
      <c r="H1085" s="762"/>
      <c r="I1085" s="673"/>
      <c r="K1085" s="761"/>
    </row>
    <row r="1086" spans="5:11" x14ac:dyDescent="0.15">
      <c r="E1086" s="671"/>
      <c r="F1086" s="673"/>
      <c r="G1086" s="673"/>
      <c r="H1086" s="762"/>
      <c r="I1086" s="673"/>
      <c r="K1086" s="761"/>
    </row>
    <row r="1087" spans="5:11" x14ac:dyDescent="0.15">
      <c r="E1087" s="671"/>
      <c r="F1087" s="673"/>
      <c r="G1087" s="673"/>
      <c r="H1087" s="762"/>
      <c r="I1087" s="673"/>
      <c r="K1087" s="761"/>
    </row>
    <row r="1088" spans="5:11" x14ac:dyDescent="0.15">
      <c r="E1088" s="671"/>
      <c r="F1088" s="673"/>
      <c r="G1088" s="673"/>
      <c r="H1088" s="762"/>
      <c r="I1088" s="673"/>
      <c r="K1088" s="761"/>
    </row>
    <row r="1089" spans="5:11" x14ac:dyDescent="0.15">
      <c r="E1089" s="671"/>
      <c r="F1089" s="673"/>
      <c r="G1089" s="673"/>
      <c r="H1089" s="762"/>
      <c r="I1089" s="673"/>
      <c r="K1089" s="761"/>
    </row>
    <row r="1090" spans="5:11" x14ac:dyDescent="0.15">
      <c r="E1090" s="671"/>
      <c r="F1090" s="673"/>
      <c r="G1090" s="673"/>
      <c r="H1090" s="762"/>
      <c r="I1090" s="673"/>
      <c r="K1090" s="761"/>
    </row>
    <row r="1091" spans="5:11" x14ac:dyDescent="0.15">
      <c r="E1091" s="671"/>
      <c r="F1091" s="673"/>
      <c r="G1091" s="673"/>
      <c r="H1091" s="762"/>
      <c r="I1091" s="673"/>
      <c r="K1091" s="761"/>
    </row>
    <row r="1092" spans="5:11" x14ac:dyDescent="0.15">
      <c r="E1092" s="671"/>
      <c r="F1092" s="673"/>
      <c r="G1092" s="673"/>
      <c r="H1092" s="762"/>
      <c r="I1092" s="673"/>
      <c r="K1092" s="761"/>
    </row>
    <row r="1093" spans="5:11" x14ac:dyDescent="0.15">
      <c r="E1093" s="671"/>
      <c r="F1093" s="673"/>
      <c r="G1093" s="673"/>
      <c r="H1093" s="762"/>
      <c r="I1093" s="673"/>
      <c r="K1093" s="761"/>
    </row>
    <row r="1094" spans="5:11" x14ac:dyDescent="0.15">
      <c r="E1094" s="671"/>
      <c r="F1094" s="673"/>
      <c r="G1094" s="673"/>
      <c r="H1094" s="762"/>
      <c r="I1094" s="673"/>
      <c r="K1094" s="761"/>
    </row>
    <row r="1095" spans="5:11" x14ac:dyDescent="0.15">
      <c r="E1095" s="671"/>
      <c r="F1095" s="673"/>
      <c r="G1095" s="673"/>
      <c r="H1095" s="762"/>
      <c r="I1095" s="673"/>
      <c r="K1095" s="761"/>
    </row>
    <row r="1096" spans="5:11" x14ac:dyDescent="0.15">
      <c r="E1096" s="671"/>
      <c r="F1096" s="673"/>
      <c r="G1096" s="673"/>
      <c r="H1096" s="762"/>
      <c r="I1096" s="673"/>
      <c r="K1096" s="761"/>
    </row>
    <row r="1097" spans="5:11" x14ac:dyDescent="0.15">
      <c r="E1097" s="671"/>
      <c r="F1097" s="673"/>
      <c r="G1097" s="673"/>
      <c r="H1097" s="762"/>
      <c r="I1097" s="673"/>
      <c r="K1097" s="761"/>
    </row>
    <row r="1098" spans="5:11" x14ac:dyDescent="0.15">
      <c r="E1098" s="671"/>
      <c r="F1098" s="673"/>
      <c r="G1098" s="673"/>
      <c r="H1098" s="762"/>
      <c r="I1098" s="673"/>
      <c r="K1098" s="761"/>
    </row>
    <row r="1099" spans="5:11" x14ac:dyDescent="0.15">
      <c r="E1099" s="671"/>
      <c r="F1099" s="673"/>
      <c r="G1099" s="673"/>
      <c r="H1099" s="762"/>
      <c r="I1099" s="673"/>
      <c r="K1099" s="761"/>
    </row>
    <row r="1100" spans="5:11" x14ac:dyDescent="0.15">
      <c r="E1100" s="671"/>
      <c r="F1100" s="673"/>
      <c r="G1100" s="673"/>
      <c r="H1100" s="762"/>
      <c r="I1100" s="673"/>
      <c r="K1100" s="761"/>
    </row>
    <row r="1101" spans="5:11" x14ac:dyDescent="0.15">
      <c r="E1101" s="671"/>
      <c r="F1101" s="673"/>
      <c r="G1101" s="673"/>
      <c r="H1101" s="762"/>
      <c r="I1101" s="673"/>
      <c r="K1101" s="761"/>
    </row>
    <row r="1102" spans="5:11" x14ac:dyDescent="0.15">
      <c r="E1102" s="671"/>
      <c r="F1102" s="673"/>
      <c r="G1102" s="673"/>
      <c r="H1102" s="762"/>
      <c r="I1102" s="673"/>
      <c r="K1102" s="761"/>
    </row>
    <row r="1103" spans="5:11" x14ac:dyDescent="0.15">
      <c r="E1103" s="671"/>
      <c r="F1103" s="673"/>
      <c r="G1103" s="673"/>
      <c r="H1103" s="762"/>
      <c r="I1103" s="673"/>
      <c r="K1103" s="761"/>
    </row>
    <row r="1104" spans="5:11" x14ac:dyDescent="0.15">
      <c r="E1104" s="671"/>
      <c r="F1104" s="673"/>
      <c r="G1104" s="673"/>
      <c r="H1104" s="762"/>
      <c r="I1104" s="673"/>
      <c r="K1104" s="761"/>
    </row>
    <row r="1105" spans="5:11" x14ac:dyDescent="0.15">
      <c r="E1105" s="671"/>
      <c r="F1105" s="673"/>
      <c r="G1105" s="673"/>
      <c r="H1105" s="762"/>
      <c r="I1105" s="673"/>
      <c r="K1105" s="761"/>
    </row>
    <row r="1106" spans="5:11" x14ac:dyDescent="0.15">
      <c r="E1106" s="671"/>
      <c r="F1106" s="673"/>
      <c r="G1106" s="673"/>
      <c r="H1106" s="762"/>
      <c r="I1106" s="673"/>
      <c r="K1106" s="761"/>
    </row>
    <row r="1107" spans="5:11" x14ac:dyDescent="0.15">
      <c r="E1107" s="671"/>
      <c r="F1107" s="673"/>
      <c r="G1107" s="673"/>
      <c r="H1107" s="762"/>
      <c r="I1107" s="673"/>
      <c r="K1107" s="761"/>
    </row>
    <row r="1108" spans="5:11" x14ac:dyDescent="0.15">
      <c r="E1108" s="671"/>
      <c r="F1108" s="673"/>
      <c r="G1108" s="673"/>
      <c r="H1108" s="762"/>
      <c r="I1108" s="673"/>
      <c r="K1108" s="761"/>
    </row>
    <row r="1109" spans="5:11" x14ac:dyDescent="0.15">
      <c r="E1109" s="671"/>
      <c r="F1109" s="673"/>
      <c r="G1109" s="673"/>
      <c r="H1109" s="762"/>
      <c r="I1109" s="673"/>
      <c r="K1109" s="761"/>
    </row>
    <row r="1110" spans="5:11" x14ac:dyDescent="0.15">
      <c r="E1110" s="671"/>
      <c r="F1110" s="673"/>
      <c r="G1110" s="673"/>
      <c r="H1110" s="762"/>
      <c r="I1110" s="673"/>
      <c r="K1110" s="761"/>
    </row>
    <row r="1111" spans="5:11" x14ac:dyDescent="0.15">
      <c r="E1111" s="671"/>
      <c r="F1111" s="673"/>
      <c r="G1111" s="673"/>
      <c r="H1111" s="762"/>
      <c r="I1111" s="673"/>
      <c r="K1111" s="761"/>
    </row>
    <row r="1112" spans="5:11" x14ac:dyDescent="0.15">
      <c r="E1112" s="671"/>
      <c r="F1112" s="673"/>
      <c r="G1112" s="673"/>
      <c r="H1112" s="762"/>
      <c r="I1112" s="673"/>
      <c r="K1112" s="761"/>
    </row>
    <row r="1113" spans="5:11" x14ac:dyDescent="0.15">
      <c r="E1113" s="671"/>
      <c r="F1113" s="673"/>
      <c r="G1113" s="673"/>
      <c r="H1113" s="762"/>
      <c r="I1113" s="673"/>
      <c r="K1113" s="761"/>
    </row>
    <row r="1114" spans="5:11" x14ac:dyDescent="0.15">
      <c r="E1114" s="671"/>
      <c r="F1114" s="673"/>
      <c r="G1114" s="673"/>
      <c r="H1114" s="762"/>
      <c r="I1114" s="673"/>
      <c r="K1114" s="761"/>
    </row>
    <row r="1115" spans="5:11" x14ac:dyDescent="0.15">
      <c r="E1115" s="671"/>
      <c r="F1115" s="673"/>
      <c r="G1115" s="673"/>
      <c r="H1115" s="762"/>
      <c r="I1115" s="673"/>
      <c r="K1115" s="761"/>
    </row>
    <row r="1116" spans="5:11" x14ac:dyDescent="0.15">
      <c r="E1116" s="671"/>
      <c r="F1116" s="673"/>
      <c r="G1116" s="673"/>
      <c r="H1116" s="762"/>
      <c r="I1116" s="673"/>
      <c r="K1116" s="761"/>
    </row>
    <row r="1117" spans="5:11" x14ac:dyDescent="0.15">
      <c r="E1117" s="671"/>
      <c r="F1117" s="673"/>
      <c r="G1117" s="673"/>
      <c r="H1117" s="762"/>
      <c r="I1117" s="673"/>
      <c r="K1117" s="761"/>
    </row>
    <row r="1118" spans="5:11" x14ac:dyDescent="0.15">
      <c r="E1118" s="671"/>
      <c r="F1118" s="673"/>
      <c r="G1118" s="673"/>
      <c r="H1118" s="762"/>
      <c r="I1118" s="673"/>
      <c r="K1118" s="761"/>
    </row>
    <row r="1119" spans="5:11" x14ac:dyDescent="0.15">
      <c r="E1119" s="671"/>
      <c r="F1119" s="673"/>
      <c r="G1119" s="673"/>
      <c r="H1119" s="762"/>
      <c r="I1119" s="673"/>
      <c r="K1119" s="761"/>
    </row>
    <row r="1120" spans="5:11" x14ac:dyDescent="0.15">
      <c r="E1120" s="671"/>
      <c r="F1120" s="673"/>
      <c r="G1120" s="673"/>
      <c r="H1120" s="762"/>
      <c r="I1120" s="673"/>
      <c r="K1120" s="761"/>
    </row>
    <row r="1121" spans="5:11" x14ac:dyDescent="0.15">
      <c r="E1121" s="671"/>
      <c r="F1121" s="673"/>
      <c r="G1121" s="673"/>
      <c r="H1121" s="762"/>
      <c r="I1121" s="673"/>
      <c r="K1121" s="761"/>
    </row>
    <row r="1122" spans="5:11" x14ac:dyDescent="0.15">
      <c r="E1122" s="671"/>
      <c r="F1122" s="673"/>
      <c r="G1122" s="673"/>
      <c r="H1122" s="762"/>
      <c r="I1122" s="673"/>
      <c r="K1122" s="761"/>
    </row>
    <row r="1123" spans="5:11" x14ac:dyDescent="0.15">
      <c r="E1123" s="671"/>
      <c r="F1123" s="673"/>
      <c r="G1123" s="673"/>
      <c r="H1123" s="762"/>
      <c r="I1123" s="673"/>
      <c r="K1123" s="761"/>
    </row>
    <row r="1124" spans="5:11" x14ac:dyDescent="0.15">
      <c r="E1124" s="671"/>
      <c r="F1124" s="673"/>
      <c r="G1124" s="673"/>
      <c r="H1124" s="762"/>
      <c r="I1124" s="673"/>
      <c r="K1124" s="761"/>
    </row>
    <row r="1125" spans="5:11" x14ac:dyDescent="0.15">
      <c r="E1125" s="671"/>
      <c r="F1125" s="673"/>
      <c r="G1125" s="673"/>
      <c r="H1125" s="762"/>
      <c r="I1125" s="673"/>
      <c r="K1125" s="761"/>
    </row>
    <row r="1126" spans="5:11" x14ac:dyDescent="0.15">
      <c r="E1126" s="671"/>
      <c r="F1126" s="673"/>
      <c r="G1126" s="673"/>
      <c r="H1126" s="762"/>
      <c r="I1126" s="673"/>
      <c r="K1126" s="761"/>
    </row>
    <row r="1127" spans="5:11" x14ac:dyDescent="0.15">
      <c r="E1127" s="671"/>
      <c r="F1127" s="673"/>
      <c r="G1127" s="673"/>
      <c r="H1127" s="762"/>
      <c r="I1127" s="673"/>
      <c r="K1127" s="761"/>
    </row>
    <row r="1128" spans="5:11" x14ac:dyDescent="0.15">
      <c r="E1128" s="671"/>
      <c r="F1128" s="673"/>
      <c r="G1128" s="673"/>
      <c r="H1128" s="762"/>
      <c r="I1128" s="673"/>
      <c r="K1128" s="761"/>
    </row>
    <row r="1129" spans="5:11" x14ac:dyDescent="0.15">
      <c r="E1129" s="671"/>
      <c r="F1129" s="673"/>
      <c r="G1129" s="673"/>
      <c r="H1129" s="762"/>
      <c r="I1129" s="673"/>
      <c r="K1129" s="761"/>
    </row>
    <row r="1130" spans="5:11" x14ac:dyDescent="0.15">
      <c r="E1130" s="671"/>
      <c r="F1130" s="673"/>
      <c r="G1130" s="673"/>
      <c r="H1130" s="762"/>
      <c r="I1130" s="673"/>
      <c r="K1130" s="761"/>
    </row>
    <row r="1131" spans="5:11" x14ac:dyDescent="0.15">
      <c r="E1131" s="671"/>
      <c r="F1131" s="673"/>
      <c r="G1131" s="673"/>
      <c r="H1131" s="762"/>
      <c r="I1131" s="673"/>
      <c r="K1131" s="761"/>
    </row>
    <row r="1132" spans="5:11" x14ac:dyDescent="0.15">
      <c r="E1132" s="671"/>
      <c r="F1132" s="673"/>
      <c r="G1132" s="673"/>
      <c r="H1132" s="762"/>
      <c r="I1132" s="673"/>
      <c r="K1132" s="761"/>
    </row>
    <row r="1133" spans="5:11" x14ac:dyDescent="0.15">
      <c r="E1133" s="671"/>
      <c r="F1133" s="673"/>
      <c r="G1133" s="673"/>
      <c r="H1133" s="762"/>
      <c r="I1133" s="673"/>
      <c r="K1133" s="761"/>
    </row>
    <row r="1134" spans="5:11" x14ac:dyDescent="0.15">
      <c r="E1134" s="671"/>
      <c r="F1134" s="673"/>
      <c r="G1134" s="673"/>
      <c r="H1134" s="762"/>
      <c r="I1134" s="673"/>
      <c r="K1134" s="761"/>
    </row>
    <row r="1135" spans="5:11" x14ac:dyDescent="0.15">
      <c r="E1135" s="671"/>
      <c r="F1135" s="673"/>
      <c r="G1135" s="673"/>
      <c r="H1135" s="762"/>
      <c r="I1135" s="673"/>
      <c r="K1135" s="761"/>
    </row>
    <row r="1136" spans="5:11" x14ac:dyDescent="0.15">
      <c r="E1136" s="671"/>
      <c r="F1136" s="673"/>
      <c r="G1136" s="673"/>
      <c r="H1136" s="762"/>
      <c r="I1136" s="673"/>
      <c r="K1136" s="761"/>
    </row>
    <row r="1137" spans="5:13" x14ac:dyDescent="0.15">
      <c r="E1137" s="671"/>
      <c r="F1137" s="673"/>
      <c r="G1137" s="673"/>
      <c r="H1137" s="762"/>
      <c r="I1137" s="673"/>
      <c r="K1137" s="761"/>
    </row>
    <row r="1138" spans="5:13" x14ac:dyDescent="0.15">
      <c r="E1138" s="671"/>
      <c r="F1138" s="673"/>
      <c r="G1138" s="673"/>
      <c r="H1138" s="762"/>
      <c r="I1138" s="673"/>
      <c r="K1138" s="761"/>
    </row>
    <row r="1139" spans="5:13" x14ac:dyDescent="0.15">
      <c r="E1139" s="671"/>
      <c r="F1139" s="673"/>
      <c r="G1139" s="673"/>
      <c r="H1139" s="762"/>
      <c r="I1139" s="673"/>
      <c r="K1139" s="761"/>
    </row>
    <row r="1140" spans="5:13" x14ac:dyDescent="0.15">
      <c r="F1140" s="673"/>
      <c r="G1140" s="673"/>
      <c r="H1140" s="762"/>
      <c r="I1140" s="673"/>
    </row>
    <row r="1141" spans="5:13" x14ac:dyDescent="0.15">
      <c r="F1141" s="673"/>
      <c r="G1141" s="673"/>
      <c r="H1141" s="762"/>
      <c r="I1141" s="673"/>
    </row>
    <row r="1142" spans="5:13" x14ac:dyDescent="0.15">
      <c r="F1142" s="673"/>
      <c r="G1142" s="673"/>
      <c r="H1142" s="762"/>
      <c r="I1142" s="673"/>
    </row>
    <row r="1143" spans="5:13" x14ac:dyDescent="0.15">
      <c r="F1143" s="673"/>
      <c r="G1143" s="673"/>
      <c r="H1143" s="762"/>
      <c r="I1143" s="673"/>
    </row>
    <row r="1144" spans="5:13" x14ac:dyDescent="0.15">
      <c r="F1144" s="673"/>
      <c r="G1144" s="673"/>
      <c r="H1144" s="762"/>
      <c r="I1144" s="673"/>
    </row>
    <row r="1145" spans="5:13" x14ac:dyDescent="0.15">
      <c r="F1145" s="673"/>
      <c r="G1145" s="673"/>
      <c r="H1145" s="762"/>
      <c r="I1145" s="673"/>
    </row>
    <row r="1146" spans="5:13" x14ac:dyDescent="0.15">
      <c r="F1146" s="673"/>
      <c r="G1146" s="673"/>
      <c r="H1146" s="762"/>
      <c r="I1146" s="673"/>
    </row>
    <row r="1147" spans="5:13" x14ac:dyDescent="0.15">
      <c r="F1147" s="673"/>
      <c r="G1147" s="673"/>
      <c r="H1147" s="762"/>
      <c r="I1147" s="673"/>
    </row>
    <row r="1148" spans="5:13" x14ac:dyDescent="0.15">
      <c r="F1148" s="673"/>
      <c r="G1148" s="673"/>
      <c r="H1148" s="762"/>
      <c r="I1148" s="673"/>
    </row>
    <row r="1149" spans="5:13" s="675" customFormat="1" x14ac:dyDescent="0.15">
      <c r="E1149" s="450"/>
      <c r="F1149" s="673"/>
      <c r="G1149" s="673"/>
      <c r="H1149" s="762"/>
      <c r="I1149" s="673"/>
      <c r="J1149" s="760"/>
      <c r="K1149" s="763"/>
      <c r="L1149" s="764"/>
      <c r="M1149" s="764"/>
    </row>
    <row r="1150" spans="5:13" s="675" customFormat="1" x14ac:dyDescent="0.15">
      <c r="E1150" s="450"/>
      <c r="F1150" s="674"/>
      <c r="G1150" s="674"/>
      <c r="H1150" s="765"/>
      <c r="I1150" s="674"/>
      <c r="J1150" s="760"/>
      <c r="K1150" s="763"/>
      <c r="L1150" s="764"/>
      <c r="M1150" s="764"/>
    </row>
    <row r="1151" spans="5:13" s="675" customFormat="1" x14ac:dyDescent="0.15">
      <c r="E1151" s="450"/>
      <c r="F1151" s="674"/>
      <c r="G1151" s="674"/>
      <c r="H1151" s="765"/>
      <c r="I1151" s="674"/>
      <c r="J1151" s="760"/>
      <c r="K1151" s="763"/>
      <c r="L1151" s="764"/>
      <c r="M1151" s="764"/>
    </row>
    <row r="1152" spans="5:13" s="675" customFormat="1" x14ac:dyDescent="0.15">
      <c r="E1152" s="450"/>
      <c r="F1152" s="674"/>
      <c r="G1152" s="674"/>
      <c r="H1152" s="765"/>
      <c r="I1152" s="674"/>
      <c r="J1152" s="760"/>
      <c r="K1152" s="763"/>
      <c r="L1152" s="764"/>
      <c r="M1152" s="764"/>
    </row>
    <row r="1153" spans="5:13" s="675" customFormat="1" x14ac:dyDescent="0.15">
      <c r="E1153" s="450"/>
      <c r="F1153" s="674"/>
      <c r="G1153" s="674"/>
      <c r="H1153" s="765"/>
      <c r="I1153" s="674"/>
      <c r="J1153" s="760"/>
      <c r="K1153" s="763"/>
      <c r="L1153" s="764"/>
      <c r="M1153" s="764"/>
    </row>
    <row r="1154" spans="5:13" s="675" customFormat="1" x14ac:dyDescent="0.15">
      <c r="E1154" s="450"/>
      <c r="F1154" s="674"/>
      <c r="G1154" s="674"/>
      <c r="H1154" s="765"/>
      <c r="I1154" s="674"/>
      <c r="J1154" s="760"/>
      <c r="K1154" s="763"/>
      <c r="L1154" s="764"/>
      <c r="M1154" s="764"/>
    </row>
    <row r="1155" spans="5:13" s="675" customFormat="1" x14ac:dyDescent="0.15">
      <c r="E1155" s="450"/>
      <c r="F1155" s="674"/>
      <c r="G1155" s="674"/>
      <c r="H1155" s="765"/>
      <c r="I1155" s="674"/>
      <c r="J1155" s="760"/>
      <c r="K1155" s="763"/>
      <c r="L1155" s="764"/>
      <c r="M1155" s="764"/>
    </row>
    <row r="1156" spans="5:13" s="675" customFormat="1" x14ac:dyDescent="0.15">
      <c r="E1156" s="450"/>
      <c r="F1156" s="674"/>
      <c r="G1156" s="674"/>
      <c r="H1156" s="765"/>
      <c r="I1156" s="674"/>
      <c r="J1156" s="760"/>
      <c r="K1156" s="763"/>
      <c r="L1156" s="764"/>
      <c r="M1156" s="764"/>
    </row>
    <row r="1157" spans="5:13" s="675" customFormat="1" x14ac:dyDescent="0.15">
      <c r="E1157" s="450"/>
      <c r="F1157" s="674"/>
      <c r="G1157" s="674"/>
      <c r="H1157" s="765"/>
      <c r="I1157" s="674"/>
      <c r="J1157" s="760"/>
      <c r="K1157" s="763"/>
      <c r="L1157" s="764"/>
      <c r="M1157" s="764"/>
    </row>
    <row r="1158" spans="5:13" s="675" customFormat="1" x14ac:dyDescent="0.15">
      <c r="E1158" s="450"/>
      <c r="F1158" s="674"/>
      <c r="G1158" s="674"/>
      <c r="H1158" s="765"/>
      <c r="I1158" s="674"/>
      <c r="J1158" s="760"/>
      <c r="K1158" s="763"/>
      <c r="L1158" s="764"/>
      <c r="M1158" s="764"/>
    </row>
    <row r="1159" spans="5:13" s="675" customFormat="1" x14ac:dyDescent="0.15">
      <c r="E1159" s="450"/>
      <c r="F1159" s="674"/>
      <c r="G1159" s="674"/>
      <c r="H1159" s="765"/>
      <c r="I1159" s="674"/>
      <c r="J1159" s="760"/>
      <c r="K1159" s="763"/>
      <c r="L1159" s="764"/>
      <c r="M1159" s="764"/>
    </row>
    <row r="1160" spans="5:13" s="675" customFormat="1" x14ac:dyDescent="0.15">
      <c r="E1160" s="450"/>
      <c r="F1160" s="674"/>
      <c r="G1160" s="674"/>
      <c r="H1160" s="765"/>
      <c r="I1160" s="674"/>
      <c r="J1160" s="760"/>
      <c r="K1160" s="763"/>
      <c r="L1160" s="764"/>
      <c r="M1160" s="764"/>
    </row>
    <row r="1161" spans="5:13" s="675" customFormat="1" x14ac:dyDescent="0.15">
      <c r="E1161" s="450"/>
      <c r="F1161" s="674"/>
      <c r="G1161" s="674"/>
      <c r="H1161" s="765"/>
      <c r="I1161" s="674"/>
      <c r="J1161" s="760"/>
      <c r="K1161" s="763"/>
      <c r="L1161" s="764"/>
      <c r="M1161" s="764"/>
    </row>
    <row r="1162" spans="5:13" s="675" customFormat="1" x14ac:dyDescent="0.15">
      <c r="E1162" s="450"/>
      <c r="F1162" s="674"/>
      <c r="G1162" s="674"/>
      <c r="H1162" s="765"/>
      <c r="I1162" s="674"/>
      <c r="J1162" s="760"/>
      <c r="K1162" s="763"/>
      <c r="L1162" s="764"/>
      <c r="M1162" s="764"/>
    </row>
    <row r="1163" spans="5:13" s="675" customFormat="1" x14ac:dyDescent="0.15">
      <c r="E1163" s="450"/>
      <c r="F1163" s="674"/>
      <c r="G1163" s="674"/>
      <c r="H1163" s="765"/>
      <c r="I1163" s="674"/>
      <c r="J1163" s="760"/>
      <c r="K1163" s="763"/>
      <c r="L1163" s="764"/>
      <c r="M1163" s="764"/>
    </row>
    <row r="1164" spans="5:13" s="675" customFormat="1" x14ac:dyDescent="0.15">
      <c r="E1164" s="450"/>
      <c r="F1164" s="674"/>
      <c r="G1164" s="674"/>
      <c r="H1164" s="765"/>
      <c r="I1164" s="674"/>
      <c r="J1164" s="760"/>
      <c r="K1164" s="763"/>
      <c r="L1164" s="764"/>
      <c r="M1164" s="764"/>
    </row>
    <row r="1165" spans="5:13" s="675" customFormat="1" x14ac:dyDescent="0.15">
      <c r="E1165" s="450"/>
      <c r="F1165" s="674"/>
      <c r="G1165" s="674"/>
      <c r="H1165" s="765"/>
      <c r="I1165" s="674"/>
      <c r="J1165" s="760"/>
      <c r="K1165" s="763"/>
      <c r="L1165" s="764"/>
      <c r="M1165" s="764"/>
    </row>
    <row r="1166" spans="5:13" s="675" customFormat="1" x14ac:dyDescent="0.15">
      <c r="E1166" s="450"/>
      <c r="F1166" s="674"/>
      <c r="G1166" s="674"/>
      <c r="H1166" s="765"/>
      <c r="I1166" s="674"/>
      <c r="J1166" s="760"/>
      <c r="K1166" s="763"/>
      <c r="L1166" s="764"/>
      <c r="M1166" s="764"/>
    </row>
    <row r="1167" spans="5:13" s="675" customFormat="1" x14ac:dyDescent="0.15">
      <c r="E1167" s="450"/>
      <c r="F1167" s="674"/>
      <c r="G1167" s="674"/>
      <c r="H1167" s="765"/>
      <c r="I1167" s="674"/>
      <c r="J1167" s="760"/>
      <c r="K1167" s="763"/>
      <c r="L1167" s="764"/>
      <c r="M1167" s="764"/>
    </row>
    <row r="1168" spans="5:13" s="675" customFormat="1" x14ac:dyDescent="0.15">
      <c r="E1168" s="450"/>
      <c r="F1168" s="674"/>
      <c r="G1168" s="674"/>
      <c r="H1168" s="765"/>
      <c r="I1168" s="674"/>
      <c r="J1168" s="760"/>
      <c r="K1168" s="763"/>
      <c r="L1168" s="764"/>
      <c r="M1168" s="764"/>
    </row>
    <row r="1169" spans="5:13" s="675" customFormat="1" x14ac:dyDescent="0.15">
      <c r="E1169" s="450"/>
      <c r="F1169" s="674"/>
      <c r="G1169" s="674"/>
      <c r="H1169" s="765"/>
      <c r="I1169" s="674"/>
      <c r="J1169" s="760"/>
      <c r="K1169" s="763"/>
      <c r="L1169" s="764"/>
      <c r="M1169" s="764"/>
    </row>
    <row r="1170" spans="5:13" s="675" customFormat="1" x14ac:dyDescent="0.15">
      <c r="E1170" s="450"/>
      <c r="F1170" s="674"/>
      <c r="G1170" s="674"/>
      <c r="H1170" s="765"/>
      <c r="I1170" s="674"/>
      <c r="J1170" s="760"/>
      <c r="K1170" s="763"/>
      <c r="L1170" s="764"/>
      <c r="M1170" s="764"/>
    </row>
    <row r="1171" spans="5:13" s="675" customFormat="1" x14ac:dyDescent="0.15">
      <c r="E1171" s="450"/>
      <c r="F1171" s="674"/>
      <c r="G1171" s="674"/>
      <c r="H1171" s="765"/>
      <c r="I1171" s="674"/>
      <c r="J1171" s="760"/>
      <c r="K1171" s="763"/>
      <c r="L1171" s="764"/>
      <c r="M1171" s="764"/>
    </row>
    <row r="1172" spans="5:13" s="675" customFormat="1" x14ac:dyDescent="0.15">
      <c r="E1172" s="450"/>
      <c r="F1172" s="674"/>
      <c r="G1172" s="674"/>
      <c r="H1172" s="765"/>
      <c r="I1172" s="674"/>
      <c r="J1172" s="760"/>
      <c r="K1172" s="763"/>
      <c r="L1172" s="764"/>
      <c r="M1172" s="764"/>
    </row>
    <row r="1173" spans="5:13" s="675" customFormat="1" x14ac:dyDescent="0.15">
      <c r="E1173" s="450"/>
      <c r="F1173" s="674"/>
      <c r="G1173" s="674"/>
      <c r="H1173" s="765"/>
      <c r="I1173" s="674"/>
      <c r="J1173" s="760"/>
      <c r="K1173" s="763"/>
      <c r="L1173" s="764"/>
      <c r="M1173" s="764"/>
    </row>
    <row r="1174" spans="5:13" s="675" customFormat="1" x14ac:dyDescent="0.15">
      <c r="E1174" s="450"/>
      <c r="F1174" s="674"/>
      <c r="G1174" s="674"/>
      <c r="H1174" s="765"/>
      <c r="I1174" s="674"/>
      <c r="J1174" s="760"/>
      <c r="K1174" s="763"/>
      <c r="L1174" s="764"/>
      <c r="M1174" s="764"/>
    </row>
    <row r="1175" spans="5:13" s="675" customFormat="1" x14ac:dyDescent="0.15">
      <c r="E1175" s="450"/>
      <c r="F1175" s="674"/>
      <c r="G1175" s="674"/>
      <c r="H1175" s="765"/>
      <c r="I1175" s="674"/>
      <c r="J1175" s="760"/>
      <c r="K1175" s="763"/>
      <c r="L1175" s="764"/>
      <c r="M1175" s="764"/>
    </row>
    <row r="1176" spans="5:13" s="675" customFormat="1" x14ac:dyDescent="0.15">
      <c r="E1176" s="450"/>
      <c r="F1176" s="674"/>
      <c r="G1176" s="674"/>
      <c r="H1176" s="765"/>
      <c r="I1176" s="674"/>
      <c r="J1176" s="760"/>
      <c r="K1176" s="763"/>
      <c r="L1176" s="764"/>
      <c r="M1176" s="764"/>
    </row>
    <row r="1177" spans="5:13" s="675" customFormat="1" x14ac:dyDescent="0.15">
      <c r="E1177" s="450"/>
      <c r="F1177" s="674"/>
      <c r="G1177" s="674"/>
      <c r="H1177" s="765"/>
      <c r="I1177" s="674"/>
      <c r="J1177" s="760"/>
      <c r="K1177" s="763"/>
      <c r="L1177" s="764"/>
      <c r="M1177" s="764"/>
    </row>
    <row r="1178" spans="5:13" s="675" customFormat="1" x14ac:dyDescent="0.15">
      <c r="E1178" s="450"/>
      <c r="F1178" s="674"/>
      <c r="G1178" s="674"/>
      <c r="H1178" s="765"/>
      <c r="I1178" s="674"/>
      <c r="J1178" s="760"/>
      <c r="K1178" s="763"/>
      <c r="L1178" s="764"/>
      <c r="M1178" s="764"/>
    </row>
    <row r="1179" spans="5:13" s="675" customFormat="1" x14ac:dyDescent="0.15">
      <c r="E1179" s="450"/>
      <c r="F1179" s="674"/>
      <c r="G1179" s="674"/>
      <c r="H1179" s="765"/>
      <c r="I1179" s="674"/>
      <c r="J1179" s="760"/>
      <c r="K1179" s="763"/>
      <c r="L1179" s="764"/>
      <c r="M1179" s="764"/>
    </row>
    <row r="1180" spans="5:13" s="675" customFormat="1" x14ac:dyDescent="0.15">
      <c r="E1180" s="450"/>
      <c r="F1180" s="674"/>
      <c r="G1180" s="674"/>
      <c r="H1180" s="765"/>
      <c r="I1180" s="674"/>
      <c r="J1180" s="760"/>
      <c r="K1180" s="763"/>
      <c r="L1180" s="764"/>
      <c r="M1180" s="764"/>
    </row>
    <row r="1181" spans="5:13" s="675" customFormat="1" x14ac:dyDescent="0.15">
      <c r="E1181" s="450"/>
      <c r="F1181" s="674"/>
      <c r="G1181" s="674"/>
      <c r="H1181" s="765"/>
      <c r="I1181" s="674"/>
      <c r="J1181" s="760"/>
      <c r="K1181" s="763"/>
      <c r="L1181" s="764"/>
      <c r="M1181" s="764"/>
    </row>
    <row r="1182" spans="5:13" s="675" customFormat="1" x14ac:dyDescent="0.15">
      <c r="E1182" s="450"/>
      <c r="F1182" s="674"/>
      <c r="G1182" s="674"/>
      <c r="H1182" s="765"/>
      <c r="I1182" s="674"/>
      <c r="J1182" s="760"/>
      <c r="K1182" s="763"/>
      <c r="L1182" s="764"/>
      <c r="M1182" s="764"/>
    </row>
    <row r="1183" spans="5:13" s="675" customFormat="1" x14ac:dyDescent="0.15">
      <c r="E1183" s="450"/>
      <c r="F1183" s="674"/>
      <c r="G1183" s="674"/>
      <c r="H1183" s="765"/>
      <c r="I1183" s="674"/>
      <c r="J1183" s="760"/>
      <c r="K1183" s="763"/>
      <c r="L1183" s="764"/>
      <c r="M1183" s="764"/>
    </row>
    <row r="1184" spans="5:13" s="675" customFormat="1" x14ac:dyDescent="0.15">
      <c r="E1184" s="450"/>
      <c r="F1184" s="674"/>
      <c r="G1184" s="674"/>
      <c r="H1184" s="765"/>
      <c r="I1184" s="674"/>
      <c r="J1184" s="760"/>
      <c r="K1184" s="763"/>
      <c r="L1184" s="764"/>
      <c r="M1184" s="764"/>
    </row>
    <row r="1185" spans="5:13" s="675" customFormat="1" x14ac:dyDescent="0.15">
      <c r="E1185" s="450"/>
      <c r="F1185" s="674"/>
      <c r="G1185" s="674"/>
      <c r="H1185" s="765"/>
      <c r="I1185" s="674"/>
      <c r="J1185" s="760"/>
      <c r="K1185" s="763"/>
      <c r="L1185" s="764"/>
      <c r="M1185" s="764"/>
    </row>
    <row r="1186" spans="5:13" s="675" customFormat="1" x14ac:dyDescent="0.15">
      <c r="E1186" s="450"/>
      <c r="F1186" s="674"/>
      <c r="G1186" s="674"/>
      <c r="H1186" s="765"/>
      <c r="I1186" s="674"/>
      <c r="J1186" s="760"/>
      <c r="K1186" s="763"/>
      <c r="L1186" s="764"/>
      <c r="M1186" s="764"/>
    </row>
    <row r="1187" spans="5:13" s="675" customFormat="1" x14ac:dyDescent="0.15">
      <c r="E1187" s="450"/>
      <c r="F1187" s="674"/>
      <c r="G1187" s="674"/>
      <c r="H1187" s="765"/>
      <c r="I1187" s="674"/>
      <c r="J1187" s="760"/>
      <c r="K1187" s="763"/>
      <c r="L1187" s="764"/>
      <c r="M1187" s="764"/>
    </row>
    <row r="1188" spans="5:13" s="675" customFormat="1" x14ac:dyDescent="0.15">
      <c r="E1188" s="450"/>
      <c r="F1188" s="674"/>
      <c r="G1188" s="674"/>
      <c r="H1188" s="765"/>
      <c r="I1188" s="674"/>
      <c r="J1188" s="760"/>
      <c r="K1188" s="763"/>
      <c r="L1188" s="764"/>
      <c r="M1188" s="764"/>
    </row>
    <row r="1189" spans="5:13" s="675" customFormat="1" x14ac:dyDescent="0.15">
      <c r="E1189" s="450"/>
      <c r="F1189" s="674"/>
      <c r="G1189" s="674"/>
      <c r="H1189" s="765"/>
      <c r="I1189" s="674"/>
      <c r="J1189" s="760"/>
      <c r="K1189" s="763"/>
      <c r="L1189" s="764"/>
      <c r="M1189" s="764"/>
    </row>
    <row r="1190" spans="5:13" s="675" customFormat="1" x14ac:dyDescent="0.15">
      <c r="E1190" s="450"/>
      <c r="F1190" s="674"/>
      <c r="G1190" s="674"/>
      <c r="H1190" s="765"/>
      <c r="I1190" s="674"/>
      <c r="J1190" s="760"/>
      <c r="K1190" s="763"/>
      <c r="L1190" s="764"/>
      <c r="M1190" s="764"/>
    </row>
    <row r="1191" spans="5:13" s="675" customFormat="1" x14ac:dyDescent="0.15">
      <c r="E1191" s="450"/>
      <c r="F1191" s="674"/>
      <c r="G1191" s="674"/>
      <c r="H1191" s="765"/>
      <c r="I1191" s="674"/>
      <c r="J1191" s="760"/>
      <c r="K1191" s="763"/>
      <c r="L1191" s="764"/>
      <c r="M1191" s="764"/>
    </row>
    <row r="1192" spans="5:13" s="675" customFormat="1" x14ac:dyDescent="0.15">
      <c r="E1192" s="450"/>
      <c r="F1192" s="674"/>
      <c r="G1192" s="674"/>
      <c r="H1192" s="765"/>
      <c r="I1192" s="674"/>
      <c r="J1192" s="760"/>
      <c r="K1192" s="763"/>
      <c r="L1192" s="764"/>
      <c r="M1192" s="764"/>
    </row>
    <row r="1193" spans="5:13" s="675" customFormat="1" x14ac:dyDescent="0.15">
      <c r="E1193" s="450"/>
      <c r="F1193" s="674"/>
      <c r="G1193" s="674"/>
      <c r="H1193" s="765"/>
      <c r="I1193" s="674"/>
      <c r="J1193" s="760"/>
      <c r="K1193" s="763"/>
      <c r="L1193" s="764"/>
      <c r="M1193" s="764"/>
    </row>
    <row r="1194" spans="5:13" s="675" customFormat="1" x14ac:dyDescent="0.15">
      <c r="E1194" s="450"/>
      <c r="F1194" s="674"/>
      <c r="G1194" s="674"/>
      <c r="H1194" s="765"/>
      <c r="I1194" s="674"/>
      <c r="J1194" s="760"/>
      <c r="K1194" s="763"/>
      <c r="L1194" s="764"/>
      <c r="M1194" s="764"/>
    </row>
    <row r="1195" spans="5:13" s="675" customFormat="1" x14ac:dyDescent="0.15">
      <c r="E1195" s="450"/>
      <c r="F1195" s="674"/>
      <c r="G1195" s="674"/>
      <c r="H1195" s="765"/>
      <c r="I1195" s="674"/>
      <c r="J1195" s="760"/>
      <c r="K1195" s="763"/>
      <c r="L1195" s="764"/>
      <c r="M1195" s="764"/>
    </row>
    <row r="1196" spans="5:13" s="675" customFormat="1" x14ac:dyDescent="0.15">
      <c r="E1196" s="450"/>
      <c r="F1196" s="674"/>
      <c r="G1196" s="674"/>
      <c r="H1196" s="765"/>
      <c r="I1196" s="674"/>
      <c r="J1196" s="760"/>
      <c r="K1196" s="763"/>
      <c r="L1196" s="764"/>
      <c r="M1196" s="764"/>
    </row>
    <row r="1197" spans="5:13" s="675" customFormat="1" x14ac:dyDescent="0.15">
      <c r="E1197" s="450"/>
      <c r="F1197" s="674"/>
      <c r="G1197" s="674"/>
      <c r="H1197" s="765"/>
      <c r="I1197" s="674"/>
      <c r="J1197" s="760"/>
      <c r="K1197" s="763"/>
      <c r="L1197" s="764"/>
      <c r="M1197" s="764"/>
    </row>
    <row r="1198" spans="5:13" s="675" customFormat="1" x14ac:dyDescent="0.15">
      <c r="E1198" s="450"/>
      <c r="F1198" s="674"/>
      <c r="G1198" s="674"/>
      <c r="H1198" s="765"/>
      <c r="I1198" s="674"/>
      <c r="J1198" s="760"/>
      <c r="K1198" s="763"/>
      <c r="L1198" s="764"/>
      <c r="M1198" s="764"/>
    </row>
    <row r="1199" spans="5:13" s="675" customFormat="1" x14ac:dyDescent="0.15">
      <c r="E1199" s="450"/>
      <c r="F1199" s="674"/>
      <c r="G1199" s="674"/>
      <c r="H1199" s="765"/>
      <c r="I1199" s="674"/>
      <c r="J1199" s="760"/>
      <c r="K1199" s="763"/>
      <c r="L1199" s="764"/>
      <c r="M1199" s="764"/>
    </row>
    <row r="1200" spans="5:13" s="675" customFormat="1" x14ac:dyDescent="0.15">
      <c r="E1200" s="450"/>
      <c r="F1200" s="674"/>
      <c r="G1200" s="674"/>
      <c r="H1200" s="765"/>
      <c r="I1200" s="674"/>
      <c r="J1200" s="760"/>
      <c r="K1200" s="763"/>
      <c r="L1200" s="764"/>
      <c r="M1200" s="764"/>
    </row>
    <row r="1201" spans="5:13" s="675" customFormat="1" x14ac:dyDescent="0.15">
      <c r="E1201" s="450"/>
      <c r="F1201" s="674"/>
      <c r="G1201" s="674"/>
      <c r="H1201" s="765"/>
      <c r="I1201" s="674"/>
      <c r="J1201" s="760"/>
      <c r="K1201" s="763"/>
      <c r="L1201" s="764"/>
      <c r="M1201" s="764"/>
    </row>
    <row r="1202" spans="5:13" s="675" customFormat="1" x14ac:dyDescent="0.15">
      <c r="E1202" s="450"/>
      <c r="F1202" s="674"/>
      <c r="G1202" s="674"/>
      <c r="H1202" s="765"/>
      <c r="I1202" s="674"/>
      <c r="J1202" s="760"/>
      <c r="K1202" s="763"/>
      <c r="L1202" s="764"/>
      <c r="M1202" s="764"/>
    </row>
    <row r="1203" spans="5:13" s="675" customFormat="1" x14ac:dyDescent="0.15">
      <c r="E1203" s="450"/>
      <c r="F1203" s="674"/>
      <c r="G1203" s="674"/>
      <c r="H1203" s="765"/>
      <c r="I1203" s="674"/>
      <c r="J1203" s="760"/>
      <c r="K1203" s="763"/>
      <c r="L1203" s="764"/>
      <c r="M1203" s="764"/>
    </row>
    <row r="1204" spans="5:13" s="675" customFormat="1" x14ac:dyDescent="0.15">
      <c r="E1204" s="450"/>
      <c r="F1204" s="674"/>
      <c r="G1204" s="674"/>
      <c r="H1204" s="765"/>
      <c r="I1204" s="674"/>
      <c r="J1204" s="760"/>
      <c r="K1204" s="763"/>
      <c r="L1204" s="764"/>
      <c r="M1204" s="764"/>
    </row>
    <row r="1205" spans="5:13" s="675" customFormat="1" x14ac:dyDescent="0.15">
      <c r="E1205" s="450"/>
      <c r="F1205" s="674"/>
      <c r="G1205" s="674"/>
      <c r="H1205" s="765"/>
      <c r="I1205" s="674"/>
      <c r="J1205" s="760"/>
      <c r="K1205" s="763"/>
      <c r="L1205" s="764"/>
      <c r="M1205" s="764"/>
    </row>
    <row r="1206" spans="5:13" s="675" customFormat="1" x14ac:dyDescent="0.15">
      <c r="E1206" s="450"/>
      <c r="F1206" s="674"/>
      <c r="G1206" s="674"/>
      <c r="H1206" s="765"/>
      <c r="I1206" s="674"/>
      <c r="J1206" s="760"/>
      <c r="K1206" s="763"/>
      <c r="L1206" s="764"/>
      <c r="M1206" s="764"/>
    </row>
    <row r="1207" spans="5:13" s="675" customFormat="1" x14ac:dyDescent="0.15">
      <c r="E1207" s="450"/>
      <c r="F1207" s="674"/>
      <c r="G1207" s="674"/>
      <c r="H1207" s="765"/>
      <c r="I1207" s="674"/>
      <c r="J1207" s="760"/>
      <c r="K1207" s="763"/>
      <c r="L1207" s="764"/>
      <c r="M1207" s="764"/>
    </row>
    <row r="1208" spans="5:13" s="675" customFormat="1" x14ac:dyDescent="0.15">
      <c r="E1208" s="450"/>
      <c r="F1208" s="674"/>
      <c r="G1208" s="674"/>
      <c r="H1208" s="765"/>
      <c r="I1208" s="674"/>
      <c r="J1208" s="760"/>
      <c r="K1208" s="763"/>
      <c r="L1208" s="764"/>
      <c r="M1208" s="764"/>
    </row>
    <row r="1209" spans="5:13" s="675" customFormat="1" x14ac:dyDescent="0.15">
      <c r="E1209" s="450"/>
      <c r="F1209" s="674"/>
      <c r="G1209" s="674"/>
      <c r="H1209" s="765"/>
      <c r="I1209" s="674"/>
      <c r="J1209" s="760"/>
      <c r="K1209" s="763"/>
      <c r="L1209" s="764"/>
      <c r="M1209" s="764"/>
    </row>
    <row r="1210" spans="5:13" s="675" customFormat="1" x14ac:dyDescent="0.15">
      <c r="E1210" s="450"/>
      <c r="F1210" s="674"/>
      <c r="G1210" s="674"/>
      <c r="H1210" s="765"/>
      <c r="I1210" s="674"/>
      <c r="J1210" s="760"/>
      <c r="K1210" s="763"/>
      <c r="L1210" s="764"/>
      <c r="M1210" s="764"/>
    </row>
    <row r="1211" spans="5:13" s="675" customFormat="1" x14ac:dyDescent="0.15">
      <c r="E1211" s="450"/>
      <c r="F1211" s="674"/>
      <c r="G1211" s="674"/>
      <c r="H1211" s="765"/>
      <c r="I1211" s="674"/>
      <c r="J1211" s="760"/>
      <c r="K1211" s="763"/>
      <c r="L1211" s="764"/>
      <c r="M1211" s="764"/>
    </row>
    <row r="1212" spans="5:13" s="675" customFormat="1" x14ac:dyDescent="0.15">
      <c r="E1212" s="450"/>
      <c r="F1212" s="674"/>
      <c r="G1212" s="674"/>
      <c r="H1212" s="765"/>
      <c r="I1212" s="674"/>
      <c r="J1212" s="760"/>
      <c r="K1212" s="763"/>
      <c r="L1212" s="764"/>
      <c r="M1212" s="764"/>
    </row>
    <row r="1213" spans="5:13" s="675" customFormat="1" x14ac:dyDescent="0.15">
      <c r="E1213" s="450"/>
      <c r="F1213" s="674"/>
      <c r="G1213" s="674"/>
      <c r="H1213" s="765"/>
      <c r="I1213" s="674"/>
      <c r="J1213" s="760"/>
      <c r="K1213" s="763"/>
      <c r="L1213" s="764"/>
      <c r="M1213" s="764"/>
    </row>
    <row r="1214" spans="5:13" s="675" customFormat="1" x14ac:dyDescent="0.15">
      <c r="E1214" s="450"/>
      <c r="F1214" s="674"/>
      <c r="G1214" s="674"/>
      <c r="H1214" s="765"/>
      <c r="I1214" s="674"/>
      <c r="J1214" s="760"/>
      <c r="K1214" s="763"/>
      <c r="L1214" s="764"/>
      <c r="M1214" s="764"/>
    </row>
    <row r="1215" spans="5:13" s="675" customFormat="1" x14ac:dyDescent="0.15">
      <c r="E1215" s="450"/>
      <c r="F1215" s="674"/>
      <c r="G1215" s="674"/>
      <c r="H1215" s="765"/>
      <c r="I1215" s="674"/>
      <c r="J1215" s="760"/>
      <c r="K1215" s="763"/>
      <c r="L1215" s="764"/>
      <c r="M1215" s="764"/>
    </row>
    <row r="1216" spans="5:13" s="675" customFormat="1" x14ac:dyDescent="0.15">
      <c r="E1216" s="450"/>
      <c r="F1216" s="674"/>
      <c r="G1216" s="674"/>
      <c r="H1216" s="765"/>
      <c r="I1216" s="674"/>
      <c r="J1216" s="760"/>
      <c r="K1216" s="763"/>
      <c r="L1216" s="764"/>
      <c r="M1216" s="764"/>
    </row>
    <row r="1217" spans="5:13" s="675" customFormat="1" x14ac:dyDescent="0.15">
      <c r="E1217" s="450"/>
      <c r="F1217" s="674"/>
      <c r="G1217" s="674"/>
      <c r="H1217" s="765"/>
      <c r="I1217" s="674"/>
      <c r="J1217" s="760"/>
      <c r="K1217" s="763"/>
      <c r="L1217" s="764"/>
      <c r="M1217" s="764"/>
    </row>
    <row r="1218" spans="5:13" s="675" customFormat="1" x14ac:dyDescent="0.15">
      <c r="E1218" s="450"/>
      <c r="F1218" s="674"/>
      <c r="G1218" s="674"/>
      <c r="H1218" s="765"/>
      <c r="I1218" s="674"/>
      <c r="J1218" s="760"/>
      <c r="K1218" s="763"/>
      <c r="L1218" s="764"/>
      <c r="M1218" s="764"/>
    </row>
    <row r="1219" spans="5:13" s="675" customFormat="1" x14ac:dyDescent="0.15">
      <c r="E1219" s="450"/>
      <c r="F1219" s="674"/>
      <c r="G1219" s="674"/>
      <c r="H1219" s="765"/>
      <c r="I1219" s="674"/>
      <c r="J1219" s="760"/>
      <c r="K1219" s="763"/>
      <c r="L1219" s="764"/>
      <c r="M1219" s="764"/>
    </row>
    <row r="1220" spans="5:13" s="675" customFormat="1" x14ac:dyDescent="0.15">
      <c r="E1220" s="450"/>
      <c r="F1220" s="674"/>
      <c r="G1220" s="674"/>
      <c r="H1220" s="765"/>
      <c r="I1220" s="674"/>
      <c r="J1220" s="760"/>
      <c r="K1220" s="763"/>
      <c r="L1220" s="764"/>
      <c r="M1220" s="764"/>
    </row>
    <row r="1221" spans="5:13" s="675" customFormat="1" x14ac:dyDescent="0.15">
      <c r="E1221" s="450"/>
      <c r="F1221" s="674"/>
      <c r="G1221" s="674"/>
      <c r="H1221" s="765"/>
      <c r="I1221" s="674"/>
      <c r="J1221" s="760"/>
      <c r="K1221" s="763"/>
      <c r="L1221" s="764"/>
      <c r="M1221" s="764"/>
    </row>
    <row r="1222" spans="5:13" s="675" customFormat="1" x14ac:dyDescent="0.15">
      <c r="E1222" s="450"/>
      <c r="F1222" s="674"/>
      <c r="G1222" s="674"/>
      <c r="H1222" s="765"/>
      <c r="I1222" s="674"/>
      <c r="J1222" s="760"/>
      <c r="K1222" s="763"/>
      <c r="L1222" s="764"/>
      <c r="M1222" s="764"/>
    </row>
    <row r="1223" spans="5:13" s="675" customFormat="1" x14ac:dyDescent="0.15">
      <c r="E1223" s="450"/>
      <c r="F1223" s="674"/>
      <c r="G1223" s="674"/>
      <c r="H1223" s="765"/>
      <c r="I1223" s="674"/>
      <c r="J1223" s="760"/>
      <c r="K1223" s="763"/>
      <c r="L1223" s="764"/>
      <c r="M1223" s="764"/>
    </row>
    <row r="1224" spans="5:13" s="675" customFormat="1" x14ac:dyDescent="0.15">
      <c r="E1224" s="450"/>
      <c r="F1224" s="674"/>
      <c r="G1224" s="674"/>
      <c r="H1224" s="765"/>
      <c r="I1224" s="674"/>
      <c r="J1224" s="760"/>
      <c r="K1224" s="763"/>
      <c r="L1224" s="764"/>
      <c r="M1224" s="764"/>
    </row>
    <row r="1225" spans="5:13" s="675" customFormat="1" x14ac:dyDescent="0.15">
      <c r="E1225" s="450"/>
      <c r="F1225" s="674"/>
      <c r="G1225" s="674"/>
      <c r="H1225" s="765"/>
      <c r="I1225" s="674"/>
      <c r="J1225" s="760"/>
      <c r="K1225" s="763"/>
      <c r="L1225" s="764"/>
      <c r="M1225" s="764"/>
    </row>
    <row r="1226" spans="5:13" s="675" customFormat="1" x14ac:dyDescent="0.15">
      <c r="E1226" s="450"/>
      <c r="F1226" s="674"/>
      <c r="G1226" s="674"/>
      <c r="H1226" s="765"/>
      <c r="I1226" s="674"/>
      <c r="J1226" s="760"/>
      <c r="K1226" s="763"/>
      <c r="L1226" s="764"/>
      <c r="M1226" s="764"/>
    </row>
    <row r="1227" spans="5:13" s="675" customFormat="1" x14ac:dyDescent="0.15">
      <c r="E1227" s="450"/>
      <c r="F1227" s="674"/>
      <c r="G1227" s="674"/>
      <c r="H1227" s="765"/>
      <c r="I1227" s="674"/>
      <c r="J1227" s="760"/>
      <c r="K1227" s="763"/>
      <c r="L1227" s="764"/>
      <c r="M1227" s="764"/>
    </row>
    <row r="1228" spans="5:13" s="675" customFormat="1" x14ac:dyDescent="0.15">
      <c r="E1228" s="450"/>
      <c r="F1228" s="674"/>
      <c r="G1228" s="674"/>
      <c r="H1228" s="765"/>
      <c r="I1228" s="674"/>
      <c r="J1228" s="760"/>
      <c r="K1228" s="763"/>
      <c r="L1228" s="764"/>
      <c r="M1228" s="764"/>
    </row>
    <row r="1229" spans="5:13" s="675" customFormat="1" x14ac:dyDescent="0.15">
      <c r="E1229" s="450"/>
      <c r="F1229" s="674"/>
      <c r="G1229" s="674"/>
      <c r="H1229" s="765"/>
      <c r="I1229" s="674"/>
      <c r="J1229" s="760"/>
      <c r="K1229" s="763"/>
      <c r="L1229" s="764"/>
      <c r="M1229" s="764"/>
    </row>
    <row r="1230" spans="5:13" s="675" customFormat="1" x14ac:dyDescent="0.15">
      <c r="E1230" s="450"/>
      <c r="F1230" s="674"/>
      <c r="G1230" s="674"/>
      <c r="H1230" s="765"/>
      <c r="I1230" s="674"/>
      <c r="J1230" s="760"/>
      <c r="K1230" s="763"/>
      <c r="L1230" s="764"/>
      <c r="M1230" s="764"/>
    </row>
    <row r="1231" spans="5:13" s="675" customFormat="1" x14ac:dyDescent="0.15">
      <c r="E1231" s="450"/>
      <c r="F1231" s="674"/>
      <c r="G1231" s="674"/>
      <c r="H1231" s="765"/>
      <c r="I1231" s="674"/>
      <c r="J1231" s="760"/>
      <c r="K1231" s="763"/>
      <c r="L1231" s="764"/>
      <c r="M1231" s="764"/>
    </row>
    <row r="1232" spans="5:13" s="675" customFormat="1" x14ac:dyDescent="0.15">
      <c r="E1232" s="450"/>
      <c r="F1232" s="674"/>
      <c r="G1232" s="674"/>
      <c r="H1232" s="765"/>
      <c r="I1232" s="674"/>
      <c r="J1232" s="760"/>
      <c r="K1232" s="763"/>
      <c r="L1232" s="764"/>
      <c r="M1232" s="764"/>
    </row>
    <row r="1233" spans="5:13" s="675" customFormat="1" x14ac:dyDescent="0.15">
      <c r="E1233" s="450"/>
      <c r="F1233" s="674"/>
      <c r="G1233" s="674"/>
      <c r="H1233" s="765"/>
      <c r="I1233" s="674"/>
      <c r="J1233" s="760"/>
      <c r="K1233" s="763"/>
      <c r="L1233" s="764"/>
      <c r="M1233" s="764"/>
    </row>
    <row r="1234" spans="5:13" s="675" customFormat="1" x14ac:dyDescent="0.15">
      <c r="E1234" s="450"/>
      <c r="F1234" s="674"/>
      <c r="G1234" s="674"/>
      <c r="H1234" s="765"/>
      <c r="I1234" s="674"/>
      <c r="J1234" s="760"/>
      <c r="K1234" s="763"/>
      <c r="L1234" s="764"/>
      <c r="M1234" s="764"/>
    </row>
    <row r="1235" spans="5:13" s="675" customFormat="1" x14ac:dyDescent="0.15">
      <c r="E1235" s="450"/>
      <c r="F1235" s="674"/>
      <c r="G1235" s="674"/>
      <c r="H1235" s="765"/>
      <c r="I1235" s="674"/>
      <c r="J1235" s="760"/>
      <c r="K1235" s="763"/>
      <c r="L1235" s="764"/>
      <c r="M1235" s="764"/>
    </row>
    <row r="1236" spans="5:13" s="675" customFormat="1" x14ac:dyDescent="0.15">
      <c r="E1236" s="450"/>
      <c r="F1236" s="674"/>
      <c r="G1236" s="674"/>
      <c r="H1236" s="765"/>
      <c r="I1236" s="674"/>
      <c r="J1236" s="760"/>
      <c r="K1236" s="763"/>
      <c r="L1236" s="764"/>
      <c r="M1236" s="764"/>
    </row>
    <row r="1237" spans="5:13" s="675" customFormat="1" x14ac:dyDescent="0.15">
      <c r="E1237" s="450"/>
      <c r="F1237" s="674"/>
      <c r="G1237" s="674"/>
      <c r="H1237" s="765"/>
      <c r="I1237" s="674"/>
      <c r="J1237" s="760"/>
      <c r="K1237" s="763"/>
      <c r="L1237" s="764"/>
      <c r="M1237" s="764"/>
    </row>
    <row r="1238" spans="5:13" s="675" customFormat="1" x14ac:dyDescent="0.15">
      <c r="E1238" s="450"/>
      <c r="F1238" s="674"/>
      <c r="G1238" s="674"/>
      <c r="H1238" s="765"/>
      <c r="I1238" s="674"/>
      <c r="J1238" s="760"/>
      <c r="K1238" s="763"/>
      <c r="L1238" s="764"/>
      <c r="M1238" s="764"/>
    </row>
    <row r="1239" spans="5:13" s="675" customFormat="1" x14ac:dyDescent="0.15">
      <c r="E1239" s="450"/>
      <c r="F1239" s="674"/>
      <c r="G1239" s="674"/>
      <c r="H1239" s="765"/>
      <c r="I1239" s="674"/>
      <c r="J1239" s="760"/>
      <c r="K1239" s="763"/>
      <c r="L1239" s="764"/>
      <c r="M1239" s="764"/>
    </row>
    <row r="1240" spans="5:13" s="675" customFormat="1" x14ac:dyDescent="0.15">
      <c r="E1240" s="450"/>
      <c r="F1240" s="674"/>
      <c r="G1240" s="674"/>
      <c r="H1240" s="765"/>
      <c r="I1240" s="674"/>
      <c r="J1240" s="760"/>
      <c r="K1240" s="763"/>
      <c r="L1240" s="764"/>
      <c r="M1240" s="764"/>
    </row>
    <row r="1241" spans="5:13" s="675" customFormat="1" x14ac:dyDescent="0.15">
      <c r="E1241" s="450"/>
      <c r="F1241" s="674"/>
      <c r="G1241" s="674"/>
      <c r="H1241" s="765"/>
      <c r="I1241" s="674"/>
      <c r="J1241" s="760"/>
      <c r="K1241" s="763"/>
      <c r="L1241" s="764"/>
      <c r="M1241" s="764"/>
    </row>
    <row r="1242" spans="5:13" s="675" customFormat="1" x14ac:dyDescent="0.15">
      <c r="E1242" s="450"/>
      <c r="F1242" s="674"/>
      <c r="G1242" s="674"/>
      <c r="H1242" s="765"/>
      <c r="I1242" s="674"/>
      <c r="J1242" s="760"/>
      <c r="K1242" s="763"/>
      <c r="L1242" s="764"/>
      <c r="M1242" s="764"/>
    </row>
    <row r="1243" spans="5:13" s="675" customFormat="1" x14ac:dyDescent="0.15">
      <c r="E1243" s="450"/>
      <c r="F1243" s="674"/>
      <c r="G1243" s="674"/>
      <c r="H1243" s="765"/>
      <c r="I1243" s="674"/>
      <c r="J1243" s="760"/>
      <c r="K1243" s="763"/>
      <c r="L1243" s="764"/>
      <c r="M1243" s="764"/>
    </row>
    <row r="1244" spans="5:13" s="675" customFormat="1" x14ac:dyDescent="0.15">
      <c r="E1244" s="450"/>
      <c r="F1244" s="674"/>
      <c r="G1244" s="674"/>
      <c r="H1244" s="765"/>
      <c r="I1244" s="674"/>
      <c r="J1244" s="760"/>
      <c r="K1244" s="763"/>
      <c r="L1244" s="764"/>
      <c r="M1244" s="764"/>
    </row>
    <row r="1245" spans="5:13" s="675" customFormat="1" x14ac:dyDescent="0.15">
      <c r="E1245" s="450"/>
      <c r="F1245" s="674"/>
      <c r="G1245" s="674"/>
      <c r="H1245" s="765"/>
      <c r="I1245" s="674"/>
      <c r="J1245" s="760"/>
      <c r="K1245" s="763"/>
      <c r="L1245" s="764"/>
      <c r="M1245" s="764"/>
    </row>
    <row r="1246" spans="5:13" s="675" customFormat="1" x14ac:dyDescent="0.15">
      <c r="E1246" s="450"/>
      <c r="F1246" s="674"/>
      <c r="G1246" s="674"/>
      <c r="H1246" s="765"/>
      <c r="I1246" s="674"/>
      <c r="J1246" s="760"/>
      <c r="K1246" s="763"/>
      <c r="L1246" s="764"/>
      <c r="M1246" s="764"/>
    </row>
    <row r="1247" spans="5:13" s="675" customFormat="1" x14ac:dyDescent="0.15">
      <c r="E1247" s="450"/>
      <c r="F1247" s="674"/>
      <c r="G1247" s="674"/>
      <c r="H1247" s="765"/>
      <c r="I1247" s="674"/>
      <c r="J1247" s="760"/>
      <c r="K1247" s="763"/>
      <c r="L1247" s="764"/>
      <c r="M1247" s="764"/>
    </row>
    <row r="1248" spans="5:13" s="675" customFormat="1" x14ac:dyDescent="0.15">
      <c r="E1248" s="450"/>
      <c r="F1248" s="674"/>
      <c r="G1248" s="674"/>
      <c r="H1248" s="765"/>
      <c r="I1248" s="674"/>
      <c r="J1248" s="760"/>
      <c r="K1248" s="763"/>
      <c r="L1248" s="764"/>
      <c r="M1248" s="764"/>
    </row>
    <row r="1249" spans="5:13" s="675" customFormat="1" x14ac:dyDescent="0.15">
      <c r="E1249" s="450"/>
      <c r="F1249" s="674"/>
      <c r="G1249" s="674"/>
      <c r="H1249" s="765"/>
      <c r="I1249" s="674"/>
      <c r="J1249" s="760"/>
      <c r="K1249" s="763"/>
      <c r="L1249" s="764"/>
      <c r="M1249" s="764"/>
    </row>
    <row r="1250" spans="5:13" s="675" customFormat="1" x14ac:dyDescent="0.15">
      <c r="E1250" s="450"/>
      <c r="F1250" s="674"/>
      <c r="G1250" s="674"/>
      <c r="H1250" s="765"/>
      <c r="I1250" s="674"/>
      <c r="J1250" s="760"/>
      <c r="K1250" s="763"/>
      <c r="L1250" s="764"/>
      <c r="M1250" s="764"/>
    </row>
    <row r="1251" spans="5:13" s="675" customFormat="1" x14ac:dyDescent="0.15">
      <c r="E1251" s="450"/>
      <c r="F1251" s="674"/>
      <c r="G1251" s="674"/>
      <c r="H1251" s="765"/>
      <c r="I1251" s="674"/>
      <c r="J1251" s="760"/>
      <c r="K1251" s="763"/>
      <c r="L1251" s="764"/>
      <c r="M1251" s="764"/>
    </row>
    <row r="1252" spans="5:13" s="675" customFormat="1" x14ac:dyDescent="0.15">
      <c r="E1252" s="450"/>
      <c r="F1252" s="674"/>
      <c r="G1252" s="674"/>
      <c r="H1252" s="765"/>
      <c r="I1252" s="674"/>
      <c r="J1252" s="760"/>
      <c r="K1252" s="763"/>
      <c r="L1252" s="764"/>
      <c r="M1252" s="764"/>
    </row>
    <row r="1253" spans="5:13" s="675" customFormat="1" x14ac:dyDescent="0.15">
      <c r="E1253" s="450"/>
      <c r="F1253" s="674"/>
      <c r="G1253" s="674"/>
      <c r="H1253" s="765"/>
      <c r="I1253" s="674"/>
      <c r="J1253" s="760"/>
      <c r="K1253" s="763"/>
      <c r="L1253" s="764"/>
      <c r="M1253" s="764"/>
    </row>
    <row r="1254" spans="5:13" s="675" customFormat="1" x14ac:dyDescent="0.15">
      <c r="E1254" s="450"/>
      <c r="F1254" s="674"/>
      <c r="G1254" s="674"/>
      <c r="H1254" s="765"/>
      <c r="I1254" s="674"/>
      <c r="J1254" s="760"/>
      <c r="K1254" s="763"/>
      <c r="L1254" s="764"/>
      <c r="M1254" s="764"/>
    </row>
    <row r="1255" spans="5:13" s="675" customFormat="1" x14ac:dyDescent="0.15">
      <c r="E1255" s="450"/>
      <c r="F1255" s="674"/>
      <c r="G1255" s="674"/>
      <c r="H1255" s="765"/>
      <c r="I1255" s="674"/>
      <c r="J1255" s="760"/>
      <c r="K1255" s="763"/>
      <c r="L1255" s="764"/>
      <c r="M1255" s="764"/>
    </row>
    <row r="1256" spans="5:13" s="675" customFormat="1" x14ac:dyDescent="0.15">
      <c r="E1256" s="450"/>
      <c r="F1256" s="674"/>
      <c r="G1256" s="674"/>
      <c r="H1256" s="765"/>
      <c r="I1256" s="674"/>
      <c r="J1256" s="760"/>
      <c r="K1256" s="763"/>
      <c r="L1256" s="764"/>
      <c r="M1256" s="764"/>
    </row>
    <row r="1257" spans="5:13" s="675" customFormat="1" x14ac:dyDescent="0.15">
      <c r="E1257" s="450"/>
      <c r="F1257" s="674"/>
      <c r="G1257" s="674"/>
      <c r="H1257" s="765"/>
      <c r="I1257" s="674"/>
      <c r="J1257" s="760"/>
      <c r="K1257" s="763"/>
      <c r="L1257" s="764"/>
      <c r="M1257" s="764"/>
    </row>
    <row r="1258" spans="5:13" s="675" customFormat="1" x14ac:dyDescent="0.15">
      <c r="E1258" s="450"/>
      <c r="F1258" s="674"/>
      <c r="G1258" s="674"/>
      <c r="H1258" s="765"/>
      <c r="I1258" s="674"/>
      <c r="J1258" s="760"/>
      <c r="K1258" s="763"/>
      <c r="L1258" s="764"/>
      <c r="M1258" s="764"/>
    </row>
    <row r="1259" spans="5:13" s="675" customFormat="1" x14ac:dyDescent="0.15">
      <c r="E1259" s="450"/>
      <c r="F1259" s="674"/>
      <c r="G1259" s="674"/>
      <c r="H1259" s="765"/>
      <c r="I1259" s="674"/>
      <c r="J1259" s="760"/>
      <c r="K1259" s="763"/>
      <c r="L1259" s="764"/>
      <c r="M1259" s="764"/>
    </row>
    <row r="1260" spans="5:13" s="675" customFormat="1" x14ac:dyDescent="0.15">
      <c r="E1260" s="450"/>
      <c r="F1260" s="674"/>
      <c r="G1260" s="674"/>
      <c r="H1260" s="765"/>
      <c r="I1260" s="674"/>
      <c r="J1260" s="760"/>
      <c r="K1260" s="763"/>
      <c r="L1260" s="764"/>
      <c r="M1260" s="764"/>
    </row>
    <row r="1261" spans="5:13" s="675" customFormat="1" x14ac:dyDescent="0.15">
      <c r="E1261" s="450"/>
      <c r="F1261" s="674"/>
      <c r="G1261" s="674"/>
      <c r="H1261" s="765"/>
      <c r="I1261" s="674"/>
      <c r="J1261" s="760"/>
      <c r="K1261" s="763"/>
      <c r="L1261" s="764"/>
      <c r="M1261" s="764"/>
    </row>
    <row r="1262" spans="5:13" s="675" customFormat="1" x14ac:dyDescent="0.15">
      <c r="E1262" s="450"/>
      <c r="F1262" s="674"/>
      <c r="G1262" s="674"/>
      <c r="H1262" s="765"/>
      <c r="I1262" s="674"/>
      <c r="J1262" s="760"/>
      <c r="K1262" s="763"/>
      <c r="L1262" s="764"/>
      <c r="M1262" s="764"/>
    </row>
    <row r="1263" spans="5:13" s="675" customFormat="1" x14ac:dyDescent="0.15">
      <c r="E1263" s="450"/>
      <c r="F1263" s="674"/>
      <c r="G1263" s="674"/>
      <c r="H1263" s="765"/>
      <c r="I1263" s="674"/>
      <c r="J1263" s="760"/>
      <c r="K1263" s="763"/>
      <c r="L1263" s="764"/>
      <c r="M1263" s="764"/>
    </row>
    <row r="1264" spans="5:13" s="675" customFormat="1" x14ac:dyDescent="0.15">
      <c r="E1264" s="450"/>
      <c r="F1264" s="674"/>
      <c r="G1264" s="674"/>
      <c r="H1264" s="765"/>
      <c r="I1264" s="674"/>
      <c r="J1264" s="760"/>
      <c r="K1264" s="763"/>
      <c r="L1264" s="764"/>
      <c r="M1264" s="764"/>
    </row>
    <row r="1265" spans="5:13" s="675" customFormat="1" x14ac:dyDescent="0.15">
      <c r="E1265" s="450"/>
      <c r="F1265" s="674"/>
      <c r="G1265" s="674"/>
      <c r="H1265" s="765"/>
      <c r="I1265" s="674"/>
      <c r="J1265" s="760"/>
      <c r="K1265" s="763"/>
      <c r="L1265" s="764"/>
      <c r="M1265" s="764"/>
    </row>
    <row r="1266" spans="5:13" s="675" customFormat="1" x14ac:dyDescent="0.15">
      <c r="E1266" s="450"/>
      <c r="F1266" s="674"/>
      <c r="G1266" s="674"/>
      <c r="H1266" s="765"/>
      <c r="I1266" s="674"/>
      <c r="J1266" s="760"/>
      <c r="K1266" s="763"/>
      <c r="L1266" s="764"/>
      <c r="M1266" s="764"/>
    </row>
    <row r="1267" spans="5:13" s="675" customFormat="1" x14ac:dyDescent="0.15">
      <c r="E1267" s="450"/>
      <c r="F1267" s="674"/>
      <c r="G1267" s="674"/>
      <c r="H1267" s="765"/>
      <c r="I1267" s="674"/>
      <c r="J1267" s="760"/>
      <c r="K1267" s="763"/>
      <c r="L1267" s="764"/>
      <c r="M1267" s="764"/>
    </row>
    <row r="1268" spans="5:13" s="675" customFormat="1" x14ac:dyDescent="0.15">
      <c r="E1268" s="450"/>
      <c r="F1268" s="674"/>
      <c r="G1268" s="674"/>
      <c r="H1268" s="765"/>
      <c r="I1268" s="674"/>
      <c r="J1268" s="760"/>
      <c r="K1268" s="763"/>
      <c r="L1268" s="764"/>
      <c r="M1268" s="764"/>
    </row>
    <row r="1269" spans="5:13" s="675" customFormat="1" x14ac:dyDescent="0.15">
      <c r="E1269" s="450"/>
      <c r="F1269" s="674"/>
      <c r="G1269" s="674"/>
      <c r="H1269" s="765"/>
      <c r="I1269" s="674"/>
      <c r="J1269" s="760"/>
      <c r="K1269" s="763"/>
      <c r="L1269" s="764"/>
      <c r="M1269" s="764"/>
    </row>
    <row r="1270" spans="5:13" s="675" customFormat="1" x14ac:dyDescent="0.15">
      <c r="E1270" s="450"/>
      <c r="F1270" s="674"/>
      <c r="G1270" s="674"/>
      <c r="H1270" s="765"/>
      <c r="I1270" s="674"/>
      <c r="J1270" s="760"/>
      <c r="K1270" s="763"/>
      <c r="L1270" s="764"/>
      <c r="M1270" s="764"/>
    </row>
    <row r="1271" spans="5:13" s="675" customFormat="1" x14ac:dyDescent="0.15">
      <c r="E1271" s="450"/>
      <c r="F1271" s="674"/>
      <c r="G1271" s="674"/>
      <c r="H1271" s="765"/>
      <c r="I1271" s="674"/>
      <c r="J1271" s="760"/>
      <c r="K1271" s="763"/>
      <c r="L1271" s="764"/>
      <c r="M1271" s="764"/>
    </row>
    <row r="1272" spans="5:13" s="675" customFormat="1" x14ac:dyDescent="0.15">
      <c r="E1272" s="450"/>
      <c r="F1272" s="674"/>
      <c r="G1272" s="674"/>
      <c r="H1272" s="765"/>
      <c r="I1272" s="674"/>
      <c r="J1272" s="760"/>
      <c r="K1272" s="763"/>
      <c r="L1272" s="764"/>
      <c r="M1272" s="764"/>
    </row>
    <row r="1273" spans="5:13" s="675" customFormat="1" x14ac:dyDescent="0.15">
      <c r="E1273" s="450"/>
      <c r="F1273" s="674"/>
      <c r="G1273" s="674"/>
      <c r="H1273" s="765"/>
      <c r="I1273" s="674"/>
      <c r="J1273" s="760"/>
      <c r="K1273" s="763"/>
      <c r="L1273" s="764"/>
      <c r="M1273" s="764"/>
    </row>
    <row r="1274" spans="5:13" s="675" customFormat="1" x14ac:dyDescent="0.15">
      <c r="E1274" s="450"/>
      <c r="F1274" s="674"/>
      <c r="G1274" s="674"/>
      <c r="H1274" s="765"/>
      <c r="I1274" s="674"/>
      <c r="J1274" s="760"/>
      <c r="K1274" s="763"/>
      <c r="L1274" s="764"/>
      <c r="M1274" s="764"/>
    </row>
    <row r="1275" spans="5:13" s="675" customFormat="1" x14ac:dyDescent="0.15">
      <c r="E1275" s="450"/>
      <c r="F1275" s="674"/>
      <c r="G1275" s="674"/>
      <c r="H1275" s="765"/>
      <c r="I1275" s="674"/>
      <c r="J1275" s="760"/>
      <c r="K1275" s="763"/>
      <c r="L1275" s="764"/>
      <c r="M1275" s="764"/>
    </row>
    <row r="1276" spans="5:13" s="675" customFormat="1" x14ac:dyDescent="0.15">
      <c r="E1276" s="450"/>
      <c r="F1276" s="674"/>
      <c r="G1276" s="674"/>
      <c r="H1276" s="765"/>
      <c r="I1276" s="674"/>
      <c r="J1276" s="760"/>
      <c r="K1276" s="763"/>
      <c r="L1276" s="764"/>
      <c r="M1276" s="764"/>
    </row>
    <row r="1277" spans="5:13" s="675" customFormat="1" x14ac:dyDescent="0.15">
      <c r="E1277" s="450"/>
      <c r="F1277" s="674"/>
      <c r="G1277" s="674"/>
      <c r="H1277" s="765"/>
      <c r="I1277" s="674"/>
      <c r="J1277" s="760"/>
      <c r="K1277" s="763"/>
      <c r="L1277" s="764"/>
      <c r="M1277" s="764"/>
    </row>
    <row r="1278" spans="5:13" s="675" customFormat="1" x14ac:dyDescent="0.15">
      <c r="E1278" s="450"/>
      <c r="F1278" s="674"/>
      <c r="G1278" s="674"/>
      <c r="H1278" s="765"/>
      <c r="I1278" s="674"/>
      <c r="J1278" s="760"/>
      <c r="K1278" s="763"/>
      <c r="L1278" s="764"/>
      <c r="M1278" s="764"/>
    </row>
    <row r="1279" spans="5:13" s="675" customFormat="1" x14ac:dyDescent="0.15">
      <c r="E1279" s="450"/>
      <c r="F1279" s="674"/>
      <c r="G1279" s="674"/>
      <c r="H1279" s="765"/>
      <c r="I1279" s="674"/>
      <c r="J1279" s="760"/>
      <c r="K1279" s="763"/>
      <c r="L1279" s="764"/>
      <c r="M1279" s="764"/>
    </row>
    <row r="1280" spans="5:13" s="675" customFormat="1" x14ac:dyDescent="0.15">
      <c r="E1280" s="450"/>
      <c r="F1280" s="674"/>
      <c r="G1280" s="674"/>
      <c r="H1280" s="765"/>
      <c r="I1280" s="674"/>
      <c r="J1280" s="760"/>
      <c r="K1280" s="763"/>
      <c r="L1280" s="764"/>
      <c r="M1280" s="764"/>
    </row>
    <row r="1281" spans="5:13" s="675" customFormat="1" x14ac:dyDescent="0.15">
      <c r="E1281" s="450"/>
      <c r="F1281" s="674"/>
      <c r="G1281" s="674"/>
      <c r="H1281" s="765"/>
      <c r="I1281" s="674"/>
      <c r="J1281" s="760"/>
      <c r="K1281" s="763"/>
      <c r="L1281" s="764"/>
      <c r="M1281" s="764"/>
    </row>
    <row r="1282" spans="5:13" s="675" customFormat="1" x14ac:dyDescent="0.15">
      <c r="E1282" s="450"/>
      <c r="F1282" s="674"/>
      <c r="G1282" s="674"/>
      <c r="H1282" s="765"/>
      <c r="I1282" s="674"/>
      <c r="J1282" s="760"/>
      <c r="K1282" s="763"/>
      <c r="L1282" s="764"/>
      <c r="M1282" s="764"/>
    </row>
    <row r="1283" spans="5:13" s="675" customFormat="1" x14ac:dyDescent="0.15">
      <c r="E1283" s="450"/>
      <c r="F1283" s="674"/>
      <c r="G1283" s="674"/>
      <c r="H1283" s="765"/>
      <c r="I1283" s="674"/>
      <c r="J1283" s="760"/>
      <c r="K1283" s="763"/>
      <c r="L1283" s="764"/>
      <c r="M1283" s="764"/>
    </row>
    <row r="1284" spans="5:13" s="675" customFormat="1" x14ac:dyDescent="0.15">
      <c r="E1284" s="450"/>
      <c r="F1284" s="674"/>
      <c r="G1284" s="674"/>
      <c r="H1284" s="765"/>
      <c r="I1284" s="674"/>
      <c r="J1284" s="760"/>
      <c r="K1284" s="763"/>
      <c r="L1284" s="764"/>
      <c r="M1284" s="764"/>
    </row>
    <row r="1285" spans="5:13" s="675" customFormat="1" x14ac:dyDescent="0.15">
      <c r="E1285" s="450"/>
      <c r="F1285" s="674"/>
      <c r="G1285" s="674"/>
      <c r="H1285" s="765"/>
      <c r="I1285" s="674"/>
      <c r="J1285" s="760"/>
      <c r="K1285" s="763"/>
      <c r="L1285" s="764"/>
      <c r="M1285" s="764"/>
    </row>
    <row r="1286" spans="5:13" s="675" customFormat="1" x14ac:dyDescent="0.15">
      <c r="E1286" s="450"/>
      <c r="F1286" s="674"/>
      <c r="G1286" s="674"/>
      <c r="H1286" s="765"/>
      <c r="I1286" s="674"/>
      <c r="J1286" s="760"/>
      <c r="K1286" s="763"/>
      <c r="L1286" s="764"/>
      <c r="M1286" s="764"/>
    </row>
    <row r="1287" spans="5:13" s="675" customFormat="1" x14ac:dyDescent="0.15">
      <c r="E1287" s="450"/>
      <c r="F1287" s="674"/>
      <c r="G1287" s="674"/>
      <c r="H1287" s="765"/>
      <c r="I1287" s="674"/>
      <c r="J1287" s="760"/>
      <c r="K1287" s="763"/>
      <c r="L1287" s="764"/>
      <c r="M1287" s="764"/>
    </row>
    <row r="1288" spans="5:13" s="675" customFormat="1" x14ac:dyDescent="0.15">
      <c r="E1288" s="450"/>
      <c r="F1288" s="674"/>
      <c r="G1288" s="674"/>
      <c r="H1288" s="765"/>
      <c r="I1288" s="674"/>
      <c r="J1288" s="760"/>
      <c r="K1288" s="763"/>
      <c r="L1288" s="764"/>
      <c r="M1288" s="764"/>
    </row>
    <row r="1289" spans="5:13" s="675" customFormat="1" x14ac:dyDescent="0.15">
      <c r="E1289" s="450"/>
      <c r="F1289" s="674"/>
      <c r="G1289" s="674"/>
      <c r="H1289" s="765"/>
      <c r="I1289" s="674"/>
      <c r="J1289" s="760"/>
      <c r="K1289" s="763"/>
      <c r="L1289" s="764"/>
      <c r="M1289" s="764"/>
    </row>
    <row r="1290" spans="5:13" s="675" customFormat="1" x14ac:dyDescent="0.15">
      <c r="E1290" s="450"/>
      <c r="F1290" s="674"/>
      <c r="G1290" s="674"/>
      <c r="H1290" s="765"/>
      <c r="I1290" s="674"/>
      <c r="J1290" s="760"/>
      <c r="K1290" s="763"/>
      <c r="L1290" s="764"/>
      <c r="M1290" s="764"/>
    </row>
    <row r="1291" spans="5:13" s="675" customFormat="1" x14ac:dyDescent="0.15">
      <c r="E1291" s="450"/>
      <c r="F1291" s="674"/>
      <c r="G1291" s="674"/>
      <c r="H1291" s="765"/>
      <c r="I1291" s="674"/>
      <c r="J1291" s="760"/>
      <c r="K1291" s="763"/>
      <c r="L1291" s="764"/>
      <c r="M1291" s="764"/>
    </row>
    <row r="1292" spans="5:13" s="675" customFormat="1" x14ac:dyDescent="0.15">
      <c r="E1292" s="450"/>
      <c r="F1292" s="674"/>
      <c r="G1292" s="674"/>
      <c r="H1292" s="765"/>
      <c r="I1292" s="674"/>
      <c r="J1292" s="760"/>
      <c r="K1292" s="763"/>
      <c r="L1292" s="764"/>
      <c r="M1292" s="764"/>
    </row>
    <row r="1293" spans="5:13" s="675" customFormat="1" x14ac:dyDescent="0.15">
      <c r="E1293" s="450"/>
      <c r="F1293" s="674"/>
      <c r="G1293" s="674"/>
      <c r="H1293" s="765"/>
      <c r="I1293" s="674"/>
      <c r="J1293" s="760"/>
      <c r="K1293" s="763"/>
      <c r="L1293" s="764"/>
      <c r="M1293" s="764"/>
    </row>
    <row r="1294" spans="5:13" s="675" customFormat="1" x14ac:dyDescent="0.15">
      <c r="E1294" s="450"/>
      <c r="F1294" s="674"/>
      <c r="G1294" s="674"/>
      <c r="H1294" s="765"/>
      <c r="I1294" s="674"/>
      <c r="J1294" s="760"/>
      <c r="K1294" s="763"/>
      <c r="L1294" s="764"/>
      <c r="M1294" s="764"/>
    </row>
    <row r="1295" spans="5:13" s="675" customFormat="1" x14ac:dyDescent="0.15">
      <c r="E1295" s="450"/>
      <c r="F1295" s="674"/>
      <c r="G1295" s="674"/>
      <c r="H1295" s="765"/>
      <c r="I1295" s="674"/>
      <c r="J1295" s="760"/>
      <c r="K1295" s="763"/>
      <c r="L1295" s="764"/>
      <c r="M1295" s="764"/>
    </row>
    <row r="1296" spans="5:13" s="675" customFormat="1" x14ac:dyDescent="0.15">
      <c r="E1296" s="450"/>
      <c r="F1296" s="674"/>
      <c r="G1296" s="674"/>
      <c r="H1296" s="765"/>
      <c r="I1296" s="674"/>
      <c r="J1296" s="760"/>
      <c r="K1296" s="763"/>
      <c r="L1296" s="764"/>
      <c r="M1296" s="764"/>
    </row>
    <row r="1297" spans="5:13" s="675" customFormat="1" x14ac:dyDescent="0.15">
      <c r="E1297" s="450"/>
      <c r="F1297" s="674"/>
      <c r="G1297" s="674"/>
      <c r="H1297" s="765"/>
      <c r="I1297" s="674"/>
      <c r="J1297" s="760"/>
      <c r="K1297" s="763"/>
      <c r="L1297" s="764"/>
      <c r="M1297" s="764"/>
    </row>
    <row r="1298" spans="5:13" s="675" customFormat="1" x14ac:dyDescent="0.15">
      <c r="E1298" s="450"/>
      <c r="F1298" s="674"/>
      <c r="G1298" s="674"/>
      <c r="H1298" s="765"/>
      <c r="I1298" s="674"/>
      <c r="J1298" s="760"/>
      <c r="K1298" s="763"/>
      <c r="L1298" s="764"/>
      <c r="M1298" s="764"/>
    </row>
    <row r="1299" spans="5:13" s="675" customFormat="1" x14ac:dyDescent="0.15">
      <c r="E1299" s="450"/>
      <c r="F1299" s="674"/>
      <c r="G1299" s="674"/>
      <c r="H1299" s="765"/>
      <c r="I1299" s="674"/>
      <c r="J1299" s="760"/>
      <c r="K1299" s="763"/>
      <c r="L1299" s="764"/>
      <c r="M1299" s="764"/>
    </row>
    <row r="1300" spans="5:13" s="675" customFormat="1" x14ac:dyDescent="0.15">
      <c r="E1300" s="450"/>
      <c r="F1300" s="674"/>
      <c r="G1300" s="674"/>
      <c r="H1300" s="765"/>
      <c r="I1300" s="674"/>
      <c r="J1300" s="760"/>
      <c r="K1300" s="763"/>
      <c r="L1300" s="764"/>
      <c r="M1300" s="764"/>
    </row>
    <row r="1301" spans="5:13" s="675" customFormat="1" x14ac:dyDescent="0.15">
      <c r="E1301" s="450"/>
      <c r="F1301" s="674"/>
      <c r="G1301" s="674"/>
      <c r="H1301" s="765"/>
      <c r="I1301" s="674"/>
      <c r="J1301" s="760"/>
      <c r="K1301" s="763"/>
      <c r="L1301" s="764"/>
      <c r="M1301" s="764"/>
    </row>
    <row r="1302" spans="5:13" s="675" customFormat="1" x14ac:dyDescent="0.15">
      <c r="E1302" s="450"/>
      <c r="F1302" s="674"/>
      <c r="G1302" s="674"/>
      <c r="H1302" s="765"/>
      <c r="I1302" s="674"/>
      <c r="J1302" s="760"/>
      <c r="K1302" s="763"/>
      <c r="L1302" s="764"/>
      <c r="M1302" s="764"/>
    </row>
    <row r="1303" spans="5:13" s="675" customFormat="1" x14ac:dyDescent="0.15">
      <c r="E1303" s="450"/>
      <c r="F1303" s="674"/>
      <c r="G1303" s="674"/>
      <c r="H1303" s="765"/>
      <c r="I1303" s="674"/>
      <c r="J1303" s="760"/>
      <c r="K1303" s="763"/>
      <c r="L1303" s="764"/>
      <c r="M1303" s="764"/>
    </row>
    <row r="1304" spans="5:13" s="675" customFormat="1" x14ac:dyDescent="0.15">
      <c r="E1304" s="450"/>
      <c r="F1304" s="674"/>
      <c r="G1304" s="674"/>
      <c r="H1304" s="765"/>
      <c r="I1304" s="674"/>
      <c r="J1304" s="760"/>
      <c r="K1304" s="763"/>
      <c r="L1304" s="764"/>
      <c r="M1304" s="764"/>
    </row>
    <row r="1305" spans="5:13" s="675" customFormat="1" x14ac:dyDescent="0.15">
      <c r="E1305" s="450"/>
      <c r="F1305" s="674"/>
      <c r="G1305" s="674"/>
      <c r="H1305" s="765"/>
      <c r="I1305" s="674"/>
      <c r="J1305" s="760"/>
      <c r="K1305" s="763"/>
      <c r="L1305" s="764"/>
      <c r="M1305" s="764"/>
    </row>
    <row r="1306" spans="5:13" s="675" customFormat="1" x14ac:dyDescent="0.15">
      <c r="E1306" s="450"/>
      <c r="F1306" s="674"/>
      <c r="G1306" s="674"/>
      <c r="H1306" s="765"/>
      <c r="I1306" s="674"/>
      <c r="J1306" s="760"/>
      <c r="K1306" s="763"/>
      <c r="L1306" s="764"/>
      <c r="M1306" s="764"/>
    </row>
    <row r="1307" spans="5:13" s="675" customFormat="1" x14ac:dyDescent="0.15">
      <c r="E1307" s="450"/>
      <c r="F1307" s="674"/>
      <c r="G1307" s="674"/>
      <c r="H1307" s="765"/>
      <c r="I1307" s="674"/>
      <c r="J1307" s="760"/>
      <c r="K1307" s="763"/>
      <c r="L1307" s="764"/>
      <c r="M1307" s="764"/>
    </row>
    <row r="1308" spans="5:13" s="675" customFormat="1" x14ac:dyDescent="0.15">
      <c r="E1308" s="450"/>
      <c r="F1308" s="674"/>
      <c r="G1308" s="674"/>
      <c r="H1308" s="765"/>
      <c r="I1308" s="674"/>
      <c r="J1308" s="760"/>
      <c r="K1308" s="763"/>
      <c r="L1308" s="764"/>
      <c r="M1308" s="764"/>
    </row>
    <row r="1309" spans="5:13" s="675" customFormat="1" x14ac:dyDescent="0.15">
      <c r="E1309" s="450"/>
      <c r="F1309" s="674"/>
      <c r="G1309" s="674"/>
      <c r="H1309" s="765"/>
      <c r="I1309" s="674"/>
      <c r="J1309" s="760"/>
      <c r="K1309" s="763"/>
      <c r="L1309" s="764"/>
      <c r="M1309" s="764"/>
    </row>
    <row r="1310" spans="5:13" s="675" customFormat="1" x14ac:dyDescent="0.15">
      <c r="E1310" s="450"/>
      <c r="F1310" s="674"/>
      <c r="G1310" s="674"/>
      <c r="H1310" s="765"/>
      <c r="I1310" s="674"/>
      <c r="J1310" s="760"/>
      <c r="K1310" s="763"/>
      <c r="L1310" s="764"/>
      <c r="M1310" s="764"/>
    </row>
    <row r="1311" spans="5:13" s="675" customFormat="1" x14ac:dyDescent="0.15">
      <c r="E1311" s="450"/>
      <c r="F1311" s="674"/>
      <c r="G1311" s="674"/>
      <c r="H1311" s="765"/>
      <c r="I1311" s="674"/>
      <c r="J1311" s="760"/>
      <c r="K1311" s="763"/>
      <c r="L1311" s="764"/>
      <c r="M1311" s="764"/>
    </row>
    <row r="1312" spans="5:13" s="675" customFormat="1" x14ac:dyDescent="0.15">
      <c r="E1312" s="450"/>
      <c r="F1312" s="674"/>
      <c r="G1312" s="674"/>
      <c r="H1312" s="765"/>
      <c r="I1312" s="674"/>
      <c r="J1312" s="760"/>
      <c r="K1312" s="763"/>
      <c r="L1312" s="764"/>
      <c r="M1312" s="764"/>
    </row>
    <row r="1313" spans="5:13" s="675" customFormat="1" x14ac:dyDescent="0.15">
      <c r="E1313" s="450"/>
      <c r="F1313" s="674"/>
      <c r="G1313" s="674"/>
      <c r="H1313" s="765"/>
      <c r="I1313" s="674"/>
      <c r="J1313" s="760"/>
      <c r="K1313" s="763"/>
      <c r="L1313" s="764"/>
      <c r="M1313" s="764"/>
    </row>
    <row r="1314" spans="5:13" s="675" customFormat="1" x14ac:dyDescent="0.15">
      <c r="E1314" s="450"/>
      <c r="F1314" s="674"/>
      <c r="G1314" s="674"/>
      <c r="H1314" s="765"/>
      <c r="I1314" s="674"/>
      <c r="J1314" s="760"/>
      <c r="K1314" s="763"/>
      <c r="L1314" s="764"/>
      <c r="M1314" s="764"/>
    </row>
    <row r="1315" spans="5:13" s="675" customFormat="1" x14ac:dyDescent="0.15">
      <c r="E1315" s="450"/>
      <c r="F1315" s="674"/>
      <c r="G1315" s="674"/>
      <c r="H1315" s="765"/>
      <c r="I1315" s="674"/>
      <c r="J1315" s="760"/>
      <c r="K1315" s="763"/>
      <c r="L1315" s="764"/>
      <c r="M1315" s="764"/>
    </row>
    <row r="1316" spans="5:13" s="675" customFormat="1" x14ac:dyDescent="0.15">
      <c r="E1316" s="450"/>
      <c r="F1316" s="674"/>
      <c r="G1316" s="674"/>
      <c r="H1316" s="765"/>
      <c r="I1316" s="674"/>
      <c r="J1316" s="760"/>
      <c r="K1316" s="763"/>
      <c r="L1316" s="764"/>
      <c r="M1316" s="764"/>
    </row>
    <row r="1317" spans="5:13" s="675" customFormat="1" x14ac:dyDescent="0.15">
      <c r="E1317" s="450"/>
      <c r="F1317" s="674"/>
      <c r="G1317" s="674"/>
      <c r="H1317" s="765"/>
      <c r="I1317" s="674"/>
      <c r="J1317" s="760"/>
      <c r="K1317" s="763"/>
      <c r="L1317" s="764"/>
      <c r="M1317" s="764"/>
    </row>
    <row r="1318" spans="5:13" s="675" customFormat="1" x14ac:dyDescent="0.15">
      <c r="E1318" s="450"/>
      <c r="F1318" s="674"/>
      <c r="G1318" s="674"/>
      <c r="H1318" s="765"/>
      <c r="I1318" s="674"/>
      <c r="J1318" s="760"/>
      <c r="K1318" s="763"/>
      <c r="L1318" s="764"/>
      <c r="M1318" s="764"/>
    </row>
    <row r="1319" spans="5:13" s="675" customFormat="1" x14ac:dyDescent="0.15">
      <c r="E1319" s="450"/>
      <c r="F1319" s="674"/>
      <c r="G1319" s="674"/>
      <c r="H1319" s="765"/>
      <c r="I1319" s="674"/>
      <c r="J1319" s="760"/>
      <c r="K1319" s="763"/>
      <c r="L1319" s="764"/>
      <c r="M1319" s="764"/>
    </row>
    <row r="1320" spans="5:13" s="675" customFormat="1" x14ac:dyDescent="0.15">
      <c r="E1320" s="450"/>
      <c r="F1320" s="674"/>
      <c r="G1320" s="674"/>
      <c r="H1320" s="765"/>
      <c r="I1320" s="674"/>
      <c r="J1320" s="760"/>
      <c r="K1320" s="763"/>
      <c r="L1320" s="764"/>
      <c r="M1320" s="764"/>
    </row>
    <row r="1321" spans="5:13" s="675" customFormat="1" x14ac:dyDescent="0.15">
      <c r="E1321" s="450"/>
      <c r="F1321" s="674"/>
      <c r="G1321" s="674"/>
      <c r="H1321" s="765"/>
      <c r="I1321" s="674"/>
      <c r="J1321" s="760"/>
      <c r="K1321" s="763"/>
      <c r="L1321" s="764"/>
      <c r="M1321" s="764"/>
    </row>
    <row r="1322" spans="5:13" s="675" customFormat="1" x14ac:dyDescent="0.15">
      <c r="E1322" s="450"/>
      <c r="F1322" s="674"/>
      <c r="G1322" s="674"/>
      <c r="H1322" s="765"/>
      <c r="I1322" s="674"/>
      <c r="J1322" s="760"/>
      <c r="K1322" s="763"/>
      <c r="L1322" s="764"/>
      <c r="M1322" s="764"/>
    </row>
    <row r="1323" spans="5:13" s="675" customFormat="1" x14ac:dyDescent="0.15">
      <c r="E1323" s="450"/>
      <c r="F1323" s="674"/>
      <c r="G1323" s="674"/>
      <c r="H1323" s="765"/>
      <c r="I1323" s="674"/>
      <c r="J1323" s="760"/>
      <c r="K1323" s="763"/>
      <c r="L1323" s="764"/>
      <c r="M1323" s="764"/>
    </row>
    <row r="1324" spans="5:13" s="675" customFormat="1" x14ac:dyDescent="0.15">
      <c r="E1324" s="450"/>
      <c r="F1324" s="674"/>
      <c r="G1324" s="674"/>
      <c r="H1324" s="765"/>
      <c r="I1324" s="674"/>
      <c r="J1324" s="760"/>
      <c r="K1324" s="763"/>
      <c r="L1324" s="764"/>
      <c r="M1324" s="764"/>
    </row>
    <row r="1325" spans="5:13" s="675" customFormat="1" x14ac:dyDescent="0.15">
      <c r="E1325" s="450"/>
      <c r="F1325" s="674"/>
      <c r="G1325" s="674"/>
      <c r="H1325" s="765"/>
      <c r="I1325" s="674"/>
      <c r="J1325" s="760"/>
      <c r="K1325" s="763"/>
      <c r="L1325" s="764"/>
      <c r="M1325" s="764"/>
    </row>
    <row r="1326" spans="5:13" s="675" customFormat="1" x14ac:dyDescent="0.15">
      <c r="E1326" s="450"/>
      <c r="F1326" s="674"/>
      <c r="G1326" s="674"/>
      <c r="H1326" s="765"/>
      <c r="I1326" s="674"/>
      <c r="J1326" s="760"/>
      <c r="K1326" s="763"/>
      <c r="L1326" s="764"/>
      <c r="M1326" s="764"/>
    </row>
    <row r="1327" spans="5:13" s="675" customFormat="1" x14ac:dyDescent="0.15">
      <c r="E1327" s="450"/>
      <c r="F1327" s="674"/>
      <c r="G1327" s="674"/>
      <c r="H1327" s="765"/>
      <c r="I1327" s="674"/>
      <c r="J1327" s="760"/>
      <c r="K1327" s="763"/>
      <c r="L1327" s="764"/>
      <c r="M1327" s="764"/>
    </row>
    <row r="1328" spans="5:13" s="675" customFormat="1" x14ac:dyDescent="0.15">
      <c r="E1328" s="450"/>
      <c r="F1328" s="674"/>
      <c r="G1328" s="674"/>
      <c r="H1328" s="765"/>
      <c r="I1328" s="674"/>
      <c r="J1328" s="760"/>
      <c r="K1328" s="763"/>
      <c r="L1328" s="764"/>
      <c r="M1328" s="764"/>
    </row>
    <row r="1329" spans="5:13" s="675" customFormat="1" x14ac:dyDescent="0.15">
      <c r="E1329" s="450"/>
      <c r="F1329" s="674"/>
      <c r="G1329" s="674"/>
      <c r="H1329" s="765"/>
      <c r="I1329" s="674"/>
      <c r="J1329" s="760"/>
      <c r="K1329" s="763"/>
      <c r="L1329" s="764"/>
      <c r="M1329" s="764"/>
    </row>
    <row r="1330" spans="5:13" s="675" customFormat="1" x14ac:dyDescent="0.15">
      <c r="E1330" s="450"/>
      <c r="F1330" s="674"/>
      <c r="G1330" s="674"/>
      <c r="H1330" s="765"/>
      <c r="I1330" s="674"/>
      <c r="J1330" s="760"/>
      <c r="K1330" s="763"/>
      <c r="L1330" s="764"/>
      <c r="M1330" s="764"/>
    </row>
    <row r="1331" spans="5:13" s="675" customFormat="1" x14ac:dyDescent="0.15">
      <c r="E1331" s="450"/>
      <c r="F1331" s="674"/>
      <c r="G1331" s="674"/>
      <c r="H1331" s="765"/>
      <c r="I1331" s="674"/>
      <c r="J1331" s="760"/>
      <c r="K1331" s="763"/>
      <c r="L1331" s="764"/>
      <c r="M1331" s="764"/>
    </row>
    <row r="1332" spans="5:13" s="675" customFormat="1" x14ac:dyDescent="0.15">
      <c r="E1332" s="450"/>
      <c r="F1332" s="674"/>
      <c r="G1332" s="674"/>
      <c r="H1332" s="765"/>
      <c r="I1332" s="674"/>
      <c r="J1332" s="760"/>
      <c r="K1332" s="763"/>
      <c r="L1332" s="764"/>
      <c r="M1332" s="764"/>
    </row>
    <row r="1333" spans="5:13" s="675" customFormat="1" x14ac:dyDescent="0.15">
      <c r="E1333" s="450"/>
      <c r="F1333" s="674"/>
      <c r="G1333" s="674"/>
      <c r="H1333" s="765"/>
      <c r="I1333" s="674"/>
      <c r="J1333" s="760"/>
      <c r="K1333" s="763"/>
      <c r="L1333" s="764"/>
      <c r="M1333" s="764"/>
    </row>
    <row r="1334" spans="5:13" s="675" customFormat="1" x14ac:dyDescent="0.15">
      <c r="E1334" s="450"/>
      <c r="F1334" s="674"/>
      <c r="G1334" s="674"/>
      <c r="H1334" s="765"/>
      <c r="I1334" s="674"/>
      <c r="J1334" s="760"/>
      <c r="K1334" s="763"/>
      <c r="L1334" s="764"/>
      <c r="M1334" s="764"/>
    </row>
    <row r="1335" spans="5:13" s="675" customFormat="1" x14ac:dyDescent="0.15">
      <c r="E1335" s="450"/>
      <c r="F1335" s="674"/>
      <c r="G1335" s="674"/>
      <c r="H1335" s="765"/>
      <c r="I1335" s="674"/>
      <c r="J1335" s="760"/>
      <c r="K1335" s="763"/>
      <c r="L1335" s="764"/>
      <c r="M1335" s="764"/>
    </row>
    <row r="1336" spans="5:13" s="675" customFormat="1" x14ac:dyDescent="0.15">
      <c r="E1336" s="450"/>
      <c r="F1336" s="674"/>
      <c r="G1336" s="674"/>
      <c r="H1336" s="765"/>
      <c r="I1336" s="674"/>
      <c r="J1336" s="760"/>
      <c r="K1336" s="763"/>
      <c r="L1336" s="764"/>
      <c r="M1336" s="764"/>
    </row>
    <row r="1337" spans="5:13" s="675" customFormat="1" x14ac:dyDescent="0.15">
      <c r="E1337" s="450"/>
      <c r="F1337" s="674"/>
      <c r="G1337" s="674"/>
      <c r="H1337" s="765"/>
      <c r="I1337" s="674"/>
      <c r="J1337" s="760"/>
      <c r="K1337" s="763"/>
      <c r="L1337" s="764"/>
      <c r="M1337" s="764"/>
    </row>
    <row r="1338" spans="5:13" s="675" customFormat="1" x14ac:dyDescent="0.15">
      <c r="E1338" s="450"/>
      <c r="F1338" s="674"/>
      <c r="G1338" s="674"/>
      <c r="H1338" s="765"/>
      <c r="I1338" s="674"/>
      <c r="J1338" s="760"/>
      <c r="K1338" s="763"/>
      <c r="L1338" s="764"/>
      <c r="M1338" s="764"/>
    </row>
    <row r="1339" spans="5:13" s="675" customFormat="1" x14ac:dyDescent="0.15">
      <c r="E1339" s="450"/>
      <c r="F1339" s="674"/>
      <c r="G1339" s="674"/>
      <c r="H1339" s="765"/>
      <c r="I1339" s="674"/>
      <c r="J1339" s="760"/>
      <c r="K1339" s="763"/>
      <c r="L1339" s="764"/>
      <c r="M1339" s="764"/>
    </row>
    <row r="1340" spans="5:13" s="675" customFormat="1" x14ac:dyDescent="0.15">
      <c r="E1340" s="450"/>
      <c r="F1340" s="674"/>
      <c r="G1340" s="674"/>
      <c r="H1340" s="765"/>
      <c r="I1340" s="674"/>
      <c r="J1340" s="760"/>
      <c r="K1340" s="763"/>
      <c r="L1340" s="764"/>
      <c r="M1340" s="764"/>
    </row>
    <row r="1341" spans="5:13" s="675" customFormat="1" x14ac:dyDescent="0.15">
      <c r="E1341" s="450"/>
      <c r="F1341" s="674"/>
      <c r="G1341" s="674"/>
      <c r="H1341" s="765"/>
      <c r="I1341" s="674"/>
      <c r="J1341" s="760"/>
      <c r="K1341" s="763"/>
      <c r="L1341" s="764"/>
      <c r="M1341" s="764"/>
    </row>
    <row r="1342" spans="5:13" s="675" customFormat="1" x14ac:dyDescent="0.15">
      <c r="E1342" s="450"/>
      <c r="F1342" s="674"/>
      <c r="G1342" s="674"/>
      <c r="H1342" s="765"/>
      <c r="I1342" s="674"/>
      <c r="J1342" s="760"/>
      <c r="K1342" s="763"/>
      <c r="L1342" s="764"/>
      <c r="M1342" s="764"/>
    </row>
    <row r="1343" spans="5:13" s="675" customFormat="1" x14ac:dyDescent="0.15">
      <c r="E1343" s="450"/>
      <c r="F1343" s="674"/>
      <c r="G1343" s="674"/>
      <c r="H1343" s="765"/>
      <c r="I1343" s="674"/>
      <c r="J1343" s="760"/>
      <c r="K1343" s="763"/>
      <c r="L1343" s="764"/>
      <c r="M1343" s="764"/>
    </row>
    <row r="1344" spans="5:13" s="675" customFormat="1" x14ac:dyDescent="0.15">
      <c r="E1344" s="450"/>
      <c r="F1344" s="674"/>
      <c r="G1344" s="674"/>
      <c r="H1344" s="765"/>
      <c r="I1344" s="674"/>
      <c r="J1344" s="760"/>
      <c r="K1344" s="763"/>
      <c r="L1344" s="764"/>
      <c r="M1344" s="764"/>
    </row>
    <row r="1345" spans="5:13" s="675" customFormat="1" x14ac:dyDescent="0.15">
      <c r="E1345" s="450"/>
      <c r="F1345" s="674"/>
      <c r="G1345" s="674"/>
      <c r="H1345" s="765"/>
      <c r="I1345" s="674"/>
      <c r="J1345" s="760"/>
      <c r="K1345" s="763"/>
      <c r="L1345" s="764"/>
      <c r="M1345" s="764"/>
    </row>
    <row r="1346" spans="5:13" s="675" customFormat="1" x14ac:dyDescent="0.15">
      <c r="E1346" s="450"/>
      <c r="F1346" s="674"/>
      <c r="G1346" s="674"/>
      <c r="H1346" s="765"/>
      <c r="I1346" s="674"/>
      <c r="J1346" s="760"/>
      <c r="K1346" s="763"/>
      <c r="L1346" s="764"/>
      <c r="M1346" s="764"/>
    </row>
    <row r="1347" spans="5:13" s="675" customFormat="1" x14ac:dyDescent="0.15">
      <c r="E1347" s="450"/>
      <c r="F1347" s="674"/>
      <c r="G1347" s="674"/>
      <c r="H1347" s="765"/>
      <c r="I1347" s="674"/>
      <c r="J1347" s="760"/>
      <c r="K1347" s="763"/>
      <c r="L1347" s="764"/>
      <c r="M1347" s="764"/>
    </row>
    <row r="1348" spans="5:13" s="675" customFormat="1" x14ac:dyDescent="0.15">
      <c r="E1348" s="450"/>
      <c r="F1348" s="674"/>
      <c r="G1348" s="674"/>
      <c r="H1348" s="765"/>
      <c r="I1348" s="674"/>
      <c r="J1348" s="760"/>
      <c r="K1348" s="763"/>
      <c r="L1348" s="764"/>
      <c r="M1348" s="764"/>
    </row>
    <row r="1349" spans="5:13" s="675" customFormat="1" x14ac:dyDescent="0.15">
      <c r="E1349" s="450"/>
      <c r="F1349" s="674"/>
      <c r="G1349" s="674"/>
      <c r="H1349" s="765"/>
      <c r="I1349" s="674"/>
      <c r="J1349" s="760"/>
      <c r="K1349" s="763"/>
      <c r="L1349" s="764"/>
      <c r="M1349" s="764"/>
    </row>
    <row r="1350" spans="5:13" s="675" customFormat="1" x14ac:dyDescent="0.15">
      <c r="E1350" s="450"/>
      <c r="F1350" s="674"/>
      <c r="G1350" s="674"/>
      <c r="H1350" s="765"/>
      <c r="I1350" s="674"/>
      <c r="J1350" s="760"/>
      <c r="K1350" s="763"/>
      <c r="L1350" s="764"/>
      <c r="M1350" s="764"/>
    </row>
    <row r="1351" spans="5:13" s="675" customFormat="1" x14ac:dyDescent="0.15">
      <c r="E1351" s="450"/>
      <c r="F1351" s="674"/>
      <c r="G1351" s="674"/>
      <c r="H1351" s="765"/>
      <c r="I1351" s="674"/>
      <c r="J1351" s="760"/>
      <c r="K1351" s="763"/>
      <c r="L1351" s="764"/>
      <c r="M1351" s="764"/>
    </row>
    <row r="1352" spans="5:13" s="675" customFormat="1" x14ac:dyDescent="0.15">
      <c r="E1352" s="450"/>
      <c r="F1352" s="674"/>
      <c r="G1352" s="674"/>
      <c r="H1352" s="765"/>
      <c r="I1352" s="674"/>
      <c r="J1352" s="760"/>
      <c r="K1352" s="763"/>
      <c r="L1352" s="764"/>
      <c r="M1352" s="764"/>
    </row>
    <row r="1353" spans="5:13" s="675" customFormat="1" x14ac:dyDescent="0.15">
      <c r="E1353" s="450"/>
      <c r="F1353" s="674"/>
      <c r="G1353" s="674"/>
      <c r="H1353" s="765"/>
      <c r="I1353" s="674"/>
      <c r="J1353" s="760"/>
      <c r="K1353" s="763"/>
      <c r="L1353" s="764"/>
      <c r="M1353" s="764"/>
    </row>
    <row r="1354" spans="5:13" s="675" customFormat="1" x14ac:dyDescent="0.15">
      <c r="E1354" s="450"/>
      <c r="F1354" s="674"/>
      <c r="G1354" s="674"/>
      <c r="H1354" s="765"/>
      <c r="I1354" s="674"/>
      <c r="J1354" s="760"/>
      <c r="K1354" s="763"/>
      <c r="L1354" s="764"/>
      <c r="M1354" s="764"/>
    </row>
    <row r="1355" spans="5:13" s="675" customFormat="1" x14ac:dyDescent="0.15">
      <c r="E1355" s="450"/>
      <c r="F1355" s="674"/>
      <c r="G1355" s="674"/>
      <c r="H1355" s="765"/>
      <c r="I1355" s="674"/>
      <c r="J1355" s="760"/>
      <c r="K1355" s="763"/>
      <c r="L1355" s="764"/>
      <c r="M1355" s="764"/>
    </row>
    <row r="1356" spans="5:13" s="675" customFormat="1" x14ac:dyDescent="0.15">
      <c r="E1356" s="450"/>
      <c r="F1356" s="674"/>
      <c r="G1356" s="674"/>
      <c r="H1356" s="765"/>
      <c r="I1356" s="674"/>
      <c r="J1356" s="760"/>
      <c r="K1356" s="763"/>
      <c r="L1356" s="764"/>
      <c r="M1356" s="764"/>
    </row>
    <row r="1357" spans="5:13" s="675" customFormat="1" x14ac:dyDescent="0.15">
      <c r="E1357" s="450"/>
      <c r="F1357" s="674"/>
      <c r="G1357" s="674"/>
      <c r="H1357" s="765"/>
      <c r="I1357" s="674"/>
      <c r="J1357" s="760"/>
      <c r="K1357" s="763"/>
      <c r="L1357" s="764"/>
      <c r="M1357" s="764"/>
    </row>
    <row r="1358" spans="5:13" s="675" customFormat="1" x14ac:dyDescent="0.15">
      <c r="E1358" s="450"/>
      <c r="F1358" s="674"/>
      <c r="G1358" s="674"/>
      <c r="H1358" s="765"/>
      <c r="I1358" s="674"/>
      <c r="J1358" s="760"/>
      <c r="K1358" s="763"/>
      <c r="L1358" s="764"/>
      <c r="M1358" s="764"/>
    </row>
    <row r="1359" spans="5:13" s="675" customFormat="1" x14ac:dyDescent="0.15">
      <c r="E1359" s="450"/>
      <c r="F1359" s="674"/>
      <c r="G1359" s="674"/>
      <c r="H1359" s="765"/>
      <c r="I1359" s="674"/>
      <c r="J1359" s="760"/>
      <c r="K1359" s="763"/>
      <c r="L1359" s="764"/>
      <c r="M1359" s="764"/>
    </row>
    <row r="1360" spans="5:13" s="675" customFormat="1" x14ac:dyDescent="0.15">
      <c r="E1360" s="450"/>
      <c r="F1360" s="674"/>
      <c r="G1360" s="674"/>
      <c r="H1360" s="765"/>
      <c r="I1360" s="674"/>
      <c r="J1360" s="760"/>
      <c r="K1360" s="763"/>
      <c r="L1360" s="764"/>
      <c r="M1360" s="764"/>
    </row>
    <row r="1361" spans="5:13" s="675" customFormat="1" x14ac:dyDescent="0.15">
      <c r="E1361" s="450"/>
      <c r="F1361" s="674"/>
      <c r="G1361" s="674"/>
      <c r="H1361" s="765"/>
      <c r="I1361" s="674"/>
      <c r="J1361" s="760"/>
      <c r="K1361" s="763"/>
      <c r="L1361" s="764"/>
      <c r="M1361" s="764"/>
    </row>
    <row r="1362" spans="5:13" s="675" customFormat="1" x14ac:dyDescent="0.15">
      <c r="E1362" s="450"/>
      <c r="F1362" s="674"/>
      <c r="G1362" s="674"/>
      <c r="H1362" s="765"/>
      <c r="I1362" s="674"/>
      <c r="J1362" s="760"/>
      <c r="K1362" s="763"/>
      <c r="L1362" s="764"/>
      <c r="M1362" s="764"/>
    </row>
    <row r="1363" spans="5:13" s="675" customFormat="1" x14ac:dyDescent="0.15">
      <c r="E1363" s="450"/>
      <c r="F1363" s="674"/>
      <c r="G1363" s="674"/>
      <c r="H1363" s="765"/>
      <c r="I1363" s="674"/>
      <c r="J1363" s="760"/>
      <c r="K1363" s="763"/>
      <c r="L1363" s="764"/>
      <c r="M1363" s="764"/>
    </row>
    <row r="1364" spans="5:13" s="675" customFormat="1" x14ac:dyDescent="0.15">
      <c r="E1364" s="450"/>
      <c r="F1364" s="674"/>
      <c r="G1364" s="674"/>
      <c r="H1364" s="765"/>
      <c r="I1364" s="674"/>
      <c r="J1364" s="760"/>
      <c r="K1364" s="763"/>
      <c r="L1364" s="764"/>
      <c r="M1364" s="764"/>
    </row>
    <row r="1365" spans="5:13" s="675" customFormat="1" x14ac:dyDescent="0.15">
      <c r="E1365" s="450"/>
      <c r="F1365" s="674"/>
      <c r="G1365" s="674"/>
      <c r="H1365" s="765"/>
      <c r="I1365" s="674"/>
      <c r="J1365" s="760"/>
      <c r="K1365" s="763"/>
      <c r="L1365" s="764"/>
      <c r="M1365" s="764"/>
    </row>
    <row r="1366" spans="5:13" s="675" customFormat="1" x14ac:dyDescent="0.15">
      <c r="E1366" s="450"/>
      <c r="F1366" s="674"/>
      <c r="G1366" s="674"/>
      <c r="H1366" s="765"/>
      <c r="I1366" s="674"/>
      <c r="J1366" s="760"/>
      <c r="K1366" s="763"/>
      <c r="L1366" s="764"/>
      <c r="M1366" s="764"/>
    </row>
    <row r="1367" spans="5:13" s="675" customFormat="1" x14ac:dyDescent="0.15">
      <c r="E1367" s="450"/>
      <c r="F1367" s="674"/>
      <c r="G1367" s="674"/>
      <c r="H1367" s="765"/>
      <c r="I1367" s="674"/>
      <c r="J1367" s="760"/>
      <c r="K1367" s="763"/>
      <c r="L1367" s="764"/>
      <c r="M1367" s="764"/>
    </row>
    <row r="1368" spans="5:13" s="675" customFormat="1" x14ac:dyDescent="0.15">
      <c r="E1368" s="450"/>
      <c r="F1368" s="674"/>
      <c r="G1368" s="674"/>
      <c r="H1368" s="765"/>
      <c r="I1368" s="674"/>
      <c r="J1368" s="760"/>
      <c r="K1368" s="763"/>
      <c r="L1368" s="764"/>
      <c r="M1368" s="764"/>
    </row>
    <row r="1369" spans="5:13" s="675" customFormat="1" x14ac:dyDescent="0.15">
      <c r="E1369" s="450"/>
      <c r="F1369" s="674"/>
      <c r="G1369" s="674"/>
      <c r="H1369" s="765"/>
      <c r="I1369" s="674"/>
      <c r="J1369" s="760"/>
      <c r="K1369" s="763"/>
      <c r="L1369" s="764"/>
      <c r="M1369" s="764"/>
    </row>
    <row r="1370" spans="5:13" s="675" customFormat="1" x14ac:dyDescent="0.15">
      <c r="E1370" s="450"/>
      <c r="F1370" s="674"/>
      <c r="G1370" s="674"/>
      <c r="H1370" s="765"/>
      <c r="I1370" s="674"/>
      <c r="J1370" s="760"/>
      <c r="K1370" s="763"/>
      <c r="L1370" s="764"/>
      <c r="M1370" s="764"/>
    </row>
    <row r="1371" spans="5:13" s="675" customFormat="1" x14ac:dyDescent="0.15">
      <c r="E1371" s="450"/>
      <c r="F1371" s="674"/>
      <c r="G1371" s="674"/>
      <c r="H1371" s="765"/>
      <c r="I1371" s="674"/>
      <c r="J1371" s="760"/>
      <c r="K1371" s="763"/>
      <c r="L1371" s="764"/>
      <c r="M1371" s="764"/>
    </row>
    <row r="1372" spans="5:13" s="675" customFormat="1" x14ac:dyDescent="0.15">
      <c r="E1372" s="450"/>
      <c r="F1372" s="674"/>
      <c r="G1372" s="674"/>
      <c r="H1372" s="765"/>
      <c r="I1372" s="674"/>
      <c r="J1372" s="760"/>
      <c r="K1372" s="763"/>
      <c r="L1372" s="764"/>
      <c r="M1372" s="764"/>
    </row>
    <row r="1373" spans="5:13" s="675" customFormat="1" x14ac:dyDescent="0.15">
      <c r="E1373" s="450"/>
      <c r="F1373" s="674"/>
      <c r="G1373" s="674"/>
      <c r="H1373" s="765"/>
      <c r="I1373" s="674"/>
      <c r="J1373" s="760"/>
      <c r="K1373" s="763"/>
      <c r="L1373" s="764"/>
      <c r="M1373" s="764"/>
    </row>
    <row r="1374" spans="5:13" s="675" customFormat="1" x14ac:dyDescent="0.15">
      <c r="E1374" s="450"/>
      <c r="F1374" s="674"/>
      <c r="G1374" s="674"/>
      <c r="H1374" s="765"/>
      <c r="I1374" s="674"/>
      <c r="J1374" s="760"/>
      <c r="K1374" s="763"/>
      <c r="L1374" s="764"/>
      <c r="M1374" s="764"/>
    </row>
    <row r="1375" spans="5:13" s="675" customFormat="1" x14ac:dyDescent="0.15">
      <c r="E1375" s="450"/>
      <c r="F1375" s="674"/>
      <c r="G1375" s="674"/>
      <c r="H1375" s="765"/>
      <c r="I1375" s="674"/>
      <c r="J1375" s="760"/>
      <c r="K1375" s="763"/>
      <c r="L1375" s="764"/>
      <c r="M1375" s="764"/>
    </row>
    <row r="1376" spans="5:13" s="675" customFormat="1" x14ac:dyDescent="0.15">
      <c r="E1376" s="450"/>
      <c r="F1376" s="674"/>
      <c r="G1376" s="674"/>
      <c r="H1376" s="765"/>
      <c r="I1376" s="674"/>
      <c r="J1376" s="760"/>
      <c r="K1376" s="763"/>
      <c r="L1376" s="764"/>
      <c r="M1376" s="764"/>
    </row>
    <row r="1377" spans="5:13" s="675" customFormat="1" x14ac:dyDescent="0.15">
      <c r="E1377" s="450"/>
      <c r="F1377" s="674"/>
      <c r="G1377" s="674"/>
      <c r="H1377" s="765"/>
      <c r="I1377" s="674"/>
      <c r="J1377" s="760"/>
      <c r="K1377" s="763"/>
      <c r="L1377" s="764"/>
      <c r="M1377" s="764"/>
    </row>
    <row r="1378" spans="5:13" s="675" customFormat="1" x14ac:dyDescent="0.15">
      <c r="E1378" s="450"/>
      <c r="F1378" s="674"/>
      <c r="G1378" s="674"/>
      <c r="H1378" s="765"/>
      <c r="I1378" s="674"/>
      <c r="J1378" s="760"/>
      <c r="K1378" s="763"/>
      <c r="L1378" s="764"/>
      <c r="M1378" s="764"/>
    </row>
    <row r="1379" spans="5:13" s="675" customFormat="1" x14ac:dyDescent="0.15">
      <c r="E1379" s="450"/>
      <c r="F1379" s="674"/>
      <c r="G1379" s="674"/>
      <c r="H1379" s="765"/>
      <c r="I1379" s="674"/>
      <c r="J1379" s="760"/>
      <c r="K1379" s="763"/>
      <c r="L1379" s="764"/>
      <c r="M1379" s="764"/>
    </row>
    <row r="1380" spans="5:13" s="675" customFormat="1" x14ac:dyDescent="0.15">
      <c r="E1380" s="450"/>
      <c r="F1380" s="674"/>
      <c r="G1380" s="674"/>
      <c r="H1380" s="765"/>
      <c r="I1380" s="674"/>
      <c r="J1380" s="760"/>
      <c r="K1380" s="763"/>
      <c r="L1380" s="764"/>
      <c r="M1380" s="764"/>
    </row>
    <row r="1381" spans="5:13" s="675" customFormat="1" x14ac:dyDescent="0.15">
      <c r="E1381" s="450"/>
      <c r="F1381" s="674"/>
      <c r="G1381" s="674"/>
      <c r="H1381" s="765"/>
      <c r="I1381" s="674"/>
      <c r="J1381" s="760"/>
      <c r="K1381" s="763"/>
      <c r="L1381" s="764"/>
      <c r="M1381" s="764"/>
    </row>
    <row r="1382" spans="5:13" s="675" customFormat="1" x14ac:dyDescent="0.15">
      <c r="E1382" s="450"/>
      <c r="F1382" s="674"/>
      <c r="G1382" s="674"/>
      <c r="H1382" s="765"/>
      <c r="I1382" s="674"/>
      <c r="J1382" s="760"/>
      <c r="K1382" s="763"/>
      <c r="L1382" s="764"/>
      <c r="M1382" s="764"/>
    </row>
    <row r="1383" spans="5:13" s="675" customFormat="1" x14ac:dyDescent="0.15">
      <c r="E1383" s="450"/>
      <c r="F1383" s="674"/>
      <c r="G1383" s="674"/>
      <c r="H1383" s="765"/>
      <c r="I1383" s="674"/>
      <c r="J1383" s="760"/>
      <c r="K1383" s="763"/>
      <c r="L1383" s="764"/>
      <c r="M1383" s="764"/>
    </row>
    <row r="1384" spans="5:13" s="675" customFormat="1" x14ac:dyDescent="0.15">
      <c r="E1384" s="450"/>
      <c r="F1384" s="674"/>
      <c r="G1384" s="674"/>
      <c r="H1384" s="765"/>
      <c r="I1384" s="674"/>
      <c r="J1384" s="760"/>
      <c r="K1384" s="763"/>
      <c r="L1384" s="764"/>
      <c r="M1384" s="764"/>
    </row>
    <row r="1385" spans="5:13" s="675" customFormat="1" x14ac:dyDescent="0.15">
      <c r="E1385" s="450"/>
      <c r="F1385" s="674"/>
      <c r="G1385" s="674"/>
      <c r="H1385" s="765"/>
      <c r="I1385" s="674"/>
      <c r="J1385" s="760"/>
      <c r="K1385" s="763"/>
      <c r="L1385" s="764"/>
      <c r="M1385" s="764"/>
    </row>
    <row r="1386" spans="5:13" s="675" customFormat="1" x14ac:dyDescent="0.15">
      <c r="E1386" s="450"/>
      <c r="F1386" s="674"/>
      <c r="G1386" s="674"/>
      <c r="H1386" s="765"/>
      <c r="I1386" s="674"/>
      <c r="J1386" s="760"/>
      <c r="K1386" s="763"/>
      <c r="L1386" s="764"/>
      <c r="M1386" s="764"/>
    </row>
    <row r="1387" spans="5:13" s="675" customFormat="1" x14ac:dyDescent="0.15">
      <c r="E1387" s="450"/>
      <c r="F1387" s="674"/>
      <c r="G1387" s="674"/>
      <c r="H1387" s="765"/>
      <c r="I1387" s="674"/>
      <c r="J1387" s="760"/>
      <c r="K1387" s="763"/>
      <c r="L1387" s="764"/>
      <c r="M1387" s="764"/>
    </row>
    <row r="1388" spans="5:13" s="675" customFormat="1" x14ac:dyDescent="0.15">
      <c r="E1388" s="450"/>
      <c r="F1388" s="674"/>
      <c r="G1388" s="674"/>
      <c r="H1388" s="765"/>
      <c r="I1388" s="674"/>
      <c r="J1388" s="760"/>
      <c r="K1388" s="763"/>
      <c r="L1388" s="764"/>
      <c r="M1388" s="764"/>
    </row>
    <row r="1389" spans="5:13" s="675" customFormat="1" x14ac:dyDescent="0.15">
      <c r="E1389" s="450"/>
      <c r="F1389" s="674"/>
      <c r="G1389" s="674"/>
      <c r="H1389" s="765"/>
      <c r="I1389" s="674"/>
      <c r="J1389" s="760"/>
      <c r="K1389" s="763"/>
      <c r="L1389" s="764"/>
      <c r="M1389" s="764"/>
    </row>
    <row r="1390" spans="5:13" s="675" customFormat="1" x14ac:dyDescent="0.15">
      <c r="E1390" s="450"/>
      <c r="F1390" s="674"/>
      <c r="G1390" s="674"/>
      <c r="H1390" s="765"/>
      <c r="I1390" s="674"/>
      <c r="J1390" s="760"/>
      <c r="K1390" s="763"/>
      <c r="L1390" s="764"/>
      <c r="M1390" s="764"/>
    </row>
    <row r="1391" spans="5:13" s="675" customFormat="1" x14ac:dyDescent="0.15">
      <c r="E1391" s="450"/>
      <c r="F1391" s="674"/>
      <c r="G1391" s="674"/>
      <c r="H1391" s="765"/>
      <c r="I1391" s="674"/>
      <c r="J1391" s="760"/>
      <c r="K1391" s="763"/>
      <c r="L1391" s="764"/>
      <c r="M1391" s="764"/>
    </row>
    <row r="1392" spans="5:13" s="675" customFormat="1" x14ac:dyDescent="0.15">
      <c r="E1392" s="450"/>
      <c r="F1392" s="674"/>
      <c r="G1392" s="674"/>
      <c r="H1392" s="765"/>
      <c r="I1392" s="674"/>
      <c r="J1392" s="760"/>
      <c r="K1392" s="763"/>
      <c r="L1392" s="764"/>
      <c r="M1392" s="764"/>
    </row>
    <row r="1393" spans="5:13" s="675" customFormat="1" x14ac:dyDescent="0.15">
      <c r="E1393" s="450"/>
      <c r="F1393" s="674"/>
      <c r="G1393" s="674"/>
      <c r="H1393" s="765"/>
      <c r="I1393" s="674"/>
      <c r="J1393" s="760"/>
      <c r="K1393" s="763"/>
      <c r="L1393" s="764"/>
      <c r="M1393" s="764"/>
    </row>
    <row r="1394" spans="5:13" s="675" customFormat="1" x14ac:dyDescent="0.15">
      <c r="E1394" s="450"/>
      <c r="F1394" s="674"/>
      <c r="G1394" s="674"/>
      <c r="H1394" s="765"/>
      <c r="I1394" s="674"/>
      <c r="J1394" s="760"/>
      <c r="K1394" s="763"/>
      <c r="L1394" s="764"/>
      <c r="M1394" s="764"/>
    </row>
    <row r="1395" spans="5:13" s="675" customFormat="1" x14ac:dyDescent="0.15">
      <c r="E1395" s="450"/>
      <c r="F1395" s="674"/>
      <c r="G1395" s="674"/>
      <c r="H1395" s="765"/>
      <c r="I1395" s="674"/>
      <c r="J1395" s="760"/>
      <c r="K1395" s="763"/>
      <c r="L1395" s="764"/>
      <c r="M1395" s="764"/>
    </row>
    <row r="1396" spans="5:13" s="675" customFormat="1" x14ac:dyDescent="0.15">
      <c r="E1396" s="450"/>
      <c r="F1396" s="674"/>
      <c r="G1396" s="674"/>
      <c r="H1396" s="765"/>
      <c r="I1396" s="674"/>
      <c r="J1396" s="760"/>
      <c r="K1396" s="763"/>
      <c r="L1396" s="764"/>
      <c r="M1396" s="764"/>
    </row>
    <row r="1397" spans="5:13" s="675" customFormat="1" x14ac:dyDescent="0.15">
      <c r="E1397" s="450"/>
      <c r="F1397" s="674"/>
      <c r="G1397" s="674"/>
      <c r="H1397" s="765"/>
      <c r="I1397" s="674"/>
      <c r="J1397" s="760"/>
      <c r="K1397" s="763"/>
      <c r="L1397" s="764"/>
      <c r="M1397" s="764"/>
    </row>
    <row r="1398" spans="5:13" s="675" customFormat="1" x14ac:dyDescent="0.15">
      <c r="E1398" s="450"/>
      <c r="F1398" s="674"/>
      <c r="G1398" s="674"/>
      <c r="H1398" s="765"/>
      <c r="I1398" s="674"/>
      <c r="J1398" s="760"/>
      <c r="K1398" s="763"/>
      <c r="L1398" s="764"/>
      <c r="M1398" s="764"/>
    </row>
    <row r="1399" spans="5:13" s="675" customFormat="1" x14ac:dyDescent="0.15">
      <c r="E1399" s="450"/>
      <c r="F1399" s="674"/>
      <c r="G1399" s="674"/>
      <c r="H1399" s="765"/>
      <c r="I1399" s="674"/>
      <c r="J1399" s="760"/>
      <c r="K1399" s="763"/>
      <c r="L1399" s="764"/>
      <c r="M1399" s="764"/>
    </row>
    <row r="1400" spans="5:13" s="675" customFormat="1" x14ac:dyDescent="0.15">
      <c r="E1400" s="450"/>
      <c r="F1400" s="674"/>
      <c r="G1400" s="674"/>
      <c r="H1400" s="765"/>
      <c r="I1400" s="674"/>
      <c r="J1400" s="760"/>
      <c r="K1400" s="763"/>
      <c r="L1400" s="764"/>
      <c r="M1400" s="764"/>
    </row>
    <row r="1401" spans="5:13" s="675" customFormat="1" x14ac:dyDescent="0.15">
      <c r="E1401" s="450"/>
      <c r="F1401" s="674"/>
      <c r="G1401" s="674"/>
      <c r="H1401" s="765"/>
      <c r="I1401" s="674"/>
      <c r="J1401" s="760"/>
      <c r="K1401" s="763"/>
      <c r="L1401" s="764"/>
      <c r="M1401" s="764"/>
    </row>
    <row r="1402" spans="5:13" s="675" customFormat="1" x14ac:dyDescent="0.15">
      <c r="E1402" s="450"/>
      <c r="F1402" s="674"/>
      <c r="G1402" s="674"/>
      <c r="H1402" s="765"/>
      <c r="I1402" s="674"/>
      <c r="J1402" s="760"/>
      <c r="K1402" s="763"/>
      <c r="L1402" s="764"/>
      <c r="M1402" s="764"/>
    </row>
    <row r="1403" spans="5:13" s="675" customFormat="1" x14ac:dyDescent="0.15">
      <c r="E1403" s="450"/>
      <c r="F1403" s="674"/>
      <c r="G1403" s="674"/>
      <c r="H1403" s="765"/>
      <c r="I1403" s="674"/>
      <c r="J1403" s="760"/>
      <c r="K1403" s="763"/>
      <c r="L1403" s="764"/>
      <c r="M1403" s="764"/>
    </row>
    <row r="1404" spans="5:13" s="675" customFormat="1" x14ac:dyDescent="0.15">
      <c r="E1404" s="450"/>
      <c r="F1404" s="674"/>
      <c r="G1404" s="674"/>
      <c r="H1404" s="765"/>
      <c r="I1404" s="674"/>
      <c r="J1404" s="760"/>
      <c r="K1404" s="763"/>
      <c r="L1404" s="764"/>
      <c r="M1404" s="764"/>
    </row>
    <row r="1405" spans="5:13" s="675" customFormat="1" x14ac:dyDescent="0.15">
      <c r="E1405" s="450"/>
      <c r="F1405" s="674"/>
      <c r="G1405" s="674"/>
      <c r="H1405" s="765"/>
      <c r="I1405" s="674"/>
      <c r="J1405" s="760"/>
      <c r="K1405" s="763"/>
      <c r="L1405" s="764"/>
      <c r="M1405" s="764"/>
    </row>
    <row r="1406" spans="5:13" s="675" customFormat="1" x14ac:dyDescent="0.15">
      <c r="E1406" s="450"/>
      <c r="F1406" s="674"/>
      <c r="G1406" s="674"/>
      <c r="H1406" s="765"/>
      <c r="I1406" s="674"/>
      <c r="J1406" s="760"/>
      <c r="K1406" s="763"/>
      <c r="L1406" s="764"/>
      <c r="M1406" s="764"/>
    </row>
    <row r="1407" spans="5:13" s="675" customFormat="1" x14ac:dyDescent="0.15">
      <c r="E1407" s="450"/>
      <c r="F1407" s="674"/>
      <c r="G1407" s="674"/>
      <c r="H1407" s="765"/>
      <c r="I1407" s="674"/>
      <c r="J1407" s="760"/>
      <c r="K1407" s="763"/>
      <c r="L1407" s="764"/>
      <c r="M1407" s="764"/>
    </row>
    <row r="1408" spans="5:13" s="675" customFormat="1" x14ac:dyDescent="0.15">
      <c r="E1408" s="450"/>
      <c r="F1408" s="674"/>
      <c r="G1408" s="674"/>
      <c r="H1408" s="765"/>
      <c r="I1408" s="674"/>
      <c r="J1408" s="760"/>
      <c r="K1408" s="763"/>
      <c r="L1408" s="764"/>
      <c r="M1408" s="764"/>
    </row>
    <row r="1409" spans="5:13" s="675" customFormat="1" x14ac:dyDescent="0.15">
      <c r="E1409" s="450"/>
      <c r="F1409" s="674"/>
      <c r="G1409" s="674"/>
      <c r="H1409" s="765"/>
      <c r="I1409" s="674"/>
      <c r="J1409" s="760"/>
      <c r="K1409" s="763"/>
      <c r="L1409" s="764"/>
      <c r="M1409" s="764"/>
    </row>
    <row r="1410" spans="5:13" s="675" customFormat="1" x14ac:dyDescent="0.15">
      <c r="E1410" s="450"/>
      <c r="F1410" s="674"/>
      <c r="G1410" s="674"/>
      <c r="H1410" s="765"/>
      <c r="I1410" s="674"/>
      <c r="J1410" s="760"/>
      <c r="K1410" s="763"/>
      <c r="L1410" s="764"/>
      <c r="M1410" s="764"/>
    </row>
    <row r="1411" spans="5:13" s="675" customFormat="1" x14ac:dyDescent="0.15">
      <c r="E1411" s="450"/>
      <c r="F1411" s="674"/>
      <c r="G1411" s="674"/>
      <c r="H1411" s="765"/>
      <c r="I1411" s="674"/>
      <c r="J1411" s="760"/>
      <c r="K1411" s="763"/>
      <c r="L1411" s="764"/>
      <c r="M1411" s="764"/>
    </row>
    <row r="1412" spans="5:13" s="675" customFormat="1" x14ac:dyDescent="0.15">
      <c r="E1412" s="450"/>
      <c r="F1412" s="674"/>
      <c r="G1412" s="674"/>
      <c r="H1412" s="765"/>
      <c r="I1412" s="674"/>
      <c r="J1412" s="760"/>
      <c r="K1412" s="763"/>
      <c r="L1412" s="764"/>
      <c r="M1412" s="764"/>
    </row>
    <row r="1413" spans="5:13" s="675" customFormat="1" x14ac:dyDescent="0.15">
      <c r="E1413" s="450"/>
      <c r="F1413" s="674"/>
      <c r="G1413" s="674"/>
      <c r="H1413" s="765"/>
      <c r="I1413" s="674"/>
      <c r="J1413" s="760"/>
      <c r="K1413" s="763"/>
      <c r="L1413" s="764"/>
      <c r="M1413" s="764"/>
    </row>
    <row r="1414" spans="5:13" s="675" customFormat="1" x14ac:dyDescent="0.15">
      <c r="E1414" s="450"/>
      <c r="F1414" s="674"/>
      <c r="G1414" s="674"/>
      <c r="H1414" s="765"/>
      <c r="I1414" s="674"/>
      <c r="J1414" s="760"/>
      <c r="K1414" s="763"/>
      <c r="L1414" s="764"/>
      <c r="M1414" s="764"/>
    </row>
    <row r="1415" spans="5:13" s="675" customFormat="1" x14ac:dyDescent="0.15">
      <c r="E1415" s="450"/>
      <c r="F1415" s="674"/>
      <c r="G1415" s="674"/>
      <c r="H1415" s="765"/>
      <c r="I1415" s="674"/>
      <c r="J1415" s="760"/>
      <c r="K1415" s="763"/>
      <c r="L1415" s="764"/>
      <c r="M1415" s="764"/>
    </row>
    <row r="1416" spans="5:13" s="675" customFormat="1" x14ac:dyDescent="0.15">
      <c r="E1416" s="450"/>
      <c r="F1416" s="674"/>
      <c r="G1416" s="674"/>
      <c r="H1416" s="765"/>
      <c r="I1416" s="674"/>
      <c r="J1416" s="760"/>
      <c r="K1416" s="763"/>
      <c r="L1416" s="764"/>
      <c r="M1416" s="764"/>
    </row>
    <row r="1417" spans="5:13" s="675" customFormat="1" x14ac:dyDescent="0.15">
      <c r="E1417" s="450"/>
      <c r="F1417" s="674"/>
      <c r="G1417" s="674"/>
      <c r="H1417" s="765"/>
      <c r="I1417" s="674"/>
      <c r="J1417" s="760"/>
      <c r="K1417" s="763"/>
      <c r="L1417" s="764"/>
      <c r="M1417" s="764"/>
    </row>
    <row r="1418" spans="5:13" s="675" customFormat="1" x14ac:dyDescent="0.15">
      <c r="E1418" s="450"/>
      <c r="F1418" s="674"/>
      <c r="G1418" s="674"/>
      <c r="H1418" s="765"/>
      <c r="I1418" s="674"/>
      <c r="J1418" s="760"/>
      <c r="K1418" s="763"/>
      <c r="L1418" s="764"/>
      <c r="M1418" s="764"/>
    </row>
    <row r="1419" spans="5:13" s="675" customFormat="1" x14ac:dyDescent="0.15">
      <c r="E1419" s="450"/>
      <c r="F1419" s="674"/>
      <c r="G1419" s="674"/>
      <c r="H1419" s="765"/>
      <c r="I1419" s="674"/>
      <c r="J1419" s="760"/>
      <c r="K1419" s="763"/>
      <c r="L1419" s="764"/>
      <c r="M1419" s="764"/>
    </row>
    <row r="1420" spans="5:13" s="675" customFormat="1" x14ac:dyDescent="0.15">
      <c r="E1420" s="450"/>
      <c r="F1420" s="674"/>
      <c r="G1420" s="674"/>
      <c r="H1420" s="765"/>
      <c r="I1420" s="674"/>
      <c r="J1420" s="760"/>
      <c r="K1420" s="763"/>
      <c r="L1420" s="764"/>
      <c r="M1420" s="764"/>
    </row>
    <row r="1421" spans="5:13" s="675" customFormat="1" x14ac:dyDescent="0.15">
      <c r="E1421" s="450"/>
      <c r="F1421" s="674"/>
      <c r="G1421" s="674"/>
      <c r="H1421" s="765"/>
      <c r="I1421" s="674"/>
      <c r="J1421" s="760"/>
      <c r="K1421" s="763"/>
      <c r="L1421" s="764"/>
      <c r="M1421" s="764"/>
    </row>
    <row r="1422" spans="5:13" s="675" customFormat="1" x14ac:dyDescent="0.15">
      <c r="E1422" s="450"/>
      <c r="F1422" s="674"/>
      <c r="G1422" s="674"/>
      <c r="H1422" s="765"/>
      <c r="I1422" s="674"/>
      <c r="J1422" s="760"/>
      <c r="K1422" s="763"/>
      <c r="L1422" s="764"/>
      <c r="M1422" s="764"/>
    </row>
    <row r="1423" spans="5:13" s="675" customFormat="1" x14ac:dyDescent="0.15">
      <c r="E1423" s="450"/>
      <c r="F1423" s="674"/>
      <c r="G1423" s="674"/>
      <c r="H1423" s="765"/>
      <c r="I1423" s="674"/>
      <c r="J1423" s="760"/>
      <c r="K1423" s="763"/>
      <c r="L1423" s="764"/>
      <c r="M1423" s="764"/>
    </row>
    <row r="1424" spans="5:13" s="675" customFormat="1" x14ac:dyDescent="0.15">
      <c r="E1424" s="450"/>
      <c r="F1424" s="674"/>
      <c r="G1424" s="674"/>
      <c r="H1424" s="765"/>
      <c r="I1424" s="674"/>
      <c r="J1424" s="760"/>
      <c r="K1424" s="763"/>
      <c r="L1424" s="764"/>
      <c r="M1424" s="764"/>
    </row>
    <row r="1425" spans="5:13" s="675" customFormat="1" x14ac:dyDescent="0.15">
      <c r="E1425" s="450"/>
      <c r="F1425" s="674"/>
      <c r="G1425" s="674"/>
      <c r="H1425" s="765"/>
      <c r="I1425" s="674"/>
      <c r="J1425" s="760"/>
      <c r="K1425" s="763"/>
      <c r="L1425" s="764"/>
      <c r="M1425" s="764"/>
    </row>
    <row r="1426" spans="5:13" s="675" customFormat="1" x14ac:dyDescent="0.15">
      <c r="E1426" s="450"/>
      <c r="F1426" s="674"/>
      <c r="G1426" s="674"/>
      <c r="H1426" s="765"/>
      <c r="I1426" s="674"/>
      <c r="J1426" s="760"/>
      <c r="K1426" s="763"/>
      <c r="L1426" s="764"/>
      <c r="M1426" s="764"/>
    </row>
    <row r="1427" spans="5:13" s="675" customFormat="1" x14ac:dyDescent="0.15">
      <c r="E1427" s="450"/>
      <c r="F1427" s="674"/>
      <c r="G1427" s="674"/>
      <c r="H1427" s="765"/>
      <c r="I1427" s="674"/>
      <c r="J1427" s="760"/>
      <c r="K1427" s="763"/>
      <c r="L1427" s="764"/>
      <c r="M1427" s="764"/>
    </row>
    <row r="1428" spans="5:13" s="675" customFormat="1" x14ac:dyDescent="0.15">
      <c r="E1428" s="450"/>
      <c r="F1428" s="674"/>
      <c r="G1428" s="674"/>
      <c r="H1428" s="765"/>
      <c r="I1428" s="674"/>
      <c r="J1428" s="760"/>
      <c r="K1428" s="763"/>
      <c r="L1428" s="764"/>
      <c r="M1428" s="764"/>
    </row>
    <row r="1429" spans="5:13" s="675" customFormat="1" x14ac:dyDescent="0.15">
      <c r="E1429" s="450"/>
      <c r="F1429" s="674"/>
      <c r="G1429" s="674"/>
      <c r="H1429" s="765"/>
      <c r="I1429" s="674"/>
      <c r="J1429" s="760"/>
      <c r="K1429" s="763"/>
      <c r="L1429" s="764"/>
      <c r="M1429" s="764"/>
    </row>
    <row r="1430" spans="5:13" s="675" customFormat="1" x14ac:dyDescent="0.15">
      <c r="E1430" s="450"/>
      <c r="F1430" s="674"/>
      <c r="G1430" s="674"/>
      <c r="H1430" s="765"/>
      <c r="I1430" s="674"/>
      <c r="J1430" s="760"/>
      <c r="K1430" s="763"/>
      <c r="L1430" s="764"/>
      <c r="M1430" s="764"/>
    </row>
    <row r="1431" spans="5:13" s="675" customFormat="1" x14ac:dyDescent="0.15">
      <c r="E1431" s="450"/>
      <c r="F1431" s="674"/>
      <c r="G1431" s="674"/>
      <c r="H1431" s="765"/>
      <c r="I1431" s="674"/>
      <c r="J1431" s="760"/>
      <c r="K1431" s="763"/>
      <c r="L1431" s="764"/>
      <c r="M1431" s="764"/>
    </row>
    <row r="1432" spans="5:13" s="675" customFormat="1" x14ac:dyDescent="0.15">
      <c r="E1432" s="450"/>
      <c r="F1432" s="674"/>
      <c r="G1432" s="674"/>
      <c r="H1432" s="765"/>
      <c r="I1432" s="674"/>
      <c r="J1432" s="760"/>
      <c r="K1432" s="763"/>
      <c r="L1432" s="764"/>
      <c r="M1432" s="764"/>
    </row>
    <row r="1433" spans="5:13" s="675" customFormat="1" x14ac:dyDescent="0.15">
      <c r="E1433" s="450"/>
      <c r="F1433" s="674"/>
      <c r="G1433" s="674"/>
      <c r="H1433" s="765"/>
      <c r="I1433" s="674"/>
      <c r="J1433" s="760"/>
      <c r="K1433" s="763"/>
      <c r="L1433" s="764"/>
      <c r="M1433" s="764"/>
    </row>
    <row r="1434" spans="5:13" s="675" customFormat="1" x14ac:dyDescent="0.15">
      <c r="E1434" s="450"/>
      <c r="F1434" s="674"/>
      <c r="G1434" s="674"/>
      <c r="H1434" s="765"/>
      <c r="I1434" s="674"/>
      <c r="J1434" s="760"/>
      <c r="K1434" s="763"/>
      <c r="L1434" s="764"/>
      <c r="M1434" s="764"/>
    </row>
    <row r="1435" spans="5:13" s="675" customFormat="1" x14ac:dyDescent="0.15">
      <c r="E1435" s="450"/>
      <c r="F1435" s="674"/>
      <c r="G1435" s="674"/>
      <c r="H1435" s="765"/>
      <c r="I1435" s="674"/>
      <c r="J1435" s="760"/>
      <c r="K1435" s="763"/>
      <c r="L1435" s="764"/>
      <c r="M1435" s="764"/>
    </row>
    <row r="1436" spans="5:13" s="675" customFormat="1" x14ac:dyDescent="0.15">
      <c r="E1436" s="450"/>
      <c r="F1436" s="674"/>
      <c r="G1436" s="674"/>
      <c r="H1436" s="765"/>
      <c r="I1436" s="674"/>
      <c r="J1436" s="760"/>
      <c r="K1436" s="763"/>
      <c r="L1436" s="764"/>
      <c r="M1436" s="764"/>
    </row>
    <row r="1437" spans="5:13" s="675" customFormat="1" x14ac:dyDescent="0.15">
      <c r="E1437" s="450"/>
      <c r="F1437" s="674"/>
      <c r="G1437" s="674"/>
      <c r="H1437" s="765"/>
      <c r="I1437" s="674"/>
      <c r="J1437" s="760"/>
      <c r="K1437" s="763"/>
      <c r="L1437" s="764"/>
      <c r="M1437" s="764"/>
    </row>
    <row r="1438" spans="5:13" s="675" customFormat="1" x14ac:dyDescent="0.15">
      <c r="E1438" s="450"/>
      <c r="F1438" s="674"/>
      <c r="G1438" s="674"/>
      <c r="H1438" s="765"/>
      <c r="I1438" s="674"/>
      <c r="J1438" s="760"/>
      <c r="K1438" s="763"/>
      <c r="L1438" s="764"/>
      <c r="M1438" s="764"/>
    </row>
    <row r="1439" spans="5:13" s="675" customFormat="1" x14ac:dyDescent="0.15">
      <c r="E1439" s="450"/>
      <c r="F1439" s="674"/>
      <c r="G1439" s="674"/>
      <c r="H1439" s="765"/>
      <c r="I1439" s="674"/>
      <c r="J1439" s="760"/>
      <c r="K1439" s="763"/>
      <c r="L1439" s="764"/>
      <c r="M1439" s="764"/>
    </row>
    <row r="1440" spans="5:13" s="675" customFormat="1" x14ac:dyDescent="0.15">
      <c r="E1440" s="450"/>
      <c r="F1440" s="674"/>
      <c r="G1440" s="674"/>
      <c r="H1440" s="765"/>
      <c r="I1440" s="674"/>
      <c r="J1440" s="760"/>
      <c r="K1440" s="763"/>
      <c r="L1440" s="764"/>
      <c r="M1440" s="764"/>
    </row>
    <row r="1441" spans="5:13" s="675" customFormat="1" x14ac:dyDescent="0.15">
      <c r="E1441" s="450"/>
      <c r="F1441" s="674"/>
      <c r="G1441" s="674"/>
      <c r="H1441" s="765"/>
      <c r="I1441" s="674"/>
      <c r="J1441" s="760"/>
      <c r="K1441" s="763"/>
      <c r="L1441" s="764"/>
      <c r="M1441" s="764"/>
    </row>
    <row r="1442" spans="5:13" s="675" customFormat="1" x14ac:dyDescent="0.15">
      <c r="E1442" s="450"/>
      <c r="F1442" s="674"/>
      <c r="G1442" s="674"/>
      <c r="H1442" s="765"/>
      <c r="I1442" s="674"/>
      <c r="J1442" s="760"/>
      <c r="K1442" s="763"/>
      <c r="L1442" s="764"/>
      <c r="M1442" s="764"/>
    </row>
    <row r="1443" spans="5:13" s="675" customFormat="1" x14ac:dyDescent="0.15">
      <c r="E1443" s="450"/>
      <c r="F1443" s="674"/>
      <c r="G1443" s="674"/>
      <c r="H1443" s="765"/>
      <c r="I1443" s="674"/>
      <c r="J1443" s="760"/>
      <c r="K1443" s="763"/>
      <c r="L1443" s="764"/>
      <c r="M1443" s="764"/>
    </row>
    <row r="1444" spans="5:13" s="675" customFormat="1" x14ac:dyDescent="0.15">
      <c r="E1444" s="450"/>
      <c r="F1444" s="674"/>
      <c r="G1444" s="674"/>
      <c r="H1444" s="765"/>
      <c r="I1444" s="674"/>
      <c r="J1444" s="760"/>
      <c r="K1444" s="763"/>
      <c r="L1444" s="764"/>
      <c r="M1444" s="764"/>
    </row>
    <row r="1445" spans="5:13" s="675" customFormat="1" x14ac:dyDescent="0.15">
      <c r="E1445" s="450"/>
      <c r="F1445" s="674"/>
      <c r="G1445" s="674"/>
      <c r="H1445" s="765"/>
      <c r="I1445" s="674"/>
      <c r="J1445" s="760"/>
      <c r="K1445" s="763"/>
      <c r="L1445" s="764"/>
      <c r="M1445" s="764"/>
    </row>
  </sheetData>
  <mergeCells count="41">
    <mergeCell ref="C10:D10"/>
    <mergeCell ref="A1:K1"/>
    <mergeCell ref="A2:D2"/>
    <mergeCell ref="A3:D3"/>
    <mergeCell ref="E3:F4"/>
    <mergeCell ref="G3:G4"/>
    <mergeCell ref="H3:I4"/>
    <mergeCell ref="J3:K4"/>
    <mergeCell ref="C4:D4"/>
    <mergeCell ref="A5:D5"/>
    <mergeCell ref="A6:D6"/>
    <mergeCell ref="A7:D7"/>
    <mergeCell ref="A8:D8"/>
    <mergeCell ref="B9:D9"/>
    <mergeCell ref="C11:D11"/>
    <mergeCell ref="A12:D12"/>
    <mergeCell ref="B13:D13"/>
    <mergeCell ref="N13:Q37"/>
    <mergeCell ref="C14:D14"/>
    <mergeCell ref="C15:D15"/>
    <mergeCell ref="A16:D16"/>
    <mergeCell ref="B17:D17"/>
    <mergeCell ref="C18:D18"/>
    <mergeCell ref="C19:D19"/>
    <mergeCell ref="C32:D32"/>
    <mergeCell ref="A20:D20"/>
    <mergeCell ref="B21:D21"/>
    <mergeCell ref="C22:D22"/>
    <mergeCell ref="C23:D23"/>
    <mergeCell ref="C24:D24"/>
    <mergeCell ref="A25:D25"/>
    <mergeCell ref="B26:D26"/>
    <mergeCell ref="C27:D27"/>
    <mergeCell ref="A29:D29"/>
    <mergeCell ref="B30:D30"/>
    <mergeCell ref="C31:D31"/>
    <mergeCell ref="A33:D33"/>
    <mergeCell ref="B34:D34"/>
    <mergeCell ref="C35:D35"/>
    <mergeCell ref="C36:D36"/>
    <mergeCell ref="C37:D37"/>
  </mergeCells>
  <phoneticPr fontId="1" type="noConversion"/>
  <printOptions horizontalCentered="1"/>
  <pageMargins left="0.11811023622047245" right="0.11811023622047245" top="0.31496062992125984" bottom="0.43307086614173229" header="0.31496062992125984" footer="0.31496062992125984"/>
  <pageSetup paperSize="9" firstPageNumber="19" orientation="landscape" useFirstPageNumber="1" horizontalDpi="4294967293" verticalDpi="4294967293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1"/>
  <sheetViews>
    <sheetView zoomScaleNormal="100" zoomScaleSheetLayoutView="100" workbookViewId="0">
      <pane ySplit="5" topLeftCell="A6" activePane="bottomLeft" state="frozen"/>
      <selection activeCell="J31" sqref="J31"/>
      <selection pane="bottomLeft" activeCell="K27" sqref="K27"/>
    </sheetView>
  </sheetViews>
  <sheetFormatPr defaultRowHeight="13.5" x14ac:dyDescent="0.15"/>
  <cols>
    <col min="1" max="3" width="2.77734375" style="675" customWidth="1"/>
    <col min="4" max="4" width="13.5546875" style="675" customWidth="1"/>
    <col min="5" max="5" width="3.88671875" style="450" customWidth="1"/>
    <col min="6" max="7" width="11.44140625" style="362" customWidth="1"/>
    <col min="8" max="8" width="2.44140625" style="767" customWidth="1"/>
    <col min="9" max="9" width="9.5546875" style="363" customWidth="1"/>
    <col min="10" max="10" width="25.33203125" style="760" customWidth="1"/>
    <col min="11" max="11" width="41.88671875" style="763" customWidth="1"/>
    <col min="12" max="247" width="8.88671875" style="362"/>
    <col min="248" max="250" width="2.77734375" style="362" customWidth="1"/>
    <col min="251" max="251" width="13.5546875" style="362" customWidth="1"/>
    <col min="252" max="252" width="3.33203125" style="362" customWidth="1"/>
    <col min="253" max="253" width="10.33203125" style="362" customWidth="1"/>
    <col min="254" max="254" width="10" style="362" customWidth="1"/>
    <col min="255" max="255" width="2.44140625" style="362" customWidth="1"/>
    <col min="256" max="256" width="8.33203125" style="362" customWidth="1"/>
    <col min="257" max="257" width="25.33203125" style="362" customWidth="1"/>
    <col min="258" max="258" width="36.5546875" style="362" customWidth="1"/>
    <col min="259" max="259" width="14" style="362" customWidth="1"/>
    <col min="260" max="263" width="8.88671875" style="362"/>
    <col min="264" max="264" width="20.88671875" style="362" customWidth="1"/>
    <col min="265" max="265" width="2.88671875" style="362" customWidth="1"/>
    <col min="266" max="266" width="19.44140625" style="362" customWidth="1"/>
    <col min="267" max="503" width="8.88671875" style="362"/>
    <col min="504" max="506" width="2.77734375" style="362" customWidth="1"/>
    <col min="507" max="507" width="13.5546875" style="362" customWidth="1"/>
    <col min="508" max="508" width="3.33203125" style="362" customWidth="1"/>
    <col min="509" max="509" width="10.33203125" style="362" customWidth="1"/>
    <col min="510" max="510" width="10" style="362" customWidth="1"/>
    <col min="511" max="511" width="2.44140625" style="362" customWidth="1"/>
    <col min="512" max="512" width="8.33203125" style="362" customWidth="1"/>
    <col min="513" max="513" width="25.33203125" style="362" customWidth="1"/>
    <col min="514" max="514" width="36.5546875" style="362" customWidth="1"/>
    <col min="515" max="515" width="14" style="362" customWidth="1"/>
    <col min="516" max="519" width="8.88671875" style="362"/>
    <col min="520" max="520" width="20.88671875" style="362" customWidth="1"/>
    <col min="521" max="521" width="2.88671875" style="362" customWidth="1"/>
    <col min="522" max="522" width="19.44140625" style="362" customWidth="1"/>
    <col min="523" max="759" width="8.88671875" style="362"/>
    <col min="760" max="762" width="2.77734375" style="362" customWidth="1"/>
    <col min="763" max="763" width="13.5546875" style="362" customWidth="1"/>
    <col min="764" max="764" width="3.33203125" style="362" customWidth="1"/>
    <col min="765" max="765" width="10.33203125" style="362" customWidth="1"/>
    <col min="766" max="766" width="10" style="362" customWidth="1"/>
    <col min="767" max="767" width="2.44140625" style="362" customWidth="1"/>
    <col min="768" max="768" width="8.33203125" style="362" customWidth="1"/>
    <col min="769" max="769" width="25.33203125" style="362" customWidth="1"/>
    <col min="770" max="770" width="36.5546875" style="362" customWidth="1"/>
    <col min="771" max="771" width="14" style="362" customWidth="1"/>
    <col min="772" max="775" width="8.88671875" style="362"/>
    <col min="776" max="776" width="20.88671875" style="362" customWidth="1"/>
    <col min="777" max="777" width="2.88671875" style="362" customWidth="1"/>
    <col min="778" max="778" width="19.44140625" style="362" customWidth="1"/>
    <col min="779" max="1015" width="8.88671875" style="362"/>
    <col min="1016" max="1018" width="2.77734375" style="362" customWidth="1"/>
    <col min="1019" max="1019" width="13.5546875" style="362" customWidth="1"/>
    <col min="1020" max="1020" width="3.33203125" style="362" customWidth="1"/>
    <col min="1021" max="1021" width="10.33203125" style="362" customWidth="1"/>
    <col min="1022" max="1022" width="10" style="362" customWidth="1"/>
    <col min="1023" max="1023" width="2.44140625" style="362" customWidth="1"/>
    <col min="1024" max="1024" width="8.33203125" style="362" customWidth="1"/>
    <col min="1025" max="1025" width="25.33203125" style="362" customWidth="1"/>
    <col min="1026" max="1026" width="36.5546875" style="362" customWidth="1"/>
    <col min="1027" max="1027" width="14" style="362" customWidth="1"/>
    <col min="1028" max="1031" width="8.88671875" style="362"/>
    <col min="1032" max="1032" width="20.88671875" style="362" customWidth="1"/>
    <col min="1033" max="1033" width="2.88671875" style="362" customWidth="1"/>
    <col min="1034" max="1034" width="19.44140625" style="362" customWidth="1"/>
    <col min="1035" max="1271" width="8.88671875" style="362"/>
    <col min="1272" max="1274" width="2.77734375" style="362" customWidth="1"/>
    <col min="1275" max="1275" width="13.5546875" style="362" customWidth="1"/>
    <col min="1276" max="1276" width="3.33203125" style="362" customWidth="1"/>
    <col min="1277" max="1277" width="10.33203125" style="362" customWidth="1"/>
    <col min="1278" max="1278" width="10" style="362" customWidth="1"/>
    <col min="1279" max="1279" width="2.44140625" style="362" customWidth="1"/>
    <col min="1280" max="1280" width="8.33203125" style="362" customWidth="1"/>
    <col min="1281" max="1281" width="25.33203125" style="362" customWidth="1"/>
    <col min="1282" max="1282" width="36.5546875" style="362" customWidth="1"/>
    <col min="1283" max="1283" width="14" style="362" customWidth="1"/>
    <col min="1284" max="1287" width="8.88671875" style="362"/>
    <col min="1288" max="1288" width="20.88671875" style="362" customWidth="1"/>
    <col min="1289" max="1289" width="2.88671875" style="362" customWidth="1"/>
    <col min="1290" max="1290" width="19.44140625" style="362" customWidth="1"/>
    <col min="1291" max="1527" width="8.88671875" style="362"/>
    <col min="1528" max="1530" width="2.77734375" style="362" customWidth="1"/>
    <col min="1531" max="1531" width="13.5546875" style="362" customWidth="1"/>
    <col min="1532" max="1532" width="3.33203125" style="362" customWidth="1"/>
    <col min="1533" max="1533" width="10.33203125" style="362" customWidth="1"/>
    <col min="1534" max="1534" width="10" style="362" customWidth="1"/>
    <col min="1535" max="1535" width="2.44140625" style="362" customWidth="1"/>
    <col min="1536" max="1536" width="8.33203125" style="362" customWidth="1"/>
    <col min="1537" max="1537" width="25.33203125" style="362" customWidth="1"/>
    <col min="1538" max="1538" width="36.5546875" style="362" customWidth="1"/>
    <col min="1539" max="1539" width="14" style="362" customWidth="1"/>
    <col min="1540" max="1543" width="8.88671875" style="362"/>
    <col min="1544" max="1544" width="20.88671875" style="362" customWidth="1"/>
    <col min="1545" max="1545" width="2.88671875" style="362" customWidth="1"/>
    <col min="1546" max="1546" width="19.44140625" style="362" customWidth="1"/>
    <col min="1547" max="1783" width="8.88671875" style="362"/>
    <col min="1784" max="1786" width="2.77734375" style="362" customWidth="1"/>
    <col min="1787" max="1787" width="13.5546875" style="362" customWidth="1"/>
    <col min="1788" max="1788" width="3.33203125" style="362" customWidth="1"/>
    <col min="1789" max="1789" width="10.33203125" style="362" customWidth="1"/>
    <col min="1790" max="1790" width="10" style="362" customWidth="1"/>
    <col min="1791" max="1791" width="2.44140625" style="362" customWidth="1"/>
    <col min="1792" max="1792" width="8.33203125" style="362" customWidth="1"/>
    <col min="1793" max="1793" width="25.33203125" style="362" customWidth="1"/>
    <col min="1794" max="1794" width="36.5546875" style="362" customWidth="1"/>
    <col min="1795" max="1795" width="14" style="362" customWidth="1"/>
    <col min="1796" max="1799" width="8.88671875" style="362"/>
    <col min="1800" max="1800" width="20.88671875" style="362" customWidth="1"/>
    <col min="1801" max="1801" width="2.88671875" style="362" customWidth="1"/>
    <col min="1802" max="1802" width="19.44140625" style="362" customWidth="1"/>
    <col min="1803" max="2039" width="8.88671875" style="362"/>
    <col min="2040" max="2042" width="2.77734375" style="362" customWidth="1"/>
    <col min="2043" max="2043" width="13.5546875" style="362" customWidth="1"/>
    <col min="2044" max="2044" width="3.33203125" style="362" customWidth="1"/>
    <col min="2045" max="2045" width="10.33203125" style="362" customWidth="1"/>
    <col min="2046" max="2046" width="10" style="362" customWidth="1"/>
    <col min="2047" max="2047" width="2.44140625" style="362" customWidth="1"/>
    <col min="2048" max="2048" width="8.33203125" style="362" customWidth="1"/>
    <col min="2049" max="2049" width="25.33203125" style="362" customWidth="1"/>
    <col min="2050" max="2050" width="36.5546875" style="362" customWidth="1"/>
    <col min="2051" max="2051" width="14" style="362" customWidth="1"/>
    <col min="2052" max="2055" width="8.88671875" style="362"/>
    <col min="2056" max="2056" width="20.88671875" style="362" customWidth="1"/>
    <col min="2057" max="2057" width="2.88671875" style="362" customWidth="1"/>
    <col min="2058" max="2058" width="19.44140625" style="362" customWidth="1"/>
    <col min="2059" max="2295" width="8.88671875" style="362"/>
    <col min="2296" max="2298" width="2.77734375" style="362" customWidth="1"/>
    <col min="2299" max="2299" width="13.5546875" style="362" customWidth="1"/>
    <col min="2300" max="2300" width="3.33203125" style="362" customWidth="1"/>
    <col min="2301" max="2301" width="10.33203125" style="362" customWidth="1"/>
    <col min="2302" max="2302" width="10" style="362" customWidth="1"/>
    <col min="2303" max="2303" width="2.44140625" style="362" customWidth="1"/>
    <col min="2304" max="2304" width="8.33203125" style="362" customWidth="1"/>
    <col min="2305" max="2305" width="25.33203125" style="362" customWidth="1"/>
    <col min="2306" max="2306" width="36.5546875" style="362" customWidth="1"/>
    <col min="2307" max="2307" width="14" style="362" customWidth="1"/>
    <col min="2308" max="2311" width="8.88671875" style="362"/>
    <col min="2312" max="2312" width="20.88671875" style="362" customWidth="1"/>
    <col min="2313" max="2313" width="2.88671875" style="362" customWidth="1"/>
    <col min="2314" max="2314" width="19.44140625" style="362" customWidth="1"/>
    <col min="2315" max="2551" width="8.88671875" style="362"/>
    <col min="2552" max="2554" width="2.77734375" style="362" customWidth="1"/>
    <col min="2555" max="2555" width="13.5546875" style="362" customWidth="1"/>
    <col min="2556" max="2556" width="3.33203125" style="362" customWidth="1"/>
    <col min="2557" max="2557" width="10.33203125" style="362" customWidth="1"/>
    <col min="2558" max="2558" width="10" style="362" customWidth="1"/>
    <col min="2559" max="2559" width="2.44140625" style="362" customWidth="1"/>
    <col min="2560" max="2560" width="8.33203125" style="362" customWidth="1"/>
    <col min="2561" max="2561" width="25.33203125" style="362" customWidth="1"/>
    <col min="2562" max="2562" width="36.5546875" style="362" customWidth="1"/>
    <col min="2563" max="2563" width="14" style="362" customWidth="1"/>
    <col min="2564" max="2567" width="8.88671875" style="362"/>
    <col min="2568" max="2568" width="20.88671875" style="362" customWidth="1"/>
    <col min="2569" max="2569" width="2.88671875" style="362" customWidth="1"/>
    <col min="2570" max="2570" width="19.44140625" style="362" customWidth="1"/>
    <col min="2571" max="2807" width="8.88671875" style="362"/>
    <col min="2808" max="2810" width="2.77734375" style="362" customWidth="1"/>
    <col min="2811" max="2811" width="13.5546875" style="362" customWidth="1"/>
    <col min="2812" max="2812" width="3.33203125" style="362" customWidth="1"/>
    <col min="2813" max="2813" width="10.33203125" style="362" customWidth="1"/>
    <col min="2814" max="2814" width="10" style="362" customWidth="1"/>
    <col min="2815" max="2815" width="2.44140625" style="362" customWidth="1"/>
    <col min="2816" max="2816" width="8.33203125" style="362" customWidth="1"/>
    <col min="2817" max="2817" width="25.33203125" style="362" customWidth="1"/>
    <col min="2818" max="2818" width="36.5546875" style="362" customWidth="1"/>
    <col min="2819" max="2819" width="14" style="362" customWidth="1"/>
    <col min="2820" max="2823" width="8.88671875" style="362"/>
    <col min="2824" max="2824" width="20.88671875" style="362" customWidth="1"/>
    <col min="2825" max="2825" width="2.88671875" style="362" customWidth="1"/>
    <col min="2826" max="2826" width="19.44140625" style="362" customWidth="1"/>
    <col min="2827" max="3063" width="8.88671875" style="362"/>
    <col min="3064" max="3066" width="2.77734375" style="362" customWidth="1"/>
    <col min="3067" max="3067" width="13.5546875" style="362" customWidth="1"/>
    <col min="3068" max="3068" width="3.33203125" style="362" customWidth="1"/>
    <col min="3069" max="3069" width="10.33203125" style="362" customWidth="1"/>
    <col min="3070" max="3070" width="10" style="362" customWidth="1"/>
    <col min="3071" max="3071" width="2.44140625" style="362" customWidth="1"/>
    <col min="3072" max="3072" width="8.33203125" style="362" customWidth="1"/>
    <col min="3073" max="3073" width="25.33203125" style="362" customWidth="1"/>
    <col min="3074" max="3074" width="36.5546875" style="362" customWidth="1"/>
    <col min="3075" max="3075" width="14" style="362" customWidth="1"/>
    <col min="3076" max="3079" width="8.88671875" style="362"/>
    <col min="3080" max="3080" width="20.88671875" style="362" customWidth="1"/>
    <col min="3081" max="3081" width="2.88671875" style="362" customWidth="1"/>
    <col min="3082" max="3082" width="19.44140625" style="362" customWidth="1"/>
    <col min="3083" max="3319" width="8.88671875" style="362"/>
    <col min="3320" max="3322" width="2.77734375" style="362" customWidth="1"/>
    <col min="3323" max="3323" width="13.5546875" style="362" customWidth="1"/>
    <col min="3324" max="3324" width="3.33203125" style="362" customWidth="1"/>
    <col min="3325" max="3325" width="10.33203125" style="362" customWidth="1"/>
    <col min="3326" max="3326" width="10" style="362" customWidth="1"/>
    <col min="3327" max="3327" width="2.44140625" style="362" customWidth="1"/>
    <col min="3328" max="3328" width="8.33203125" style="362" customWidth="1"/>
    <col min="3329" max="3329" width="25.33203125" style="362" customWidth="1"/>
    <col min="3330" max="3330" width="36.5546875" style="362" customWidth="1"/>
    <col min="3331" max="3331" width="14" style="362" customWidth="1"/>
    <col min="3332" max="3335" width="8.88671875" style="362"/>
    <col min="3336" max="3336" width="20.88671875" style="362" customWidth="1"/>
    <col min="3337" max="3337" width="2.88671875" style="362" customWidth="1"/>
    <col min="3338" max="3338" width="19.44140625" style="362" customWidth="1"/>
    <col min="3339" max="3575" width="8.88671875" style="362"/>
    <col min="3576" max="3578" width="2.77734375" style="362" customWidth="1"/>
    <col min="3579" max="3579" width="13.5546875" style="362" customWidth="1"/>
    <col min="3580" max="3580" width="3.33203125" style="362" customWidth="1"/>
    <col min="3581" max="3581" width="10.33203125" style="362" customWidth="1"/>
    <col min="3582" max="3582" width="10" style="362" customWidth="1"/>
    <col min="3583" max="3583" width="2.44140625" style="362" customWidth="1"/>
    <col min="3584" max="3584" width="8.33203125" style="362" customWidth="1"/>
    <col min="3585" max="3585" width="25.33203125" style="362" customWidth="1"/>
    <col min="3586" max="3586" width="36.5546875" style="362" customWidth="1"/>
    <col min="3587" max="3587" width="14" style="362" customWidth="1"/>
    <col min="3588" max="3591" width="8.88671875" style="362"/>
    <col min="3592" max="3592" width="20.88671875" style="362" customWidth="1"/>
    <col min="3593" max="3593" width="2.88671875" style="362" customWidth="1"/>
    <col min="3594" max="3594" width="19.44140625" style="362" customWidth="1"/>
    <col min="3595" max="3831" width="8.88671875" style="362"/>
    <col min="3832" max="3834" width="2.77734375" style="362" customWidth="1"/>
    <col min="3835" max="3835" width="13.5546875" style="362" customWidth="1"/>
    <col min="3836" max="3836" width="3.33203125" style="362" customWidth="1"/>
    <col min="3837" max="3837" width="10.33203125" style="362" customWidth="1"/>
    <col min="3838" max="3838" width="10" style="362" customWidth="1"/>
    <col min="3839" max="3839" width="2.44140625" style="362" customWidth="1"/>
    <col min="3840" max="3840" width="8.33203125" style="362" customWidth="1"/>
    <col min="3841" max="3841" width="25.33203125" style="362" customWidth="1"/>
    <col min="3842" max="3842" width="36.5546875" style="362" customWidth="1"/>
    <col min="3843" max="3843" width="14" style="362" customWidth="1"/>
    <col min="3844" max="3847" width="8.88671875" style="362"/>
    <col min="3848" max="3848" width="20.88671875" style="362" customWidth="1"/>
    <col min="3849" max="3849" width="2.88671875" style="362" customWidth="1"/>
    <col min="3850" max="3850" width="19.44140625" style="362" customWidth="1"/>
    <col min="3851" max="4087" width="8.88671875" style="362"/>
    <col min="4088" max="4090" width="2.77734375" style="362" customWidth="1"/>
    <col min="4091" max="4091" width="13.5546875" style="362" customWidth="1"/>
    <col min="4092" max="4092" width="3.33203125" style="362" customWidth="1"/>
    <col min="4093" max="4093" width="10.33203125" style="362" customWidth="1"/>
    <col min="4094" max="4094" width="10" style="362" customWidth="1"/>
    <col min="4095" max="4095" width="2.44140625" style="362" customWidth="1"/>
    <col min="4096" max="4096" width="8.33203125" style="362" customWidth="1"/>
    <col min="4097" max="4097" width="25.33203125" style="362" customWidth="1"/>
    <col min="4098" max="4098" width="36.5546875" style="362" customWidth="1"/>
    <col min="4099" max="4099" width="14" style="362" customWidth="1"/>
    <col min="4100" max="4103" width="8.88671875" style="362"/>
    <col min="4104" max="4104" width="20.88671875" style="362" customWidth="1"/>
    <col min="4105" max="4105" width="2.88671875" style="362" customWidth="1"/>
    <col min="4106" max="4106" width="19.44140625" style="362" customWidth="1"/>
    <col min="4107" max="4343" width="8.88671875" style="362"/>
    <col min="4344" max="4346" width="2.77734375" style="362" customWidth="1"/>
    <col min="4347" max="4347" width="13.5546875" style="362" customWidth="1"/>
    <col min="4348" max="4348" width="3.33203125" style="362" customWidth="1"/>
    <col min="4349" max="4349" width="10.33203125" style="362" customWidth="1"/>
    <col min="4350" max="4350" width="10" style="362" customWidth="1"/>
    <col min="4351" max="4351" width="2.44140625" style="362" customWidth="1"/>
    <col min="4352" max="4352" width="8.33203125" style="362" customWidth="1"/>
    <col min="4353" max="4353" width="25.33203125" style="362" customWidth="1"/>
    <col min="4354" max="4354" width="36.5546875" style="362" customWidth="1"/>
    <col min="4355" max="4355" width="14" style="362" customWidth="1"/>
    <col min="4356" max="4359" width="8.88671875" style="362"/>
    <col min="4360" max="4360" width="20.88671875" style="362" customWidth="1"/>
    <col min="4361" max="4361" width="2.88671875" style="362" customWidth="1"/>
    <col min="4362" max="4362" width="19.44140625" style="362" customWidth="1"/>
    <col min="4363" max="4599" width="8.88671875" style="362"/>
    <col min="4600" max="4602" width="2.77734375" style="362" customWidth="1"/>
    <col min="4603" max="4603" width="13.5546875" style="362" customWidth="1"/>
    <col min="4604" max="4604" width="3.33203125" style="362" customWidth="1"/>
    <col min="4605" max="4605" width="10.33203125" style="362" customWidth="1"/>
    <col min="4606" max="4606" width="10" style="362" customWidth="1"/>
    <col min="4607" max="4607" width="2.44140625" style="362" customWidth="1"/>
    <col min="4608" max="4608" width="8.33203125" style="362" customWidth="1"/>
    <col min="4609" max="4609" width="25.33203125" style="362" customWidth="1"/>
    <col min="4610" max="4610" width="36.5546875" style="362" customWidth="1"/>
    <col min="4611" max="4611" width="14" style="362" customWidth="1"/>
    <col min="4612" max="4615" width="8.88671875" style="362"/>
    <col min="4616" max="4616" width="20.88671875" style="362" customWidth="1"/>
    <col min="4617" max="4617" width="2.88671875" style="362" customWidth="1"/>
    <col min="4618" max="4618" width="19.44140625" style="362" customWidth="1"/>
    <col min="4619" max="4855" width="8.88671875" style="362"/>
    <col min="4856" max="4858" width="2.77734375" style="362" customWidth="1"/>
    <col min="4859" max="4859" width="13.5546875" style="362" customWidth="1"/>
    <col min="4860" max="4860" width="3.33203125" style="362" customWidth="1"/>
    <col min="4861" max="4861" width="10.33203125" style="362" customWidth="1"/>
    <col min="4862" max="4862" width="10" style="362" customWidth="1"/>
    <col min="4863" max="4863" width="2.44140625" style="362" customWidth="1"/>
    <col min="4864" max="4864" width="8.33203125" style="362" customWidth="1"/>
    <col min="4865" max="4865" width="25.33203125" style="362" customWidth="1"/>
    <col min="4866" max="4866" width="36.5546875" style="362" customWidth="1"/>
    <col min="4867" max="4867" width="14" style="362" customWidth="1"/>
    <col min="4868" max="4871" width="8.88671875" style="362"/>
    <col min="4872" max="4872" width="20.88671875" style="362" customWidth="1"/>
    <col min="4873" max="4873" width="2.88671875" style="362" customWidth="1"/>
    <col min="4874" max="4874" width="19.44140625" style="362" customWidth="1"/>
    <col min="4875" max="5111" width="8.88671875" style="362"/>
    <col min="5112" max="5114" width="2.77734375" style="362" customWidth="1"/>
    <col min="5115" max="5115" width="13.5546875" style="362" customWidth="1"/>
    <col min="5116" max="5116" width="3.33203125" style="362" customWidth="1"/>
    <col min="5117" max="5117" width="10.33203125" style="362" customWidth="1"/>
    <col min="5118" max="5118" width="10" style="362" customWidth="1"/>
    <col min="5119" max="5119" width="2.44140625" style="362" customWidth="1"/>
    <col min="5120" max="5120" width="8.33203125" style="362" customWidth="1"/>
    <col min="5121" max="5121" width="25.33203125" style="362" customWidth="1"/>
    <col min="5122" max="5122" width="36.5546875" style="362" customWidth="1"/>
    <col min="5123" max="5123" width="14" style="362" customWidth="1"/>
    <col min="5124" max="5127" width="8.88671875" style="362"/>
    <col min="5128" max="5128" width="20.88671875" style="362" customWidth="1"/>
    <col min="5129" max="5129" width="2.88671875" style="362" customWidth="1"/>
    <col min="5130" max="5130" width="19.44140625" style="362" customWidth="1"/>
    <col min="5131" max="5367" width="8.88671875" style="362"/>
    <col min="5368" max="5370" width="2.77734375" style="362" customWidth="1"/>
    <col min="5371" max="5371" width="13.5546875" style="362" customWidth="1"/>
    <col min="5372" max="5372" width="3.33203125" style="362" customWidth="1"/>
    <col min="5373" max="5373" width="10.33203125" style="362" customWidth="1"/>
    <col min="5374" max="5374" width="10" style="362" customWidth="1"/>
    <col min="5375" max="5375" width="2.44140625" style="362" customWidth="1"/>
    <col min="5376" max="5376" width="8.33203125" style="362" customWidth="1"/>
    <col min="5377" max="5377" width="25.33203125" style="362" customWidth="1"/>
    <col min="5378" max="5378" width="36.5546875" style="362" customWidth="1"/>
    <col min="5379" max="5379" width="14" style="362" customWidth="1"/>
    <col min="5380" max="5383" width="8.88671875" style="362"/>
    <col min="5384" max="5384" width="20.88671875" style="362" customWidth="1"/>
    <col min="5385" max="5385" width="2.88671875" style="362" customWidth="1"/>
    <col min="5386" max="5386" width="19.44140625" style="362" customWidth="1"/>
    <col min="5387" max="5623" width="8.88671875" style="362"/>
    <col min="5624" max="5626" width="2.77734375" style="362" customWidth="1"/>
    <col min="5627" max="5627" width="13.5546875" style="362" customWidth="1"/>
    <col min="5628" max="5628" width="3.33203125" style="362" customWidth="1"/>
    <col min="5629" max="5629" width="10.33203125" style="362" customWidth="1"/>
    <col min="5630" max="5630" width="10" style="362" customWidth="1"/>
    <col min="5631" max="5631" width="2.44140625" style="362" customWidth="1"/>
    <col min="5632" max="5632" width="8.33203125" style="362" customWidth="1"/>
    <col min="5633" max="5633" width="25.33203125" style="362" customWidth="1"/>
    <col min="5634" max="5634" width="36.5546875" style="362" customWidth="1"/>
    <col min="5635" max="5635" width="14" style="362" customWidth="1"/>
    <col min="5636" max="5639" width="8.88671875" style="362"/>
    <col min="5640" max="5640" width="20.88671875" style="362" customWidth="1"/>
    <col min="5641" max="5641" width="2.88671875" style="362" customWidth="1"/>
    <col min="5642" max="5642" width="19.44140625" style="362" customWidth="1"/>
    <col min="5643" max="5879" width="8.88671875" style="362"/>
    <col min="5880" max="5882" width="2.77734375" style="362" customWidth="1"/>
    <col min="5883" max="5883" width="13.5546875" style="362" customWidth="1"/>
    <col min="5884" max="5884" width="3.33203125" style="362" customWidth="1"/>
    <col min="5885" max="5885" width="10.33203125" style="362" customWidth="1"/>
    <col min="5886" max="5886" width="10" style="362" customWidth="1"/>
    <col min="5887" max="5887" width="2.44140625" style="362" customWidth="1"/>
    <col min="5888" max="5888" width="8.33203125" style="362" customWidth="1"/>
    <col min="5889" max="5889" width="25.33203125" style="362" customWidth="1"/>
    <col min="5890" max="5890" width="36.5546875" style="362" customWidth="1"/>
    <col min="5891" max="5891" width="14" style="362" customWidth="1"/>
    <col min="5892" max="5895" width="8.88671875" style="362"/>
    <col min="5896" max="5896" width="20.88671875" style="362" customWidth="1"/>
    <col min="5897" max="5897" width="2.88671875" style="362" customWidth="1"/>
    <col min="5898" max="5898" width="19.44140625" style="362" customWidth="1"/>
    <col min="5899" max="6135" width="8.88671875" style="362"/>
    <col min="6136" max="6138" width="2.77734375" style="362" customWidth="1"/>
    <col min="6139" max="6139" width="13.5546875" style="362" customWidth="1"/>
    <col min="6140" max="6140" width="3.33203125" style="362" customWidth="1"/>
    <col min="6141" max="6141" width="10.33203125" style="362" customWidth="1"/>
    <col min="6142" max="6142" width="10" style="362" customWidth="1"/>
    <col min="6143" max="6143" width="2.44140625" style="362" customWidth="1"/>
    <col min="6144" max="6144" width="8.33203125" style="362" customWidth="1"/>
    <col min="6145" max="6145" width="25.33203125" style="362" customWidth="1"/>
    <col min="6146" max="6146" width="36.5546875" style="362" customWidth="1"/>
    <col min="6147" max="6147" width="14" style="362" customWidth="1"/>
    <col min="6148" max="6151" width="8.88671875" style="362"/>
    <col min="6152" max="6152" width="20.88671875" style="362" customWidth="1"/>
    <col min="6153" max="6153" width="2.88671875" style="362" customWidth="1"/>
    <col min="6154" max="6154" width="19.44140625" style="362" customWidth="1"/>
    <col min="6155" max="6391" width="8.88671875" style="362"/>
    <col min="6392" max="6394" width="2.77734375" style="362" customWidth="1"/>
    <col min="6395" max="6395" width="13.5546875" style="362" customWidth="1"/>
    <col min="6396" max="6396" width="3.33203125" style="362" customWidth="1"/>
    <col min="6397" max="6397" width="10.33203125" style="362" customWidth="1"/>
    <col min="6398" max="6398" width="10" style="362" customWidth="1"/>
    <col min="6399" max="6399" width="2.44140625" style="362" customWidth="1"/>
    <col min="6400" max="6400" width="8.33203125" style="362" customWidth="1"/>
    <col min="6401" max="6401" width="25.33203125" style="362" customWidth="1"/>
    <col min="6402" max="6402" width="36.5546875" style="362" customWidth="1"/>
    <col min="6403" max="6403" width="14" style="362" customWidth="1"/>
    <col min="6404" max="6407" width="8.88671875" style="362"/>
    <col min="6408" max="6408" width="20.88671875" style="362" customWidth="1"/>
    <col min="6409" max="6409" width="2.88671875" style="362" customWidth="1"/>
    <col min="6410" max="6410" width="19.44140625" style="362" customWidth="1"/>
    <col min="6411" max="6647" width="8.88671875" style="362"/>
    <col min="6648" max="6650" width="2.77734375" style="362" customWidth="1"/>
    <col min="6651" max="6651" width="13.5546875" style="362" customWidth="1"/>
    <col min="6652" max="6652" width="3.33203125" style="362" customWidth="1"/>
    <col min="6653" max="6653" width="10.33203125" style="362" customWidth="1"/>
    <col min="6654" max="6654" width="10" style="362" customWidth="1"/>
    <col min="6655" max="6655" width="2.44140625" style="362" customWidth="1"/>
    <col min="6656" max="6656" width="8.33203125" style="362" customWidth="1"/>
    <col min="6657" max="6657" width="25.33203125" style="362" customWidth="1"/>
    <col min="6658" max="6658" width="36.5546875" style="362" customWidth="1"/>
    <col min="6659" max="6659" width="14" style="362" customWidth="1"/>
    <col min="6660" max="6663" width="8.88671875" style="362"/>
    <col min="6664" max="6664" width="20.88671875" style="362" customWidth="1"/>
    <col min="6665" max="6665" width="2.88671875" style="362" customWidth="1"/>
    <col min="6666" max="6666" width="19.44140625" style="362" customWidth="1"/>
    <col min="6667" max="6903" width="8.88671875" style="362"/>
    <col min="6904" max="6906" width="2.77734375" style="362" customWidth="1"/>
    <col min="6907" max="6907" width="13.5546875" style="362" customWidth="1"/>
    <col min="6908" max="6908" width="3.33203125" style="362" customWidth="1"/>
    <col min="6909" max="6909" width="10.33203125" style="362" customWidth="1"/>
    <col min="6910" max="6910" width="10" style="362" customWidth="1"/>
    <col min="6911" max="6911" width="2.44140625" style="362" customWidth="1"/>
    <col min="6912" max="6912" width="8.33203125" style="362" customWidth="1"/>
    <col min="6913" max="6913" width="25.33203125" style="362" customWidth="1"/>
    <col min="6914" max="6914" width="36.5546875" style="362" customWidth="1"/>
    <col min="6915" max="6915" width="14" style="362" customWidth="1"/>
    <col min="6916" max="6919" width="8.88671875" style="362"/>
    <col min="6920" max="6920" width="20.88671875" style="362" customWidth="1"/>
    <col min="6921" max="6921" width="2.88671875" style="362" customWidth="1"/>
    <col min="6922" max="6922" width="19.44140625" style="362" customWidth="1"/>
    <col min="6923" max="7159" width="8.88671875" style="362"/>
    <col min="7160" max="7162" width="2.77734375" style="362" customWidth="1"/>
    <col min="7163" max="7163" width="13.5546875" style="362" customWidth="1"/>
    <col min="7164" max="7164" width="3.33203125" style="362" customWidth="1"/>
    <col min="7165" max="7165" width="10.33203125" style="362" customWidth="1"/>
    <col min="7166" max="7166" width="10" style="362" customWidth="1"/>
    <col min="7167" max="7167" width="2.44140625" style="362" customWidth="1"/>
    <col min="7168" max="7168" width="8.33203125" style="362" customWidth="1"/>
    <col min="7169" max="7169" width="25.33203125" style="362" customWidth="1"/>
    <col min="7170" max="7170" width="36.5546875" style="362" customWidth="1"/>
    <col min="7171" max="7171" width="14" style="362" customWidth="1"/>
    <col min="7172" max="7175" width="8.88671875" style="362"/>
    <col min="7176" max="7176" width="20.88671875" style="362" customWidth="1"/>
    <col min="7177" max="7177" width="2.88671875" style="362" customWidth="1"/>
    <col min="7178" max="7178" width="19.44140625" style="362" customWidth="1"/>
    <col min="7179" max="7415" width="8.88671875" style="362"/>
    <col min="7416" max="7418" width="2.77734375" style="362" customWidth="1"/>
    <col min="7419" max="7419" width="13.5546875" style="362" customWidth="1"/>
    <col min="7420" max="7420" width="3.33203125" style="362" customWidth="1"/>
    <col min="7421" max="7421" width="10.33203125" style="362" customWidth="1"/>
    <col min="7422" max="7422" width="10" style="362" customWidth="1"/>
    <col min="7423" max="7423" width="2.44140625" style="362" customWidth="1"/>
    <col min="7424" max="7424" width="8.33203125" style="362" customWidth="1"/>
    <col min="7425" max="7425" width="25.33203125" style="362" customWidth="1"/>
    <col min="7426" max="7426" width="36.5546875" style="362" customWidth="1"/>
    <col min="7427" max="7427" width="14" style="362" customWidth="1"/>
    <col min="7428" max="7431" width="8.88671875" style="362"/>
    <col min="7432" max="7432" width="20.88671875" style="362" customWidth="1"/>
    <col min="7433" max="7433" width="2.88671875" style="362" customWidth="1"/>
    <col min="7434" max="7434" width="19.44140625" style="362" customWidth="1"/>
    <col min="7435" max="7671" width="8.88671875" style="362"/>
    <col min="7672" max="7674" width="2.77734375" style="362" customWidth="1"/>
    <col min="7675" max="7675" width="13.5546875" style="362" customWidth="1"/>
    <col min="7676" max="7676" width="3.33203125" style="362" customWidth="1"/>
    <col min="7677" max="7677" width="10.33203125" style="362" customWidth="1"/>
    <col min="7678" max="7678" width="10" style="362" customWidth="1"/>
    <col min="7679" max="7679" width="2.44140625" style="362" customWidth="1"/>
    <col min="7680" max="7680" width="8.33203125" style="362" customWidth="1"/>
    <col min="7681" max="7681" width="25.33203125" style="362" customWidth="1"/>
    <col min="7682" max="7682" width="36.5546875" style="362" customWidth="1"/>
    <col min="7683" max="7683" width="14" style="362" customWidth="1"/>
    <col min="7684" max="7687" width="8.88671875" style="362"/>
    <col min="7688" max="7688" width="20.88671875" style="362" customWidth="1"/>
    <col min="7689" max="7689" width="2.88671875" style="362" customWidth="1"/>
    <col min="7690" max="7690" width="19.44140625" style="362" customWidth="1"/>
    <col min="7691" max="7927" width="8.88671875" style="362"/>
    <col min="7928" max="7930" width="2.77734375" style="362" customWidth="1"/>
    <col min="7931" max="7931" width="13.5546875" style="362" customWidth="1"/>
    <col min="7932" max="7932" width="3.33203125" style="362" customWidth="1"/>
    <col min="7933" max="7933" width="10.33203125" style="362" customWidth="1"/>
    <col min="7934" max="7934" width="10" style="362" customWidth="1"/>
    <col min="7935" max="7935" width="2.44140625" style="362" customWidth="1"/>
    <col min="7936" max="7936" width="8.33203125" style="362" customWidth="1"/>
    <col min="7937" max="7937" width="25.33203125" style="362" customWidth="1"/>
    <col min="7938" max="7938" width="36.5546875" style="362" customWidth="1"/>
    <col min="7939" max="7939" width="14" style="362" customWidth="1"/>
    <col min="7940" max="7943" width="8.88671875" style="362"/>
    <col min="7944" max="7944" width="20.88671875" style="362" customWidth="1"/>
    <col min="7945" max="7945" width="2.88671875" style="362" customWidth="1"/>
    <col min="7946" max="7946" width="19.44140625" style="362" customWidth="1"/>
    <col min="7947" max="8183" width="8.88671875" style="362"/>
    <col min="8184" max="8186" width="2.77734375" style="362" customWidth="1"/>
    <col min="8187" max="8187" width="13.5546875" style="362" customWidth="1"/>
    <col min="8188" max="8188" width="3.33203125" style="362" customWidth="1"/>
    <col min="8189" max="8189" width="10.33203125" style="362" customWidth="1"/>
    <col min="8190" max="8190" width="10" style="362" customWidth="1"/>
    <col min="8191" max="8191" width="2.44140625" style="362" customWidth="1"/>
    <col min="8192" max="8192" width="8.33203125" style="362" customWidth="1"/>
    <col min="8193" max="8193" width="25.33203125" style="362" customWidth="1"/>
    <col min="8194" max="8194" width="36.5546875" style="362" customWidth="1"/>
    <col min="8195" max="8195" width="14" style="362" customWidth="1"/>
    <col min="8196" max="8199" width="8.88671875" style="362"/>
    <col min="8200" max="8200" width="20.88671875" style="362" customWidth="1"/>
    <col min="8201" max="8201" width="2.88671875" style="362" customWidth="1"/>
    <col min="8202" max="8202" width="19.44140625" style="362" customWidth="1"/>
    <col min="8203" max="8439" width="8.88671875" style="362"/>
    <col min="8440" max="8442" width="2.77734375" style="362" customWidth="1"/>
    <col min="8443" max="8443" width="13.5546875" style="362" customWidth="1"/>
    <col min="8444" max="8444" width="3.33203125" style="362" customWidth="1"/>
    <col min="8445" max="8445" width="10.33203125" style="362" customWidth="1"/>
    <col min="8446" max="8446" width="10" style="362" customWidth="1"/>
    <col min="8447" max="8447" width="2.44140625" style="362" customWidth="1"/>
    <col min="8448" max="8448" width="8.33203125" style="362" customWidth="1"/>
    <col min="8449" max="8449" width="25.33203125" style="362" customWidth="1"/>
    <col min="8450" max="8450" width="36.5546875" style="362" customWidth="1"/>
    <col min="8451" max="8451" width="14" style="362" customWidth="1"/>
    <col min="8452" max="8455" width="8.88671875" style="362"/>
    <col min="8456" max="8456" width="20.88671875" style="362" customWidth="1"/>
    <col min="8457" max="8457" width="2.88671875" style="362" customWidth="1"/>
    <col min="8458" max="8458" width="19.44140625" style="362" customWidth="1"/>
    <col min="8459" max="8695" width="8.88671875" style="362"/>
    <col min="8696" max="8698" width="2.77734375" style="362" customWidth="1"/>
    <col min="8699" max="8699" width="13.5546875" style="362" customWidth="1"/>
    <col min="8700" max="8700" width="3.33203125" style="362" customWidth="1"/>
    <col min="8701" max="8701" width="10.33203125" style="362" customWidth="1"/>
    <col min="8702" max="8702" width="10" style="362" customWidth="1"/>
    <col min="8703" max="8703" width="2.44140625" style="362" customWidth="1"/>
    <col min="8704" max="8704" width="8.33203125" style="362" customWidth="1"/>
    <col min="8705" max="8705" width="25.33203125" style="362" customWidth="1"/>
    <col min="8706" max="8706" width="36.5546875" style="362" customWidth="1"/>
    <col min="8707" max="8707" width="14" style="362" customWidth="1"/>
    <col min="8708" max="8711" width="8.88671875" style="362"/>
    <col min="8712" max="8712" width="20.88671875" style="362" customWidth="1"/>
    <col min="8713" max="8713" width="2.88671875" style="362" customWidth="1"/>
    <col min="8714" max="8714" width="19.44140625" style="362" customWidth="1"/>
    <col min="8715" max="8951" width="8.88671875" style="362"/>
    <col min="8952" max="8954" width="2.77734375" style="362" customWidth="1"/>
    <col min="8955" max="8955" width="13.5546875" style="362" customWidth="1"/>
    <col min="8956" max="8956" width="3.33203125" style="362" customWidth="1"/>
    <col min="8957" max="8957" width="10.33203125" style="362" customWidth="1"/>
    <col min="8958" max="8958" width="10" style="362" customWidth="1"/>
    <col min="8959" max="8959" width="2.44140625" style="362" customWidth="1"/>
    <col min="8960" max="8960" width="8.33203125" style="362" customWidth="1"/>
    <col min="8961" max="8961" width="25.33203125" style="362" customWidth="1"/>
    <col min="8962" max="8962" width="36.5546875" style="362" customWidth="1"/>
    <col min="8963" max="8963" width="14" style="362" customWidth="1"/>
    <col min="8964" max="8967" width="8.88671875" style="362"/>
    <col min="8968" max="8968" width="20.88671875" style="362" customWidth="1"/>
    <col min="8969" max="8969" width="2.88671875" style="362" customWidth="1"/>
    <col min="8970" max="8970" width="19.44140625" style="362" customWidth="1"/>
    <col min="8971" max="9207" width="8.88671875" style="362"/>
    <col min="9208" max="9210" width="2.77734375" style="362" customWidth="1"/>
    <col min="9211" max="9211" width="13.5546875" style="362" customWidth="1"/>
    <col min="9212" max="9212" width="3.33203125" style="362" customWidth="1"/>
    <col min="9213" max="9213" width="10.33203125" style="362" customWidth="1"/>
    <col min="9214" max="9214" width="10" style="362" customWidth="1"/>
    <col min="9215" max="9215" width="2.44140625" style="362" customWidth="1"/>
    <col min="9216" max="9216" width="8.33203125" style="362" customWidth="1"/>
    <col min="9217" max="9217" width="25.33203125" style="362" customWidth="1"/>
    <col min="9218" max="9218" width="36.5546875" style="362" customWidth="1"/>
    <col min="9219" max="9219" width="14" style="362" customWidth="1"/>
    <col min="9220" max="9223" width="8.88671875" style="362"/>
    <col min="9224" max="9224" width="20.88671875" style="362" customWidth="1"/>
    <col min="9225" max="9225" width="2.88671875" style="362" customWidth="1"/>
    <col min="9226" max="9226" width="19.44140625" style="362" customWidth="1"/>
    <col min="9227" max="9463" width="8.88671875" style="362"/>
    <col min="9464" max="9466" width="2.77734375" style="362" customWidth="1"/>
    <col min="9467" max="9467" width="13.5546875" style="362" customWidth="1"/>
    <col min="9468" max="9468" width="3.33203125" style="362" customWidth="1"/>
    <col min="9469" max="9469" width="10.33203125" style="362" customWidth="1"/>
    <col min="9470" max="9470" width="10" style="362" customWidth="1"/>
    <col min="9471" max="9471" width="2.44140625" style="362" customWidth="1"/>
    <col min="9472" max="9472" width="8.33203125" style="362" customWidth="1"/>
    <col min="9473" max="9473" width="25.33203125" style="362" customWidth="1"/>
    <col min="9474" max="9474" width="36.5546875" style="362" customWidth="1"/>
    <col min="9475" max="9475" width="14" style="362" customWidth="1"/>
    <col min="9476" max="9479" width="8.88671875" style="362"/>
    <col min="9480" max="9480" width="20.88671875" style="362" customWidth="1"/>
    <col min="9481" max="9481" width="2.88671875" style="362" customWidth="1"/>
    <col min="9482" max="9482" width="19.44140625" style="362" customWidth="1"/>
    <col min="9483" max="9719" width="8.88671875" style="362"/>
    <col min="9720" max="9722" width="2.77734375" style="362" customWidth="1"/>
    <col min="9723" max="9723" width="13.5546875" style="362" customWidth="1"/>
    <col min="9724" max="9724" width="3.33203125" style="362" customWidth="1"/>
    <col min="9725" max="9725" width="10.33203125" style="362" customWidth="1"/>
    <col min="9726" max="9726" width="10" style="362" customWidth="1"/>
    <col min="9727" max="9727" width="2.44140625" style="362" customWidth="1"/>
    <col min="9728" max="9728" width="8.33203125" style="362" customWidth="1"/>
    <col min="9729" max="9729" width="25.33203125" style="362" customWidth="1"/>
    <col min="9730" max="9730" width="36.5546875" style="362" customWidth="1"/>
    <col min="9731" max="9731" width="14" style="362" customWidth="1"/>
    <col min="9732" max="9735" width="8.88671875" style="362"/>
    <col min="9736" max="9736" width="20.88671875" style="362" customWidth="1"/>
    <col min="9737" max="9737" width="2.88671875" style="362" customWidth="1"/>
    <col min="9738" max="9738" width="19.44140625" style="362" customWidth="1"/>
    <col min="9739" max="9975" width="8.88671875" style="362"/>
    <col min="9976" max="9978" width="2.77734375" style="362" customWidth="1"/>
    <col min="9979" max="9979" width="13.5546875" style="362" customWidth="1"/>
    <col min="9980" max="9980" width="3.33203125" style="362" customWidth="1"/>
    <col min="9981" max="9981" width="10.33203125" style="362" customWidth="1"/>
    <col min="9982" max="9982" width="10" style="362" customWidth="1"/>
    <col min="9983" max="9983" width="2.44140625" style="362" customWidth="1"/>
    <col min="9984" max="9984" width="8.33203125" style="362" customWidth="1"/>
    <col min="9985" max="9985" width="25.33203125" style="362" customWidth="1"/>
    <col min="9986" max="9986" width="36.5546875" style="362" customWidth="1"/>
    <col min="9987" max="9987" width="14" style="362" customWidth="1"/>
    <col min="9988" max="9991" width="8.88671875" style="362"/>
    <col min="9992" max="9992" width="20.88671875" style="362" customWidth="1"/>
    <col min="9993" max="9993" width="2.88671875" style="362" customWidth="1"/>
    <col min="9994" max="9994" width="19.44140625" style="362" customWidth="1"/>
    <col min="9995" max="10231" width="8.88671875" style="362"/>
    <col min="10232" max="10234" width="2.77734375" style="362" customWidth="1"/>
    <col min="10235" max="10235" width="13.5546875" style="362" customWidth="1"/>
    <col min="10236" max="10236" width="3.33203125" style="362" customWidth="1"/>
    <col min="10237" max="10237" width="10.33203125" style="362" customWidth="1"/>
    <col min="10238" max="10238" width="10" style="362" customWidth="1"/>
    <col min="10239" max="10239" width="2.44140625" style="362" customWidth="1"/>
    <col min="10240" max="10240" width="8.33203125" style="362" customWidth="1"/>
    <col min="10241" max="10241" width="25.33203125" style="362" customWidth="1"/>
    <col min="10242" max="10242" width="36.5546875" style="362" customWidth="1"/>
    <col min="10243" max="10243" width="14" style="362" customWidth="1"/>
    <col min="10244" max="10247" width="8.88671875" style="362"/>
    <col min="10248" max="10248" width="20.88671875" style="362" customWidth="1"/>
    <col min="10249" max="10249" width="2.88671875" style="362" customWidth="1"/>
    <col min="10250" max="10250" width="19.44140625" style="362" customWidth="1"/>
    <col min="10251" max="10487" width="8.88671875" style="362"/>
    <col min="10488" max="10490" width="2.77734375" style="362" customWidth="1"/>
    <col min="10491" max="10491" width="13.5546875" style="362" customWidth="1"/>
    <col min="10492" max="10492" width="3.33203125" style="362" customWidth="1"/>
    <col min="10493" max="10493" width="10.33203125" style="362" customWidth="1"/>
    <col min="10494" max="10494" width="10" style="362" customWidth="1"/>
    <col min="10495" max="10495" width="2.44140625" style="362" customWidth="1"/>
    <col min="10496" max="10496" width="8.33203125" style="362" customWidth="1"/>
    <col min="10497" max="10497" width="25.33203125" style="362" customWidth="1"/>
    <col min="10498" max="10498" width="36.5546875" style="362" customWidth="1"/>
    <col min="10499" max="10499" width="14" style="362" customWidth="1"/>
    <col min="10500" max="10503" width="8.88671875" style="362"/>
    <col min="10504" max="10504" width="20.88671875" style="362" customWidth="1"/>
    <col min="10505" max="10505" width="2.88671875" style="362" customWidth="1"/>
    <col min="10506" max="10506" width="19.44140625" style="362" customWidth="1"/>
    <col min="10507" max="10743" width="8.88671875" style="362"/>
    <col min="10744" max="10746" width="2.77734375" style="362" customWidth="1"/>
    <col min="10747" max="10747" width="13.5546875" style="362" customWidth="1"/>
    <col min="10748" max="10748" width="3.33203125" style="362" customWidth="1"/>
    <col min="10749" max="10749" width="10.33203125" style="362" customWidth="1"/>
    <col min="10750" max="10750" width="10" style="362" customWidth="1"/>
    <col min="10751" max="10751" width="2.44140625" style="362" customWidth="1"/>
    <col min="10752" max="10752" width="8.33203125" style="362" customWidth="1"/>
    <col min="10753" max="10753" width="25.33203125" style="362" customWidth="1"/>
    <col min="10754" max="10754" width="36.5546875" style="362" customWidth="1"/>
    <col min="10755" max="10755" width="14" style="362" customWidth="1"/>
    <col min="10756" max="10759" width="8.88671875" style="362"/>
    <col min="10760" max="10760" width="20.88671875" style="362" customWidth="1"/>
    <col min="10761" max="10761" width="2.88671875" style="362" customWidth="1"/>
    <col min="10762" max="10762" width="19.44140625" style="362" customWidth="1"/>
    <col min="10763" max="10999" width="8.88671875" style="362"/>
    <col min="11000" max="11002" width="2.77734375" style="362" customWidth="1"/>
    <col min="11003" max="11003" width="13.5546875" style="362" customWidth="1"/>
    <col min="11004" max="11004" width="3.33203125" style="362" customWidth="1"/>
    <col min="11005" max="11005" width="10.33203125" style="362" customWidth="1"/>
    <col min="11006" max="11006" width="10" style="362" customWidth="1"/>
    <col min="11007" max="11007" width="2.44140625" style="362" customWidth="1"/>
    <col min="11008" max="11008" width="8.33203125" style="362" customWidth="1"/>
    <col min="11009" max="11009" width="25.33203125" style="362" customWidth="1"/>
    <col min="11010" max="11010" width="36.5546875" style="362" customWidth="1"/>
    <col min="11011" max="11011" width="14" style="362" customWidth="1"/>
    <col min="11012" max="11015" width="8.88671875" style="362"/>
    <col min="11016" max="11016" width="20.88671875" style="362" customWidth="1"/>
    <col min="11017" max="11017" width="2.88671875" style="362" customWidth="1"/>
    <col min="11018" max="11018" width="19.44140625" style="362" customWidth="1"/>
    <col min="11019" max="11255" width="8.88671875" style="362"/>
    <col min="11256" max="11258" width="2.77734375" style="362" customWidth="1"/>
    <col min="11259" max="11259" width="13.5546875" style="362" customWidth="1"/>
    <col min="11260" max="11260" width="3.33203125" style="362" customWidth="1"/>
    <col min="11261" max="11261" width="10.33203125" style="362" customWidth="1"/>
    <col min="11262" max="11262" width="10" style="362" customWidth="1"/>
    <col min="11263" max="11263" width="2.44140625" style="362" customWidth="1"/>
    <col min="11264" max="11264" width="8.33203125" style="362" customWidth="1"/>
    <col min="11265" max="11265" width="25.33203125" style="362" customWidth="1"/>
    <col min="11266" max="11266" width="36.5546875" style="362" customWidth="1"/>
    <col min="11267" max="11267" width="14" style="362" customWidth="1"/>
    <col min="11268" max="11271" width="8.88671875" style="362"/>
    <col min="11272" max="11272" width="20.88671875" style="362" customWidth="1"/>
    <col min="11273" max="11273" width="2.88671875" style="362" customWidth="1"/>
    <col min="11274" max="11274" width="19.44140625" style="362" customWidth="1"/>
    <col min="11275" max="11511" width="8.88671875" style="362"/>
    <col min="11512" max="11514" width="2.77734375" style="362" customWidth="1"/>
    <col min="11515" max="11515" width="13.5546875" style="362" customWidth="1"/>
    <col min="11516" max="11516" width="3.33203125" style="362" customWidth="1"/>
    <col min="11517" max="11517" width="10.33203125" style="362" customWidth="1"/>
    <col min="11518" max="11518" width="10" style="362" customWidth="1"/>
    <col min="11519" max="11519" width="2.44140625" style="362" customWidth="1"/>
    <col min="11520" max="11520" width="8.33203125" style="362" customWidth="1"/>
    <col min="11521" max="11521" width="25.33203125" style="362" customWidth="1"/>
    <col min="11522" max="11522" width="36.5546875" style="362" customWidth="1"/>
    <col min="11523" max="11523" width="14" style="362" customWidth="1"/>
    <col min="11524" max="11527" width="8.88671875" style="362"/>
    <col min="11528" max="11528" width="20.88671875" style="362" customWidth="1"/>
    <col min="11529" max="11529" width="2.88671875" style="362" customWidth="1"/>
    <col min="11530" max="11530" width="19.44140625" style="362" customWidth="1"/>
    <col min="11531" max="11767" width="8.88671875" style="362"/>
    <col min="11768" max="11770" width="2.77734375" style="362" customWidth="1"/>
    <col min="11771" max="11771" width="13.5546875" style="362" customWidth="1"/>
    <col min="11772" max="11772" width="3.33203125" style="362" customWidth="1"/>
    <col min="11773" max="11773" width="10.33203125" style="362" customWidth="1"/>
    <col min="11774" max="11774" width="10" style="362" customWidth="1"/>
    <col min="11775" max="11775" width="2.44140625" style="362" customWidth="1"/>
    <col min="11776" max="11776" width="8.33203125" style="362" customWidth="1"/>
    <col min="11777" max="11777" width="25.33203125" style="362" customWidth="1"/>
    <col min="11778" max="11778" width="36.5546875" style="362" customWidth="1"/>
    <col min="11779" max="11779" width="14" style="362" customWidth="1"/>
    <col min="11780" max="11783" width="8.88671875" style="362"/>
    <col min="11784" max="11784" width="20.88671875" style="362" customWidth="1"/>
    <col min="11785" max="11785" width="2.88671875" style="362" customWidth="1"/>
    <col min="11786" max="11786" width="19.44140625" style="362" customWidth="1"/>
    <col min="11787" max="12023" width="8.88671875" style="362"/>
    <col min="12024" max="12026" width="2.77734375" style="362" customWidth="1"/>
    <col min="12027" max="12027" width="13.5546875" style="362" customWidth="1"/>
    <col min="12028" max="12028" width="3.33203125" style="362" customWidth="1"/>
    <col min="12029" max="12029" width="10.33203125" style="362" customWidth="1"/>
    <col min="12030" max="12030" width="10" style="362" customWidth="1"/>
    <col min="12031" max="12031" width="2.44140625" style="362" customWidth="1"/>
    <col min="12032" max="12032" width="8.33203125" style="362" customWidth="1"/>
    <col min="12033" max="12033" width="25.33203125" style="362" customWidth="1"/>
    <col min="12034" max="12034" width="36.5546875" style="362" customWidth="1"/>
    <col min="12035" max="12035" width="14" style="362" customWidth="1"/>
    <col min="12036" max="12039" width="8.88671875" style="362"/>
    <col min="12040" max="12040" width="20.88671875" style="362" customWidth="1"/>
    <col min="12041" max="12041" width="2.88671875" style="362" customWidth="1"/>
    <col min="12042" max="12042" width="19.44140625" style="362" customWidth="1"/>
    <col min="12043" max="12279" width="8.88671875" style="362"/>
    <col min="12280" max="12282" width="2.77734375" style="362" customWidth="1"/>
    <col min="12283" max="12283" width="13.5546875" style="362" customWidth="1"/>
    <col min="12284" max="12284" width="3.33203125" style="362" customWidth="1"/>
    <col min="12285" max="12285" width="10.33203125" style="362" customWidth="1"/>
    <col min="12286" max="12286" width="10" style="362" customWidth="1"/>
    <col min="12287" max="12287" width="2.44140625" style="362" customWidth="1"/>
    <col min="12288" max="12288" width="8.33203125" style="362" customWidth="1"/>
    <col min="12289" max="12289" width="25.33203125" style="362" customWidth="1"/>
    <col min="12290" max="12290" width="36.5546875" style="362" customWidth="1"/>
    <col min="12291" max="12291" width="14" style="362" customWidth="1"/>
    <col min="12292" max="12295" width="8.88671875" style="362"/>
    <col min="12296" max="12296" width="20.88671875" style="362" customWidth="1"/>
    <col min="12297" max="12297" width="2.88671875" style="362" customWidth="1"/>
    <col min="12298" max="12298" width="19.44140625" style="362" customWidth="1"/>
    <col min="12299" max="12535" width="8.88671875" style="362"/>
    <col min="12536" max="12538" width="2.77734375" style="362" customWidth="1"/>
    <col min="12539" max="12539" width="13.5546875" style="362" customWidth="1"/>
    <col min="12540" max="12540" width="3.33203125" style="362" customWidth="1"/>
    <col min="12541" max="12541" width="10.33203125" style="362" customWidth="1"/>
    <col min="12542" max="12542" width="10" style="362" customWidth="1"/>
    <col min="12543" max="12543" width="2.44140625" style="362" customWidth="1"/>
    <col min="12544" max="12544" width="8.33203125" style="362" customWidth="1"/>
    <col min="12545" max="12545" width="25.33203125" style="362" customWidth="1"/>
    <col min="12546" max="12546" width="36.5546875" style="362" customWidth="1"/>
    <col min="12547" max="12547" width="14" style="362" customWidth="1"/>
    <col min="12548" max="12551" width="8.88671875" style="362"/>
    <col min="12552" max="12552" width="20.88671875" style="362" customWidth="1"/>
    <col min="12553" max="12553" width="2.88671875" style="362" customWidth="1"/>
    <col min="12554" max="12554" width="19.44140625" style="362" customWidth="1"/>
    <col min="12555" max="12791" width="8.88671875" style="362"/>
    <col min="12792" max="12794" width="2.77734375" style="362" customWidth="1"/>
    <col min="12795" max="12795" width="13.5546875" style="362" customWidth="1"/>
    <col min="12796" max="12796" width="3.33203125" style="362" customWidth="1"/>
    <col min="12797" max="12797" width="10.33203125" style="362" customWidth="1"/>
    <col min="12798" max="12798" width="10" style="362" customWidth="1"/>
    <col min="12799" max="12799" width="2.44140625" style="362" customWidth="1"/>
    <col min="12800" max="12800" width="8.33203125" style="362" customWidth="1"/>
    <col min="12801" max="12801" width="25.33203125" style="362" customWidth="1"/>
    <col min="12802" max="12802" width="36.5546875" style="362" customWidth="1"/>
    <col min="12803" max="12803" width="14" style="362" customWidth="1"/>
    <col min="12804" max="12807" width="8.88671875" style="362"/>
    <col min="12808" max="12808" width="20.88671875" style="362" customWidth="1"/>
    <col min="12809" max="12809" width="2.88671875" style="362" customWidth="1"/>
    <col min="12810" max="12810" width="19.44140625" style="362" customWidth="1"/>
    <col min="12811" max="13047" width="8.88671875" style="362"/>
    <col min="13048" max="13050" width="2.77734375" style="362" customWidth="1"/>
    <col min="13051" max="13051" width="13.5546875" style="362" customWidth="1"/>
    <col min="13052" max="13052" width="3.33203125" style="362" customWidth="1"/>
    <col min="13053" max="13053" width="10.33203125" style="362" customWidth="1"/>
    <col min="13054" max="13054" width="10" style="362" customWidth="1"/>
    <col min="13055" max="13055" width="2.44140625" style="362" customWidth="1"/>
    <col min="13056" max="13056" width="8.33203125" style="362" customWidth="1"/>
    <col min="13057" max="13057" width="25.33203125" style="362" customWidth="1"/>
    <col min="13058" max="13058" width="36.5546875" style="362" customWidth="1"/>
    <col min="13059" max="13059" width="14" style="362" customWidth="1"/>
    <col min="13060" max="13063" width="8.88671875" style="362"/>
    <col min="13064" max="13064" width="20.88671875" style="362" customWidth="1"/>
    <col min="13065" max="13065" width="2.88671875" style="362" customWidth="1"/>
    <col min="13066" max="13066" width="19.44140625" style="362" customWidth="1"/>
    <col min="13067" max="13303" width="8.88671875" style="362"/>
    <col min="13304" max="13306" width="2.77734375" style="362" customWidth="1"/>
    <col min="13307" max="13307" width="13.5546875" style="362" customWidth="1"/>
    <col min="13308" max="13308" width="3.33203125" style="362" customWidth="1"/>
    <col min="13309" max="13309" width="10.33203125" style="362" customWidth="1"/>
    <col min="13310" max="13310" width="10" style="362" customWidth="1"/>
    <col min="13311" max="13311" width="2.44140625" style="362" customWidth="1"/>
    <col min="13312" max="13312" width="8.33203125" style="362" customWidth="1"/>
    <col min="13313" max="13313" width="25.33203125" style="362" customWidth="1"/>
    <col min="13314" max="13314" width="36.5546875" style="362" customWidth="1"/>
    <col min="13315" max="13315" width="14" style="362" customWidth="1"/>
    <col min="13316" max="13319" width="8.88671875" style="362"/>
    <col min="13320" max="13320" width="20.88671875" style="362" customWidth="1"/>
    <col min="13321" max="13321" width="2.88671875" style="362" customWidth="1"/>
    <col min="13322" max="13322" width="19.44140625" style="362" customWidth="1"/>
    <col min="13323" max="13559" width="8.88671875" style="362"/>
    <col min="13560" max="13562" width="2.77734375" style="362" customWidth="1"/>
    <col min="13563" max="13563" width="13.5546875" style="362" customWidth="1"/>
    <col min="13564" max="13564" width="3.33203125" style="362" customWidth="1"/>
    <col min="13565" max="13565" width="10.33203125" style="362" customWidth="1"/>
    <col min="13566" max="13566" width="10" style="362" customWidth="1"/>
    <col min="13567" max="13567" width="2.44140625" style="362" customWidth="1"/>
    <col min="13568" max="13568" width="8.33203125" style="362" customWidth="1"/>
    <col min="13569" max="13569" width="25.33203125" style="362" customWidth="1"/>
    <col min="13570" max="13570" width="36.5546875" style="362" customWidth="1"/>
    <col min="13571" max="13571" width="14" style="362" customWidth="1"/>
    <col min="13572" max="13575" width="8.88671875" style="362"/>
    <col min="13576" max="13576" width="20.88671875" style="362" customWidth="1"/>
    <col min="13577" max="13577" width="2.88671875" style="362" customWidth="1"/>
    <col min="13578" max="13578" width="19.44140625" style="362" customWidth="1"/>
    <col min="13579" max="13815" width="8.88671875" style="362"/>
    <col min="13816" max="13818" width="2.77734375" style="362" customWidth="1"/>
    <col min="13819" max="13819" width="13.5546875" style="362" customWidth="1"/>
    <col min="13820" max="13820" width="3.33203125" style="362" customWidth="1"/>
    <col min="13821" max="13821" width="10.33203125" style="362" customWidth="1"/>
    <col min="13822" max="13822" width="10" style="362" customWidth="1"/>
    <col min="13823" max="13823" width="2.44140625" style="362" customWidth="1"/>
    <col min="13824" max="13824" width="8.33203125" style="362" customWidth="1"/>
    <col min="13825" max="13825" width="25.33203125" style="362" customWidth="1"/>
    <col min="13826" max="13826" width="36.5546875" style="362" customWidth="1"/>
    <col min="13827" max="13827" width="14" style="362" customWidth="1"/>
    <col min="13828" max="13831" width="8.88671875" style="362"/>
    <col min="13832" max="13832" width="20.88671875" style="362" customWidth="1"/>
    <col min="13833" max="13833" width="2.88671875" style="362" customWidth="1"/>
    <col min="13834" max="13834" width="19.44140625" style="362" customWidth="1"/>
    <col min="13835" max="14071" width="8.88671875" style="362"/>
    <col min="14072" max="14074" width="2.77734375" style="362" customWidth="1"/>
    <col min="14075" max="14075" width="13.5546875" style="362" customWidth="1"/>
    <col min="14076" max="14076" width="3.33203125" style="362" customWidth="1"/>
    <col min="14077" max="14077" width="10.33203125" style="362" customWidth="1"/>
    <col min="14078" max="14078" width="10" style="362" customWidth="1"/>
    <col min="14079" max="14079" width="2.44140625" style="362" customWidth="1"/>
    <col min="14080" max="14080" width="8.33203125" style="362" customWidth="1"/>
    <col min="14081" max="14081" width="25.33203125" style="362" customWidth="1"/>
    <col min="14082" max="14082" width="36.5546875" style="362" customWidth="1"/>
    <col min="14083" max="14083" width="14" style="362" customWidth="1"/>
    <col min="14084" max="14087" width="8.88671875" style="362"/>
    <col min="14088" max="14088" width="20.88671875" style="362" customWidth="1"/>
    <col min="14089" max="14089" width="2.88671875" style="362" customWidth="1"/>
    <col min="14090" max="14090" width="19.44140625" style="362" customWidth="1"/>
    <col min="14091" max="14327" width="8.88671875" style="362"/>
    <col min="14328" max="14330" width="2.77734375" style="362" customWidth="1"/>
    <col min="14331" max="14331" width="13.5546875" style="362" customWidth="1"/>
    <col min="14332" max="14332" width="3.33203125" style="362" customWidth="1"/>
    <col min="14333" max="14333" width="10.33203125" style="362" customWidth="1"/>
    <col min="14334" max="14334" width="10" style="362" customWidth="1"/>
    <col min="14335" max="14335" width="2.44140625" style="362" customWidth="1"/>
    <col min="14336" max="14336" width="8.33203125" style="362" customWidth="1"/>
    <col min="14337" max="14337" width="25.33203125" style="362" customWidth="1"/>
    <col min="14338" max="14338" width="36.5546875" style="362" customWidth="1"/>
    <col min="14339" max="14339" width="14" style="362" customWidth="1"/>
    <col min="14340" max="14343" width="8.88671875" style="362"/>
    <col min="14344" max="14344" width="20.88671875" style="362" customWidth="1"/>
    <col min="14345" max="14345" width="2.88671875" style="362" customWidth="1"/>
    <col min="14346" max="14346" width="19.44140625" style="362" customWidth="1"/>
    <col min="14347" max="14583" width="8.88671875" style="362"/>
    <col min="14584" max="14586" width="2.77734375" style="362" customWidth="1"/>
    <col min="14587" max="14587" width="13.5546875" style="362" customWidth="1"/>
    <col min="14588" max="14588" width="3.33203125" style="362" customWidth="1"/>
    <col min="14589" max="14589" width="10.33203125" style="362" customWidth="1"/>
    <col min="14590" max="14590" width="10" style="362" customWidth="1"/>
    <col min="14591" max="14591" width="2.44140625" style="362" customWidth="1"/>
    <col min="14592" max="14592" width="8.33203125" style="362" customWidth="1"/>
    <col min="14593" max="14593" width="25.33203125" style="362" customWidth="1"/>
    <col min="14594" max="14594" width="36.5546875" style="362" customWidth="1"/>
    <col min="14595" max="14595" width="14" style="362" customWidth="1"/>
    <col min="14596" max="14599" width="8.88671875" style="362"/>
    <col min="14600" max="14600" width="20.88671875" style="362" customWidth="1"/>
    <col min="14601" max="14601" width="2.88671875" style="362" customWidth="1"/>
    <col min="14602" max="14602" width="19.44140625" style="362" customWidth="1"/>
    <col min="14603" max="14839" width="8.88671875" style="362"/>
    <col min="14840" max="14842" width="2.77734375" style="362" customWidth="1"/>
    <col min="14843" max="14843" width="13.5546875" style="362" customWidth="1"/>
    <col min="14844" max="14844" width="3.33203125" style="362" customWidth="1"/>
    <col min="14845" max="14845" width="10.33203125" style="362" customWidth="1"/>
    <col min="14846" max="14846" width="10" style="362" customWidth="1"/>
    <col min="14847" max="14847" width="2.44140625" style="362" customWidth="1"/>
    <col min="14848" max="14848" width="8.33203125" style="362" customWidth="1"/>
    <col min="14849" max="14849" width="25.33203125" style="362" customWidth="1"/>
    <col min="14850" max="14850" width="36.5546875" style="362" customWidth="1"/>
    <col min="14851" max="14851" width="14" style="362" customWidth="1"/>
    <col min="14852" max="14855" width="8.88671875" style="362"/>
    <col min="14856" max="14856" width="20.88671875" style="362" customWidth="1"/>
    <col min="14857" max="14857" width="2.88671875" style="362" customWidth="1"/>
    <col min="14858" max="14858" width="19.44140625" style="362" customWidth="1"/>
    <col min="14859" max="15095" width="8.88671875" style="362"/>
    <col min="15096" max="15098" width="2.77734375" style="362" customWidth="1"/>
    <col min="15099" max="15099" width="13.5546875" style="362" customWidth="1"/>
    <col min="15100" max="15100" width="3.33203125" style="362" customWidth="1"/>
    <col min="15101" max="15101" width="10.33203125" style="362" customWidth="1"/>
    <col min="15102" max="15102" width="10" style="362" customWidth="1"/>
    <col min="15103" max="15103" width="2.44140625" style="362" customWidth="1"/>
    <col min="15104" max="15104" width="8.33203125" style="362" customWidth="1"/>
    <col min="15105" max="15105" width="25.33203125" style="362" customWidth="1"/>
    <col min="15106" max="15106" width="36.5546875" style="362" customWidth="1"/>
    <col min="15107" max="15107" width="14" style="362" customWidth="1"/>
    <col min="15108" max="15111" width="8.88671875" style="362"/>
    <col min="15112" max="15112" width="20.88671875" style="362" customWidth="1"/>
    <col min="15113" max="15113" width="2.88671875" style="362" customWidth="1"/>
    <col min="15114" max="15114" width="19.44140625" style="362" customWidth="1"/>
    <col min="15115" max="15351" width="8.88671875" style="362"/>
    <col min="15352" max="15354" width="2.77734375" style="362" customWidth="1"/>
    <col min="15355" max="15355" width="13.5546875" style="362" customWidth="1"/>
    <col min="15356" max="15356" width="3.33203125" style="362" customWidth="1"/>
    <col min="15357" max="15357" width="10.33203125" style="362" customWidth="1"/>
    <col min="15358" max="15358" width="10" style="362" customWidth="1"/>
    <col min="15359" max="15359" width="2.44140625" style="362" customWidth="1"/>
    <col min="15360" max="15360" width="8.33203125" style="362" customWidth="1"/>
    <col min="15361" max="15361" width="25.33203125" style="362" customWidth="1"/>
    <col min="15362" max="15362" width="36.5546875" style="362" customWidth="1"/>
    <col min="15363" max="15363" width="14" style="362" customWidth="1"/>
    <col min="15364" max="15367" width="8.88671875" style="362"/>
    <col min="15368" max="15368" width="20.88671875" style="362" customWidth="1"/>
    <col min="15369" max="15369" width="2.88671875" style="362" customWidth="1"/>
    <col min="15370" max="15370" width="19.44140625" style="362" customWidth="1"/>
    <col min="15371" max="15607" width="8.88671875" style="362"/>
    <col min="15608" max="15610" width="2.77734375" style="362" customWidth="1"/>
    <col min="15611" max="15611" width="13.5546875" style="362" customWidth="1"/>
    <col min="15612" max="15612" width="3.33203125" style="362" customWidth="1"/>
    <col min="15613" max="15613" width="10.33203125" style="362" customWidth="1"/>
    <col min="15614" max="15614" width="10" style="362" customWidth="1"/>
    <col min="15615" max="15615" width="2.44140625" style="362" customWidth="1"/>
    <col min="15616" max="15616" width="8.33203125" style="362" customWidth="1"/>
    <col min="15617" max="15617" width="25.33203125" style="362" customWidth="1"/>
    <col min="15618" max="15618" width="36.5546875" style="362" customWidth="1"/>
    <col min="15619" max="15619" width="14" style="362" customWidth="1"/>
    <col min="15620" max="15623" width="8.88671875" style="362"/>
    <col min="15624" max="15624" width="20.88671875" style="362" customWidth="1"/>
    <col min="15625" max="15625" width="2.88671875" style="362" customWidth="1"/>
    <col min="15626" max="15626" width="19.44140625" style="362" customWidth="1"/>
    <col min="15627" max="15863" width="8.88671875" style="362"/>
    <col min="15864" max="15866" width="2.77734375" style="362" customWidth="1"/>
    <col min="15867" max="15867" width="13.5546875" style="362" customWidth="1"/>
    <col min="15868" max="15868" width="3.33203125" style="362" customWidth="1"/>
    <col min="15869" max="15869" width="10.33203125" style="362" customWidth="1"/>
    <col min="15870" max="15870" width="10" style="362" customWidth="1"/>
    <col min="15871" max="15871" width="2.44140625" style="362" customWidth="1"/>
    <col min="15872" max="15872" width="8.33203125" style="362" customWidth="1"/>
    <col min="15873" max="15873" width="25.33203125" style="362" customWidth="1"/>
    <col min="15874" max="15874" width="36.5546875" style="362" customWidth="1"/>
    <col min="15875" max="15875" width="14" style="362" customWidth="1"/>
    <col min="15876" max="15879" width="8.88671875" style="362"/>
    <col min="15880" max="15880" width="20.88671875" style="362" customWidth="1"/>
    <col min="15881" max="15881" width="2.88671875" style="362" customWidth="1"/>
    <col min="15882" max="15882" width="19.44140625" style="362" customWidth="1"/>
    <col min="15883" max="16119" width="8.88671875" style="362"/>
    <col min="16120" max="16122" width="2.77734375" style="362" customWidth="1"/>
    <col min="16123" max="16123" width="13.5546875" style="362" customWidth="1"/>
    <col min="16124" max="16124" width="3.33203125" style="362" customWidth="1"/>
    <col min="16125" max="16125" width="10.33203125" style="362" customWidth="1"/>
    <col min="16126" max="16126" width="10" style="362" customWidth="1"/>
    <col min="16127" max="16127" width="2.44140625" style="362" customWidth="1"/>
    <col min="16128" max="16128" width="8.33203125" style="362" customWidth="1"/>
    <col min="16129" max="16129" width="25.33203125" style="362" customWidth="1"/>
    <col min="16130" max="16130" width="36.5546875" style="362" customWidth="1"/>
    <col min="16131" max="16131" width="14" style="362" customWidth="1"/>
    <col min="16132" max="16135" width="8.88671875" style="362"/>
    <col min="16136" max="16136" width="20.88671875" style="362" customWidth="1"/>
    <col min="16137" max="16137" width="2.88671875" style="362" customWidth="1"/>
    <col min="16138" max="16138" width="19.44140625" style="362" customWidth="1"/>
    <col min="16139" max="16384" width="8.88671875" style="362"/>
  </cols>
  <sheetData>
    <row r="1" spans="1:20" s="361" customFormat="1" ht="27.75" customHeight="1" x14ac:dyDescent="0.15">
      <c r="A1" s="1229" t="s">
        <v>659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</row>
    <row r="2" spans="1:20" s="361" customFormat="1" ht="16.5" customHeight="1" thickBot="1" x14ac:dyDescent="0.3">
      <c r="A2" s="1304"/>
      <c r="B2" s="1304"/>
      <c r="C2" s="1304"/>
      <c r="D2" s="1304"/>
      <c r="E2" s="255"/>
      <c r="F2" s="362"/>
      <c r="G2" s="362"/>
      <c r="H2" s="767"/>
      <c r="I2" s="768"/>
      <c r="J2" s="678"/>
      <c r="K2" s="769" t="s">
        <v>176</v>
      </c>
    </row>
    <row r="3" spans="1:20" s="366" customFormat="1" ht="18" customHeight="1" x14ac:dyDescent="0.15">
      <c r="A3" s="1231" t="s">
        <v>660</v>
      </c>
      <c r="B3" s="1232"/>
      <c r="C3" s="1232"/>
      <c r="D3" s="1233"/>
      <c r="E3" s="1234"/>
      <c r="F3" s="1235" t="s">
        <v>661</v>
      </c>
      <c r="G3" s="1236" t="s">
        <v>662</v>
      </c>
      <c r="H3" s="1237" t="s">
        <v>179</v>
      </c>
      <c r="I3" s="1238"/>
      <c r="J3" s="1241" t="s">
        <v>180</v>
      </c>
      <c r="K3" s="1242"/>
    </row>
    <row r="4" spans="1:20" s="366" customFormat="1" ht="18" customHeight="1" x14ac:dyDescent="0.15">
      <c r="A4" s="680" t="s">
        <v>181</v>
      </c>
      <c r="B4" s="367" t="s">
        <v>182</v>
      </c>
      <c r="C4" s="1194" t="s">
        <v>183</v>
      </c>
      <c r="D4" s="1196"/>
      <c r="E4" s="1199"/>
      <c r="F4" s="1200"/>
      <c r="G4" s="1202"/>
      <c r="H4" s="1205"/>
      <c r="I4" s="1206"/>
      <c r="J4" s="1243"/>
      <c r="K4" s="1244"/>
    </row>
    <row r="5" spans="1:20" s="374" customFormat="1" ht="18" customHeight="1" x14ac:dyDescent="0.15">
      <c r="A5" s="1221" t="s">
        <v>627</v>
      </c>
      <c r="B5" s="1222"/>
      <c r="C5" s="1222"/>
      <c r="D5" s="1223"/>
      <c r="E5" s="394"/>
      <c r="F5" s="97">
        <f>F6+F7</f>
        <v>1493190</v>
      </c>
      <c r="G5" s="97">
        <f>G6+G7</f>
        <v>1514119</v>
      </c>
      <c r="H5" s="262"/>
      <c r="I5" s="370">
        <f>G5-F5</f>
        <v>20929</v>
      </c>
      <c r="J5" s="770"/>
      <c r="K5" s="771"/>
    </row>
    <row r="6" spans="1:20" s="374" customFormat="1" ht="18" customHeight="1" x14ac:dyDescent="0.15">
      <c r="A6" s="1224"/>
      <c r="B6" s="1183"/>
      <c r="C6" s="1183"/>
      <c r="D6" s="1184"/>
      <c r="E6" s="535" t="s">
        <v>185</v>
      </c>
      <c r="F6" s="772">
        <f>F11+F13+F14+F15+F16+F17+F19+F21+F23+F29+F30+F33+F34+F37+F38+F40+F43+F44+F46+F47+F48+F50+F52+F56+F58+F62+F64+F66+F72+F76+F79+F81+F84+F88+F92+F94+F98+F102+F106+F110</f>
        <v>1451001</v>
      </c>
      <c r="G6" s="772">
        <f>G11+G13+G14+G15+G16+G17+G19+G21+G23+G29+G30+G33+G34+G37+G38+G40+G43+G44+G46+G47+G48+G50+G52+G56+G58+G62+G64+G66+G72+G76+G79+G81+G84+G88+G92+G94+G98+G102+G106+G110</f>
        <v>1469001</v>
      </c>
      <c r="H6" s="369"/>
      <c r="I6" s="263">
        <f t="shared" ref="I6:I69" si="0">G6-F6</f>
        <v>18000</v>
      </c>
      <c r="J6" s="773"/>
      <c r="K6" s="774"/>
      <c r="O6" s="1301">
        <f>G11+G13+G14+G15+G16+G17+G19+G21+G23+G29+G30+G33+G34+G37+G38+G40+G43+G46+G47+G48+G50+G52+G56+G58+G62+G64+G66+G72+G73+G76+G79+G81+G82+G84+G88+G92+G94+G98+G102+G105+G110</f>
        <v>1514119</v>
      </c>
      <c r="P6" s="1302"/>
      <c r="Q6" s="1302"/>
      <c r="R6" s="1302"/>
      <c r="S6" s="1302"/>
      <c r="T6" s="1302"/>
    </row>
    <row r="7" spans="1:20" s="374" customFormat="1" ht="18" customHeight="1" x14ac:dyDescent="0.15">
      <c r="A7" s="1225"/>
      <c r="B7" s="1226"/>
      <c r="C7" s="1226"/>
      <c r="D7" s="1227"/>
      <c r="E7" s="535" t="s">
        <v>186</v>
      </c>
      <c r="F7" s="772">
        <f>F73</f>
        <v>42189</v>
      </c>
      <c r="G7" s="772">
        <f>G73</f>
        <v>45118</v>
      </c>
      <c r="H7" s="278"/>
      <c r="I7" s="440">
        <f t="shared" si="0"/>
        <v>2929</v>
      </c>
      <c r="J7" s="773"/>
      <c r="K7" s="774"/>
      <c r="O7" s="1302"/>
      <c r="P7" s="1302"/>
      <c r="Q7" s="1302"/>
      <c r="R7" s="1302"/>
      <c r="S7" s="1302"/>
      <c r="T7" s="1302"/>
    </row>
    <row r="8" spans="1:20" s="405" customFormat="1" ht="18" customHeight="1" x14ac:dyDescent="0.15">
      <c r="A8" s="1228" t="s">
        <v>261</v>
      </c>
      <c r="B8" s="1129"/>
      <c r="C8" s="1129"/>
      <c r="D8" s="1069"/>
      <c r="E8" s="368"/>
      <c r="F8" s="487">
        <f>F9+F31+F41</f>
        <v>1249999</v>
      </c>
      <c r="G8" s="487">
        <f>G9+G31+G41</f>
        <v>1268473</v>
      </c>
      <c r="H8" s="278"/>
      <c r="I8" s="370">
        <f t="shared" si="0"/>
        <v>18474</v>
      </c>
      <c r="J8" s="775"/>
      <c r="K8" s="776"/>
      <c r="O8" s="1302"/>
      <c r="P8" s="1302"/>
      <c r="Q8" s="1302"/>
      <c r="R8" s="1302"/>
      <c r="S8" s="1302"/>
      <c r="T8" s="1302"/>
    </row>
    <row r="9" spans="1:20" s="405" customFormat="1" ht="18" customHeight="1" x14ac:dyDescent="0.15">
      <c r="A9" s="694"/>
      <c r="B9" s="1060" t="s">
        <v>263</v>
      </c>
      <c r="C9" s="1067"/>
      <c r="D9" s="1061"/>
      <c r="E9" s="368"/>
      <c r="F9" s="487">
        <f>F11+F13+F14+F15+F16+F17+F19+F21+F23+F29+F30</f>
        <v>1126728</v>
      </c>
      <c r="G9" s="487">
        <f>G11+G13+G14+G15+G16+G17+G19+G21+G23+G29+G30</f>
        <v>1152808</v>
      </c>
      <c r="H9" s="777"/>
      <c r="I9" s="370">
        <f t="shared" si="0"/>
        <v>26080</v>
      </c>
      <c r="J9" s="775"/>
      <c r="K9" s="776"/>
      <c r="O9" s="1302"/>
      <c r="P9" s="1302"/>
      <c r="Q9" s="1302"/>
      <c r="R9" s="1302"/>
      <c r="S9" s="1302"/>
      <c r="T9" s="1302"/>
    </row>
    <row r="10" spans="1:20" s="405" customFormat="1" ht="18" customHeight="1" x14ac:dyDescent="0.15">
      <c r="A10" s="694"/>
      <c r="B10" s="406"/>
      <c r="C10" s="1060" t="s">
        <v>265</v>
      </c>
      <c r="D10" s="1061"/>
      <c r="E10" s="368"/>
      <c r="F10" s="487">
        <f>F11</f>
        <v>889472</v>
      </c>
      <c r="G10" s="487">
        <f>G11</f>
        <v>889472</v>
      </c>
      <c r="H10" s="777"/>
      <c r="I10" s="370">
        <f t="shared" si="0"/>
        <v>0</v>
      </c>
      <c r="J10" s="775"/>
      <c r="K10" s="776"/>
      <c r="L10" s="1303"/>
      <c r="M10" s="1303"/>
      <c r="O10" s="1302"/>
      <c r="P10" s="1302"/>
      <c r="Q10" s="1302"/>
      <c r="R10" s="1302"/>
      <c r="S10" s="1302"/>
      <c r="T10" s="1302"/>
    </row>
    <row r="11" spans="1:20" s="778" customFormat="1" ht="21.95" customHeight="1" x14ac:dyDescent="0.15">
      <c r="A11" s="702"/>
      <c r="B11" s="479"/>
      <c r="C11" s="1215"/>
      <c r="D11" s="1216"/>
      <c r="E11" s="165" t="s">
        <v>185</v>
      </c>
      <c r="F11" s="169">
        <v>889472</v>
      </c>
      <c r="G11" s="169">
        <v>889472</v>
      </c>
      <c r="H11" s="728"/>
      <c r="I11" s="629">
        <f t="shared" si="0"/>
        <v>0</v>
      </c>
      <c r="J11" s="724" t="s">
        <v>663</v>
      </c>
      <c r="K11" s="712" t="s">
        <v>664</v>
      </c>
      <c r="L11" s="1303"/>
      <c r="M11" s="1303"/>
      <c r="O11" s="1302"/>
      <c r="P11" s="1302"/>
      <c r="Q11" s="1302"/>
      <c r="R11" s="1302"/>
      <c r="S11" s="1302"/>
      <c r="T11" s="1302"/>
    </row>
    <row r="12" spans="1:20" s="405" customFormat="1" ht="21.95" customHeight="1" x14ac:dyDescent="0.15">
      <c r="A12" s="694"/>
      <c r="B12" s="406"/>
      <c r="C12" s="1060" t="s">
        <v>268</v>
      </c>
      <c r="D12" s="1061"/>
      <c r="E12" s="368"/>
      <c r="F12" s="487">
        <f>F13+F14+F15+F16+F17</f>
        <v>82456</v>
      </c>
      <c r="G12" s="487">
        <f>G13+G14+G15+G16+G17</f>
        <v>106865</v>
      </c>
      <c r="H12" s="369"/>
      <c r="I12" s="370">
        <f t="shared" si="0"/>
        <v>24409</v>
      </c>
      <c r="J12" s="775"/>
      <c r="K12" s="776"/>
      <c r="L12" s="1303"/>
      <c r="M12" s="1303"/>
      <c r="O12" s="1302"/>
      <c r="P12" s="1302"/>
      <c r="Q12" s="1302"/>
      <c r="R12" s="1302"/>
      <c r="S12" s="1302"/>
      <c r="T12" s="1302"/>
    </row>
    <row r="13" spans="1:20" s="405" customFormat="1" ht="20.100000000000001" customHeight="1" x14ac:dyDescent="0.15">
      <c r="A13" s="699"/>
      <c r="B13" s="409"/>
      <c r="C13" s="779"/>
      <c r="D13" s="780"/>
      <c r="E13" s="246" t="s">
        <v>185</v>
      </c>
      <c r="F13" s="781">
        <v>16716</v>
      </c>
      <c r="G13" s="782">
        <v>16716</v>
      </c>
      <c r="H13" s="783"/>
      <c r="I13" s="629">
        <f t="shared" si="0"/>
        <v>0</v>
      </c>
      <c r="J13" s="784" t="s">
        <v>665</v>
      </c>
      <c r="K13" s="785" t="s">
        <v>666</v>
      </c>
      <c r="L13" s="1303"/>
      <c r="M13" s="1303"/>
      <c r="O13" s="1302"/>
      <c r="P13" s="1302"/>
      <c r="Q13" s="1302"/>
      <c r="R13" s="1302"/>
      <c r="S13" s="1302"/>
      <c r="T13" s="1302"/>
    </row>
    <row r="14" spans="1:20" s="405" customFormat="1" ht="20.100000000000001" customHeight="1" x14ac:dyDescent="0.15">
      <c r="A14" s="699"/>
      <c r="B14" s="409"/>
      <c r="C14" s="786"/>
      <c r="D14" s="787"/>
      <c r="E14" s="209" t="s">
        <v>185</v>
      </c>
      <c r="F14" s="788">
        <v>15344</v>
      </c>
      <c r="G14" s="789">
        <v>15344</v>
      </c>
      <c r="H14" s="790"/>
      <c r="I14" s="561">
        <f t="shared" si="0"/>
        <v>0</v>
      </c>
      <c r="J14" s="791" t="s">
        <v>667</v>
      </c>
      <c r="K14" s="792" t="s">
        <v>668</v>
      </c>
      <c r="L14" s="1303"/>
      <c r="M14" s="1303"/>
      <c r="O14" s="1302"/>
      <c r="P14" s="1302"/>
      <c r="Q14" s="1302"/>
      <c r="R14" s="1302"/>
      <c r="S14" s="1302"/>
      <c r="T14" s="1302"/>
    </row>
    <row r="15" spans="1:20" s="405" customFormat="1" ht="20.100000000000001" customHeight="1" x14ac:dyDescent="0.15">
      <c r="A15" s="699"/>
      <c r="B15" s="409"/>
      <c r="C15" s="786"/>
      <c r="D15" s="787"/>
      <c r="E15" s="209" t="s">
        <v>185</v>
      </c>
      <c r="F15" s="793">
        <v>7120</v>
      </c>
      <c r="G15" s="481">
        <v>7120</v>
      </c>
      <c r="H15" s="790"/>
      <c r="I15" s="561">
        <f t="shared" si="0"/>
        <v>0</v>
      </c>
      <c r="J15" s="791" t="s">
        <v>669</v>
      </c>
      <c r="K15" s="340" t="s">
        <v>670</v>
      </c>
      <c r="L15" s="1303"/>
      <c r="M15" s="1303"/>
      <c r="O15" s="1302"/>
      <c r="P15" s="1302"/>
      <c r="Q15" s="1302"/>
      <c r="R15" s="1302"/>
      <c r="S15" s="1302"/>
      <c r="T15" s="1302"/>
    </row>
    <row r="16" spans="1:20" s="405" customFormat="1" ht="29.25" customHeight="1" x14ac:dyDescent="0.15">
      <c r="A16" s="794"/>
      <c r="B16" s="795"/>
      <c r="C16" s="786"/>
      <c r="D16" s="796" t="s">
        <v>215</v>
      </c>
      <c r="E16" s="443" t="s">
        <v>185</v>
      </c>
      <c r="F16" s="797">
        <v>30252</v>
      </c>
      <c r="G16" s="798">
        <v>54661</v>
      </c>
      <c r="H16" s="790"/>
      <c r="I16" s="561">
        <f t="shared" si="0"/>
        <v>24409</v>
      </c>
      <c r="J16" s="799" t="s">
        <v>671</v>
      </c>
      <c r="K16" s="800" t="s">
        <v>672</v>
      </c>
      <c r="L16" s="1303"/>
      <c r="M16" s="1303"/>
      <c r="O16" s="1302"/>
      <c r="P16" s="1302"/>
      <c r="Q16" s="1302"/>
      <c r="R16" s="1302"/>
      <c r="S16" s="1302"/>
      <c r="T16" s="1302"/>
    </row>
    <row r="17" spans="1:20" s="405" customFormat="1" ht="19.5" customHeight="1" x14ac:dyDescent="0.15">
      <c r="A17" s="794"/>
      <c r="B17" s="795"/>
      <c r="C17" s="438"/>
      <c r="D17" s="801"/>
      <c r="E17" s="247" t="s">
        <v>185</v>
      </c>
      <c r="F17" s="802">
        <v>13024</v>
      </c>
      <c r="G17" s="803">
        <v>13024</v>
      </c>
      <c r="H17" s="804"/>
      <c r="I17" s="587">
        <f t="shared" si="0"/>
        <v>0</v>
      </c>
      <c r="J17" s="805" t="s">
        <v>278</v>
      </c>
      <c r="K17" s="806" t="s">
        <v>673</v>
      </c>
      <c r="L17" s="1303"/>
      <c r="M17" s="1303"/>
      <c r="O17" s="1302"/>
      <c r="P17" s="1302"/>
      <c r="Q17" s="1302"/>
      <c r="R17" s="1302"/>
      <c r="S17" s="1302"/>
      <c r="T17" s="1302"/>
    </row>
    <row r="18" spans="1:20" s="405" customFormat="1" ht="20.100000000000001" customHeight="1" x14ac:dyDescent="0.15">
      <c r="A18" s="699"/>
      <c r="B18" s="409"/>
      <c r="C18" s="1060" t="s">
        <v>674</v>
      </c>
      <c r="D18" s="1061"/>
      <c r="E18" s="603"/>
      <c r="F18" s="619">
        <f>F19</f>
        <v>2000</v>
      </c>
      <c r="G18" s="619">
        <f>G19</f>
        <v>710</v>
      </c>
      <c r="H18" s="266" t="s">
        <v>629</v>
      </c>
      <c r="I18" s="263">
        <f t="shared" si="0"/>
        <v>-1290</v>
      </c>
      <c r="J18" s="807"/>
      <c r="K18" s="808"/>
      <c r="L18" s="1303"/>
      <c r="M18" s="1303"/>
      <c r="O18" s="1302"/>
      <c r="P18" s="1302"/>
      <c r="Q18" s="1302"/>
      <c r="R18" s="1302"/>
      <c r="S18" s="1302"/>
      <c r="T18" s="1302"/>
    </row>
    <row r="19" spans="1:20" s="405" customFormat="1" ht="20.100000000000001" customHeight="1" x14ac:dyDescent="0.15">
      <c r="A19" s="699"/>
      <c r="B19" s="409"/>
      <c r="C19" s="1213"/>
      <c r="D19" s="1214"/>
      <c r="E19" s="209" t="s">
        <v>185</v>
      </c>
      <c r="F19" s="169">
        <v>2000</v>
      </c>
      <c r="G19" s="169">
        <v>710</v>
      </c>
      <c r="H19" s="700" t="s">
        <v>629</v>
      </c>
      <c r="I19" s="629">
        <f t="shared" si="0"/>
        <v>-1290</v>
      </c>
      <c r="J19" s="809" t="s">
        <v>283</v>
      </c>
      <c r="K19" s="810" t="s">
        <v>675</v>
      </c>
      <c r="L19" s="1303"/>
      <c r="M19" s="1303"/>
      <c r="O19" s="1302"/>
      <c r="P19" s="1302"/>
      <c r="Q19" s="1302"/>
      <c r="R19" s="1302"/>
      <c r="S19" s="1302"/>
      <c r="T19" s="1302"/>
    </row>
    <row r="20" spans="1:20" s="405" customFormat="1" ht="20.100000000000001" customHeight="1" x14ac:dyDescent="0.15">
      <c r="A20" s="694"/>
      <c r="B20" s="406"/>
      <c r="C20" s="1060" t="s">
        <v>513</v>
      </c>
      <c r="D20" s="1061"/>
      <c r="E20" s="417"/>
      <c r="F20" s="84">
        <f>F21</f>
        <v>80289</v>
      </c>
      <c r="G20" s="84">
        <f>G21</f>
        <v>82670</v>
      </c>
      <c r="H20" s="95"/>
      <c r="I20" s="370">
        <f t="shared" si="0"/>
        <v>2381</v>
      </c>
      <c r="J20" s="707"/>
      <c r="K20" s="811"/>
      <c r="L20" s="1303"/>
      <c r="M20" s="1303"/>
      <c r="O20" s="1302"/>
      <c r="P20" s="1302"/>
      <c r="Q20" s="1302"/>
      <c r="R20" s="1302"/>
      <c r="S20" s="1302"/>
      <c r="T20" s="1302"/>
    </row>
    <row r="21" spans="1:20" s="778" customFormat="1" ht="20.100000000000001" customHeight="1" x14ac:dyDescent="0.15">
      <c r="A21" s="702"/>
      <c r="B21" s="479"/>
      <c r="C21" s="1076" t="s">
        <v>215</v>
      </c>
      <c r="D21" s="1077"/>
      <c r="E21" s="209" t="s">
        <v>185</v>
      </c>
      <c r="F21" s="444">
        <v>80289</v>
      </c>
      <c r="G21" s="444">
        <v>82670</v>
      </c>
      <c r="H21" s="292"/>
      <c r="I21" s="629">
        <f t="shared" si="0"/>
        <v>2381</v>
      </c>
      <c r="J21" s="420" t="s">
        <v>286</v>
      </c>
      <c r="K21" s="812" t="s">
        <v>676</v>
      </c>
      <c r="L21" s="1303"/>
      <c r="M21" s="1303"/>
      <c r="O21" s="1302"/>
      <c r="P21" s="1302"/>
      <c r="Q21" s="1302"/>
      <c r="R21" s="1302"/>
      <c r="S21" s="1302"/>
      <c r="T21" s="1302"/>
    </row>
    <row r="22" spans="1:20" s="450" customFormat="1" ht="20.100000000000001" customHeight="1" x14ac:dyDescent="0.15">
      <c r="A22" s="694"/>
      <c r="B22" s="406"/>
      <c r="C22" s="1060" t="s">
        <v>515</v>
      </c>
      <c r="D22" s="1061"/>
      <c r="E22" s="417"/>
      <c r="F22" s="84">
        <f>F23</f>
        <v>71511</v>
      </c>
      <c r="G22" s="84">
        <f>G23</f>
        <v>72908</v>
      </c>
      <c r="H22" s="488"/>
      <c r="I22" s="370">
        <f t="shared" si="0"/>
        <v>1397</v>
      </c>
      <c r="J22" s="697"/>
      <c r="K22" s="813"/>
      <c r="L22" s="1303"/>
      <c r="M22" s="1303"/>
      <c r="O22" s="1302"/>
      <c r="P22" s="1302"/>
      <c r="Q22" s="1302"/>
      <c r="R22" s="1302"/>
      <c r="S22" s="1302"/>
      <c r="T22" s="1302"/>
    </row>
    <row r="23" spans="1:20" s="706" customFormat="1" ht="20.100000000000001" customHeight="1" x14ac:dyDescent="0.15">
      <c r="A23" s="699"/>
      <c r="B23" s="409"/>
      <c r="C23" s="1125" t="s">
        <v>215</v>
      </c>
      <c r="D23" s="1062"/>
      <c r="E23" s="1294" t="s">
        <v>677</v>
      </c>
      <c r="F23" s="1295">
        <v>71511</v>
      </c>
      <c r="G23" s="1298">
        <v>72908</v>
      </c>
      <c r="H23" s="1104"/>
      <c r="I23" s="1040">
        <f>G23-F23</f>
        <v>1397</v>
      </c>
      <c r="J23" s="508" t="s">
        <v>678</v>
      </c>
      <c r="K23" s="814" t="s">
        <v>679</v>
      </c>
      <c r="L23" s="1303"/>
      <c r="M23" s="1303"/>
      <c r="O23" s="1302"/>
      <c r="P23" s="1302"/>
      <c r="Q23" s="1302"/>
      <c r="R23" s="1302"/>
      <c r="S23" s="1302"/>
      <c r="T23" s="1302"/>
    </row>
    <row r="24" spans="1:20" s="706" customFormat="1" ht="20.100000000000001" customHeight="1" x14ac:dyDescent="0.15">
      <c r="A24" s="699"/>
      <c r="B24" s="409"/>
      <c r="C24" s="1282"/>
      <c r="D24" s="1159"/>
      <c r="E24" s="1278"/>
      <c r="F24" s="1296"/>
      <c r="G24" s="1299"/>
      <c r="H24" s="1105"/>
      <c r="I24" s="1041"/>
      <c r="J24" s="159" t="s">
        <v>680</v>
      </c>
      <c r="K24" s="215" t="s">
        <v>681</v>
      </c>
      <c r="O24" s="1302"/>
      <c r="P24" s="1302"/>
      <c r="Q24" s="1302"/>
      <c r="R24" s="1302"/>
      <c r="S24" s="1302"/>
      <c r="T24" s="1302"/>
    </row>
    <row r="25" spans="1:20" s="706" customFormat="1" ht="20.100000000000001" customHeight="1" x14ac:dyDescent="0.15">
      <c r="A25" s="699"/>
      <c r="B25" s="409"/>
      <c r="C25" s="1282"/>
      <c r="D25" s="1159"/>
      <c r="E25" s="1278"/>
      <c r="F25" s="1296"/>
      <c r="G25" s="1299"/>
      <c r="H25" s="1105"/>
      <c r="I25" s="1041"/>
      <c r="J25" s="159" t="s">
        <v>682</v>
      </c>
      <c r="K25" s="215" t="s">
        <v>683</v>
      </c>
    </row>
    <row r="26" spans="1:20" s="706" customFormat="1" ht="20.100000000000001" customHeight="1" x14ac:dyDescent="0.15">
      <c r="A26" s="699"/>
      <c r="B26" s="409"/>
      <c r="C26" s="1282"/>
      <c r="D26" s="1159"/>
      <c r="E26" s="1278"/>
      <c r="F26" s="1296"/>
      <c r="G26" s="1299"/>
      <c r="H26" s="1105"/>
      <c r="I26" s="1041"/>
      <c r="J26" s="159" t="s">
        <v>295</v>
      </c>
      <c r="K26" s="215" t="s">
        <v>684</v>
      </c>
    </row>
    <row r="27" spans="1:20" s="706" customFormat="1" ht="21.95" customHeight="1" x14ac:dyDescent="0.15">
      <c r="A27" s="713"/>
      <c r="B27" s="471"/>
      <c r="C27" s="1126"/>
      <c r="D27" s="1063"/>
      <c r="E27" s="1279"/>
      <c r="F27" s="1297"/>
      <c r="G27" s="1300"/>
      <c r="H27" s="1106"/>
      <c r="I27" s="1042"/>
      <c r="J27" s="85" t="s">
        <v>685</v>
      </c>
      <c r="K27" s="216" t="s">
        <v>686</v>
      </c>
    </row>
    <row r="28" spans="1:20" s="405" customFormat="1" ht="15.95" customHeight="1" x14ac:dyDescent="0.15">
      <c r="A28" s="694"/>
      <c r="B28" s="406"/>
      <c r="C28" s="1068" t="s">
        <v>687</v>
      </c>
      <c r="D28" s="1069"/>
      <c r="E28" s="438"/>
      <c r="F28" s="208">
        <f>F29+F30</f>
        <v>1000</v>
      </c>
      <c r="G28" s="208">
        <f>G29+G30</f>
        <v>183</v>
      </c>
      <c r="H28" s="815" t="s">
        <v>629</v>
      </c>
      <c r="I28" s="263">
        <f t="shared" si="0"/>
        <v>-817</v>
      </c>
      <c r="J28" s="816"/>
      <c r="K28" s="817"/>
      <c r="L28" s="818"/>
    </row>
    <row r="29" spans="1:20" s="778" customFormat="1" ht="15.95" customHeight="1" x14ac:dyDescent="0.15">
      <c r="A29" s="699"/>
      <c r="B29" s="409"/>
      <c r="C29" s="1125" t="s">
        <v>215</v>
      </c>
      <c r="D29" s="1062"/>
      <c r="E29" s="412" t="s">
        <v>185</v>
      </c>
      <c r="F29" s="413">
        <v>800</v>
      </c>
      <c r="G29" s="413">
        <v>0</v>
      </c>
      <c r="H29" s="819" t="s">
        <v>629</v>
      </c>
      <c r="I29" s="293">
        <f t="shared" si="0"/>
        <v>-800</v>
      </c>
      <c r="J29" s="809" t="s">
        <v>688</v>
      </c>
      <c r="K29" s="820" t="s">
        <v>689</v>
      </c>
    </row>
    <row r="30" spans="1:20" s="405" customFormat="1" ht="15.95" customHeight="1" x14ac:dyDescent="0.15">
      <c r="A30" s="699"/>
      <c r="B30" s="409"/>
      <c r="C30" s="1126"/>
      <c r="D30" s="1063"/>
      <c r="E30" s="412" t="s">
        <v>185</v>
      </c>
      <c r="F30" s="413">
        <v>200</v>
      </c>
      <c r="G30" s="413">
        <v>183</v>
      </c>
      <c r="H30" s="819" t="s">
        <v>629</v>
      </c>
      <c r="I30" s="293">
        <f t="shared" si="0"/>
        <v>-17</v>
      </c>
      <c r="J30" s="809" t="s">
        <v>690</v>
      </c>
      <c r="K30" s="821" t="s">
        <v>691</v>
      </c>
    </row>
    <row r="31" spans="1:20" s="405" customFormat="1" ht="15.95" customHeight="1" x14ac:dyDescent="0.15">
      <c r="A31" s="694"/>
      <c r="B31" s="1060" t="s">
        <v>302</v>
      </c>
      <c r="C31" s="1067"/>
      <c r="D31" s="1061"/>
      <c r="E31" s="417"/>
      <c r="F31" s="84">
        <f>F32+F36+F39</f>
        <v>11800</v>
      </c>
      <c r="G31" s="84">
        <f>G32+G36+G39</f>
        <v>10700</v>
      </c>
      <c r="H31" s="815" t="s">
        <v>629</v>
      </c>
      <c r="I31" s="370">
        <f t="shared" si="0"/>
        <v>-1100</v>
      </c>
      <c r="J31" s="707"/>
      <c r="K31" s="811"/>
    </row>
    <row r="32" spans="1:20" s="405" customFormat="1" ht="15.95" customHeight="1" x14ac:dyDescent="0.15">
      <c r="A32" s="694"/>
      <c r="B32" s="406"/>
      <c r="C32" s="1060" t="s">
        <v>303</v>
      </c>
      <c r="D32" s="1061"/>
      <c r="E32" s="417"/>
      <c r="F32" s="84">
        <f>F33+F34</f>
        <v>5800</v>
      </c>
      <c r="G32" s="84">
        <f>G33+G34</f>
        <v>4700</v>
      </c>
      <c r="H32" s="815" t="s">
        <v>629</v>
      </c>
      <c r="I32" s="370">
        <f t="shared" si="0"/>
        <v>-1100</v>
      </c>
      <c r="J32" s="707"/>
      <c r="K32" s="811"/>
    </row>
    <row r="33" spans="1:11" s="778" customFormat="1" ht="15.95" customHeight="1" x14ac:dyDescent="0.15">
      <c r="A33" s="699"/>
      <c r="B33" s="409"/>
      <c r="C33" s="1288" t="s">
        <v>215</v>
      </c>
      <c r="D33" s="1289"/>
      <c r="E33" s="412" t="s">
        <v>185</v>
      </c>
      <c r="F33" s="413">
        <v>1800</v>
      </c>
      <c r="G33" s="413">
        <v>960</v>
      </c>
      <c r="H33" s="465" t="s">
        <v>629</v>
      </c>
      <c r="I33" s="629">
        <f t="shared" si="0"/>
        <v>-840</v>
      </c>
      <c r="J33" s="415" t="s">
        <v>692</v>
      </c>
      <c r="K33" s="822" t="s">
        <v>693</v>
      </c>
    </row>
    <row r="34" spans="1:11" s="823" customFormat="1" ht="15.95" customHeight="1" x14ac:dyDescent="0.15">
      <c r="A34" s="699"/>
      <c r="B34" s="409"/>
      <c r="C34" s="1290"/>
      <c r="D34" s="1291"/>
      <c r="E34" s="1019" t="s">
        <v>185</v>
      </c>
      <c r="F34" s="1022">
        <v>4000</v>
      </c>
      <c r="G34" s="1025">
        <v>3740</v>
      </c>
      <c r="H34" s="1016" t="s">
        <v>629</v>
      </c>
      <c r="I34" s="1040">
        <f t="shared" si="0"/>
        <v>-260</v>
      </c>
      <c r="J34" s="420" t="s">
        <v>694</v>
      </c>
      <c r="K34" s="701" t="s">
        <v>695</v>
      </c>
    </row>
    <row r="35" spans="1:11" s="823" customFormat="1" ht="15.95" customHeight="1" x14ac:dyDescent="0.15">
      <c r="A35" s="699"/>
      <c r="B35" s="409"/>
      <c r="C35" s="1292"/>
      <c r="D35" s="1293"/>
      <c r="E35" s="1021"/>
      <c r="F35" s="1024"/>
      <c r="G35" s="1027"/>
      <c r="H35" s="1018"/>
      <c r="I35" s="1042"/>
      <c r="J35" s="515" t="s">
        <v>696</v>
      </c>
      <c r="K35" s="701" t="s">
        <v>697</v>
      </c>
    </row>
    <row r="36" spans="1:11" s="405" customFormat="1" ht="15.95" customHeight="1" x14ac:dyDescent="0.15">
      <c r="A36" s="694"/>
      <c r="B36" s="406"/>
      <c r="C36" s="1060" t="s">
        <v>306</v>
      </c>
      <c r="D36" s="1061"/>
      <c r="E36" s="417"/>
      <c r="F36" s="84">
        <f>F37+F38</f>
        <v>6000</v>
      </c>
      <c r="G36" s="84">
        <f>G37+G38</f>
        <v>6000</v>
      </c>
      <c r="H36" s="824"/>
      <c r="I36" s="370">
        <f t="shared" si="0"/>
        <v>0</v>
      </c>
      <c r="J36" s="707"/>
      <c r="K36" s="811"/>
    </row>
    <row r="37" spans="1:11" s="405" customFormat="1" ht="15.95" customHeight="1" x14ac:dyDescent="0.15">
      <c r="A37" s="699"/>
      <c r="B37" s="409"/>
      <c r="C37" s="1097"/>
      <c r="D37" s="1286"/>
      <c r="E37" s="209" t="s">
        <v>185</v>
      </c>
      <c r="F37" s="207">
        <v>3600</v>
      </c>
      <c r="G37" s="207">
        <v>3600</v>
      </c>
      <c r="H37" s="825"/>
      <c r="I37" s="629">
        <f t="shared" si="0"/>
        <v>0</v>
      </c>
      <c r="J37" s="446" t="s">
        <v>698</v>
      </c>
      <c r="K37" s="704" t="s">
        <v>699</v>
      </c>
    </row>
    <row r="38" spans="1:11" s="405" customFormat="1" ht="15.95" customHeight="1" x14ac:dyDescent="0.15">
      <c r="A38" s="699"/>
      <c r="B38" s="409"/>
      <c r="C38" s="1098"/>
      <c r="D38" s="1287"/>
      <c r="E38" s="209" t="s">
        <v>185</v>
      </c>
      <c r="F38" s="207">
        <v>2400</v>
      </c>
      <c r="G38" s="207">
        <v>2400</v>
      </c>
      <c r="H38" s="93"/>
      <c r="I38" s="587">
        <f t="shared" si="0"/>
        <v>0</v>
      </c>
      <c r="J38" s="446" t="s">
        <v>700</v>
      </c>
      <c r="K38" s="704" t="s">
        <v>701</v>
      </c>
    </row>
    <row r="39" spans="1:11" s="405" customFormat="1" ht="15.95" customHeight="1" x14ac:dyDescent="0.15">
      <c r="A39" s="694"/>
      <c r="B39" s="406"/>
      <c r="C39" s="1060" t="s">
        <v>309</v>
      </c>
      <c r="D39" s="1061"/>
      <c r="E39" s="417"/>
      <c r="F39" s="84">
        <f>F40</f>
        <v>0</v>
      </c>
      <c r="G39" s="84">
        <f>G40</f>
        <v>0</v>
      </c>
      <c r="H39" s="826"/>
      <c r="I39" s="370">
        <f t="shared" si="0"/>
        <v>0</v>
      </c>
      <c r="J39" s="707"/>
      <c r="K39" s="811"/>
    </row>
    <row r="40" spans="1:11" s="405" customFormat="1" ht="15.95" customHeight="1" x14ac:dyDescent="0.15">
      <c r="A40" s="699"/>
      <c r="B40" s="409"/>
      <c r="C40" s="1213"/>
      <c r="D40" s="1214"/>
      <c r="E40" s="209" t="s">
        <v>185</v>
      </c>
      <c r="F40" s="207">
        <v>0</v>
      </c>
      <c r="G40" s="207">
        <v>0</v>
      </c>
      <c r="H40" s="728"/>
      <c r="I40" s="629">
        <f t="shared" si="0"/>
        <v>0</v>
      </c>
      <c r="J40" s="446" t="s">
        <v>310</v>
      </c>
      <c r="K40" s="704" t="s">
        <v>702</v>
      </c>
    </row>
    <row r="41" spans="1:11" s="405" customFormat="1" ht="15.95" customHeight="1" x14ac:dyDescent="0.15">
      <c r="A41" s="694"/>
      <c r="B41" s="1060" t="s">
        <v>312</v>
      </c>
      <c r="C41" s="1067"/>
      <c r="D41" s="1061"/>
      <c r="E41" s="417"/>
      <c r="F41" s="84">
        <f>F42+F45+F49+F51+F55+F57</f>
        <v>111471</v>
      </c>
      <c r="G41" s="84">
        <f>G42+G45+G49+G51+G55+G57</f>
        <v>104965</v>
      </c>
      <c r="H41" s="278" t="s">
        <v>629</v>
      </c>
      <c r="I41" s="370">
        <f t="shared" si="0"/>
        <v>-6506</v>
      </c>
      <c r="J41" s="707"/>
      <c r="K41" s="811"/>
    </row>
    <row r="42" spans="1:11" s="405" customFormat="1" ht="15.95" customHeight="1" x14ac:dyDescent="0.15">
      <c r="A42" s="694"/>
      <c r="B42" s="406"/>
      <c r="C42" s="1060" t="s">
        <v>313</v>
      </c>
      <c r="D42" s="1061"/>
      <c r="E42" s="417"/>
      <c r="F42" s="84">
        <f>F43+F44</f>
        <v>1500</v>
      </c>
      <c r="G42" s="84">
        <f>G43+G44</f>
        <v>600</v>
      </c>
      <c r="H42" s="278" t="s">
        <v>629</v>
      </c>
      <c r="I42" s="370">
        <f t="shared" si="0"/>
        <v>-900</v>
      </c>
      <c r="J42" s="707"/>
      <c r="K42" s="811"/>
    </row>
    <row r="43" spans="1:11" s="778" customFormat="1" ht="15.95" customHeight="1" x14ac:dyDescent="0.15">
      <c r="A43" s="694"/>
      <c r="B43" s="406"/>
      <c r="C43" s="1125" t="s">
        <v>215</v>
      </c>
      <c r="D43" s="1062"/>
      <c r="E43" s="443" t="s">
        <v>185</v>
      </c>
      <c r="F43" s="444">
        <v>1500</v>
      </c>
      <c r="G43" s="444">
        <v>600</v>
      </c>
      <c r="H43" s="700" t="s">
        <v>629</v>
      </c>
      <c r="I43" s="629">
        <f t="shared" si="0"/>
        <v>-900</v>
      </c>
      <c r="J43" s="420" t="s">
        <v>703</v>
      </c>
      <c r="K43" s="701" t="s">
        <v>704</v>
      </c>
    </row>
    <row r="44" spans="1:11" s="823" customFormat="1" ht="15.95" customHeight="1" x14ac:dyDescent="0.15">
      <c r="A44" s="699"/>
      <c r="B44" s="409"/>
      <c r="C44" s="827"/>
      <c r="D44" s="828"/>
      <c r="E44" s="165" t="s">
        <v>185</v>
      </c>
      <c r="F44" s="169">
        <v>0</v>
      </c>
      <c r="G44" s="169">
        <v>0</v>
      </c>
      <c r="H44" s="345"/>
      <c r="I44" s="293">
        <f t="shared" si="0"/>
        <v>0</v>
      </c>
      <c r="J44" s="724" t="s">
        <v>705</v>
      </c>
      <c r="K44" s="712" t="s">
        <v>702</v>
      </c>
    </row>
    <row r="45" spans="1:11" s="405" customFormat="1" ht="15.95" customHeight="1" x14ac:dyDescent="0.15">
      <c r="A45" s="694"/>
      <c r="B45" s="406"/>
      <c r="C45" s="1060" t="s">
        <v>316</v>
      </c>
      <c r="D45" s="1061"/>
      <c r="E45" s="417"/>
      <c r="F45" s="84">
        <f>F46+F47+F48</f>
        <v>36791</v>
      </c>
      <c r="G45" s="84">
        <f>G46+G47+G48</f>
        <v>36225</v>
      </c>
      <c r="H45" s="488" t="s">
        <v>629</v>
      </c>
      <c r="I45" s="370">
        <f t="shared" si="0"/>
        <v>-566</v>
      </c>
      <c r="J45" s="707"/>
      <c r="K45" s="811"/>
    </row>
    <row r="46" spans="1:11" s="778" customFormat="1" ht="175.5" customHeight="1" x14ac:dyDescent="0.15">
      <c r="A46" s="699"/>
      <c r="B46" s="409"/>
      <c r="C46" s="1125" t="s">
        <v>215</v>
      </c>
      <c r="D46" s="1062"/>
      <c r="E46" s="246" t="s">
        <v>185</v>
      </c>
      <c r="F46" s="241">
        <v>35291</v>
      </c>
      <c r="G46" s="241">
        <v>35291</v>
      </c>
      <c r="H46" s="645"/>
      <c r="I46" s="243">
        <f t="shared" si="0"/>
        <v>0</v>
      </c>
      <c r="J46" s="566" t="s">
        <v>706</v>
      </c>
      <c r="K46" s="746" t="s">
        <v>707</v>
      </c>
    </row>
    <row r="47" spans="1:11" s="405" customFormat="1" ht="18" customHeight="1" x14ac:dyDescent="0.15">
      <c r="A47" s="699"/>
      <c r="B47" s="409"/>
      <c r="C47" s="786"/>
      <c r="D47" s="787"/>
      <c r="E47" s="209" t="s">
        <v>185</v>
      </c>
      <c r="F47" s="788">
        <v>1500</v>
      </c>
      <c r="G47" s="789">
        <v>934</v>
      </c>
      <c r="H47" s="829" t="s">
        <v>629</v>
      </c>
      <c r="I47" s="561">
        <f t="shared" si="0"/>
        <v>-566</v>
      </c>
      <c r="J47" s="515" t="s">
        <v>708</v>
      </c>
      <c r="K47" s="701" t="s">
        <v>709</v>
      </c>
    </row>
    <row r="48" spans="1:11" s="405" customFormat="1" ht="18" hidden="1" customHeight="1" x14ac:dyDescent="0.15">
      <c r="A48" s="713"/>
      <c r="B48" s="471"/>
      <c r="C48" s="827"/>
      <c r="D48" s="830"/>
      <c r="E48" s="247" t="s">
        <v>185</v>
      </c>
      <c r="F48" s="802">
        <v>0</v>
      </c>
      <c r="G48" s="803">
        <v>0</v>
      </c>
      <c r="H48" s="804"/>
      <c r="I48" s="587">
        <f t="shared" si="0"/>
        <v>0</v>
      </c>
      <c r="J48" s="739" t="s">
        <v>710</v>
      </c>
      <c r="K48" s="719" t="s">
        <v>702</v>
      </c>
    </row>
    <row r="49" spans="1:11" s="405" customFormat="1" ht="18" customHeight="1" x14ac:dyDescent="0.15">
      <c r="A49" s="694"/>
      <c r="B49" s="406"/>
      <c r="C49" s="1060" t="s">
        <v>352</v>
      </c>
      <c r="D49" s="1061"/>
      <c r="E49" s="417"/>
      <c r="F49" s="831">
        <f>F50</f>
        <v>45744</v>
      </c>
      <c r="G49" s="832">
        <f>G50</f>
        <v>41711</v>
      </c>
      <c r="H49" s="537" t="s">
        <v>629</v>
      </c>
      <c r="I49" s="273">
        <f t="shared" si="0"/>
        <v>-4033</v>
      </c>
      <c r="J49" s="707"/>
      <c r="K49" s="811"/>
    </row>
    <row r="50" spans="1:11" s="823" customFormat="1" ht="54" customHeight="1" x14ac:dyDescent="0.15">
      <c r="A50" s="699"/>
      <c r="B50" s="409"/>
      <c r="C50" s="1076" t="s">
        <v>215</v>
      </c>
      <c r="D50" s="1077"/>
      <c r="E50" s="412" t="s">
        <v>185</v>
      </c>
      <c r="F50" s="533">
        <v>45744</v>
      </c>
      <c r="G50" s="533">
        <v>41711</v>
      </c>
      <c r="H50" s="507" t="s">
        <v>629</v>
      </c>
      <c r="I50" s="629">
        <f t="shared" si="0"/>
        <v>-4033</v>
      </c>
      <c r="J50" s="833" t="s">
        <v>711</v>
      </c>
      <c r="K50" s="719" t="s">
        <v>712</v>
      </c>
    </row>
    <row r="51" spans="1:11" s="405" customFormat="1" ht="18" customHeight="1" x14ac:dyDescent="0.15">
      <c r="A51" s="694"/>
      <c r="B51" s="406"/>
      <c r="C51" s="1068" t="s">
        <v>363</v>
      </c>
      <c r="D51" s="1069"/>
      <c r="E51" s="438"/>
      <c r="F51" s="208">
        <f>F52</f>
        <v>11343</v>
      </c>
      <c r="G51" s="208">
        <f>G52</f>
        <v>11136</v>
      </c>
      <c r="H51" s="278" t="s">
        <v>629</v>
      </c>
      <c r="I51" s="370">
        <f t="shared" si="0"/>
        <v>-207</v>
      </c>
      <c r="J51" s="816"/>
      <c r="K51" s="817"/>
    </row>
    <row r="52" spans="1:11" s="405" customFormat="1" ht="18" hidden="1" customHeight="1" x14ac:dyDescent="0.15">
      <c r="A52" s="699"/>
      <c r="B52" s="409"/>
      <c r="C52" s="1125" t="s">
        <v>215</v>
      </c>
      <c r="D52" s="1062"/>
      <c r="E52" s="1283" t="s">
        <v>185</v>
      </c>
      <c r="F52" s="1022">
        <v>11343</v>
      </c>
      <c r="G52" s="1025">
        <v>11136</v>
      </c>
      <c r="H52" s="834" t="s">
        <v>629</v>
      </c>
      <c r="I52" s="629"/>
      <c r="J52" s="1272" t="s">
        <v>713</v>
      </c>
      <c r="K52" s="1275" t="s">
        <v>714</v>
      </c>
    </row>
    <row r="53" spans="1:11" s="835" customFormat="1" ht="69" customHeight="1" x14ac:dyDescent="0.15">
      <c r="A53" s="694"/>
      <c r="B53" s="406"/>
      <c r="C53" s="1282"/>
      <c r="D53" s="1159"/>
      <c r="E53" s="1284"/>
      <c r="F53" s="1023"/>
      <c r="G53" s="1026"/>
      <c r="H53" s="1278" t="s">
        <v>629</v>
      </c>
      <c r="I53" s="1280">
        <f>G52-F52</f>
        <v>-207</v>
      </c>
      <c r="J53" s="1273"/>
      <c r="K53" s="1276"/>
    </row>
    <row r="54" spans="1:11" s="405" customFormat="1" ht="26.25" customHeight="1" x14ac:dyDescent="0.15">
      <c r="A54" s="699"/>
      <c r="B54" s="409"/>
      <c r="C54" s="1126"/>
      <c r="D54" s="1063"/>
      <c r="E54" s="1285"/>
      <c r="F54" s="1024"/>
      <c r="G54" s="1027"/>
      <c r="H54" s="1279"/>
      <c r="I54" s="1281"/>
      <c r="J54" s="1274"/>
      <c r="K54" s="1277"/>
    </row>
    <row r="55" spans="1:11" s="405" customFormat="1" ht="18" customHeight="1" x14ac:dyDescent="0.15">
      <c r="A55" s="694"/>
      <c r="B55" s="406"/>
      <c r="C55" s="1060" t="s">
        <v>383</v>
      </c>
      <c r="D55" s="1061"/>
      <c r="E55" s="417"/>
      <c r="F55" s="84">
        <f>F56</f>
        <v>2400</v>
      </c>
      <c r="G55" s="84">
        <f>G56</f>
        <v>2800</v>
      </c>
      <c r="H55" s="272"/>
      <c r="I55" s="370">
        <f t="shared" si="0"/>
        <v>400</v>
      </c>
      <c r="J55" s="707"/>
      <c r="K55" s="811"/>
    </row>
    <row r="56" spans="1:11" s="778" customFormat="1" ht="18" customHeight="1" x14ac:dyDescent="0.15">
      <c r="A56" s="699"/>
      <c r="B56" s="409"/>
      <c r="C56" s="1076" t="s">
        <v>215</v>
      </c>
      <c r="D56" s="1077"/>
      <c r="E56" s="443" t="s">
        <v>185</v>
      </c>
      <c r="F56" s="444">
        <v>2400</v>
      </c>
      <c r="G56" s="444">
        <v>2800</v>
      </c>
      <c r="H56" s="700"/>
      <c r="I56" s="629">
        <f t="shared" si="0"/>
        <v>400</v>
      </c>
      <c r="J56" s="420" t="s">
        <v>715</v>
      </c>
      <c r="K56" s="701" t="s">
        <v>716</v>
      </c>
    </row>
    <row r="57" spans="1:11" s="778" customFormat="1" ht="18" customHeight="1" x14ac:dyDescent="0.15">
      <c r="A57" s="699"/>
      <c r="B57" s="409"/>
      <c r="C57" s="1060" t="s">
        <v>386</v>
      </c>
      <c r="D57" s="1061"/>
      <c r="E57" s="91"/>
      <c r="F57" s="143">
        <f>F58</f>
        <v>13693</v>
      </c>
      <c r="G57" s="143">
        <f>G58</f>
        <v>12493</v>
      </c>
      <c r="H57" s="488" t="s">
        <v>629</v>
      </c>
      <c r="I57" s="370">
        <f t="shared" si="0"/>
        <v>-1200</v>
      </c>
      <c r="J57" s="836"/>
      <c r="K57" s="837"/>
    </row>
    <row r="58" spans="1:11" s="405" customFormat="1" ht="73.5" customHeight="1" x14ac:dyDescent="0.15">
      <c r="A58" s="699"/>
      <c r="B58" s="409"/>
      <c r="C58" s="1126" t="s">
        <v>215</v>
      </c>
      <c r="D58" s="1063"/>
      <c r="E58" s="201" t="s">
        <v>185</v>
      </c>
      <c r="F58" s="533">
        <v>13693</v>
      </c>
      <c r="G58" s="533">
        <v>12493</v>
      </c>
      <c r="H58" s="700" t="s">
        <v>629</v>
      </c>
      <c r="I58" s="293">
        <f t="shared" si="0"/>
        <v>-1200</v>
      </c>
      <c r="J58" s="718" t="s">
        <v>717</v>
      </c>
      <c r="K58" s="719" t="s">
        <v>718</v>
      </c>
    </row>
    <row r="59" spans="1:11" s="374" customFormat="1" ht="18" customHeight="1" x14ac:dyDescent="0.15">
      <c r="A59" s="1211" t="s">
        <v>407</v>
      </c>
      <c r="B59" s="1067"/>
      <c r="C59" s="1067"/>
      <c r="D59" s="1061"/>
      <c r="E59" s="838"/>
      <c r="F59" s="839">
        <f>F60</f>
        <v>45940</v>
      </c>
      <c r="G59" s="839">
        <f>G60</f>
        <v>47786</v>
      </c>
      <c r="H59" s="272"/>
      <c r="I59" s="370">
        <f t="shared" si="0"/>
        <v>1846</v>
      </c>
      <c r="J59" s="773"/>
      <c r="K59" s="774"/>
    </row>
    <row r="60" spans="1:11" s="405" customFormat="1" ht="18" customHeight="1" x14ac:dyDescent="0.15">
      <c r="A60" s="694"/>
      <c r="B60" s="1068" t="s">
        <v>408</v>
      </c>
      <c r="C60" s="1129"/>
      <c r="D60" s="1069"/>
      <c r="E60" s="417"/>
      <c r="F60" s="84">
        <f>F62+F64+F66</f>
        <v>45940</v>
      </c>
      <c r="G60" s="84">
        <f>G62+G64+G66</f>
        <v>47786</v>
      </c>
      <c r="H60" s="272"/>
      <c r="I60" s="370">
        <f t="shared" si="0"/>
        <v>1846</v>
      </c>
      <c r="J60" s="707"/>
      <c r="K60" s="811"/>
    </row>
    <row r="61" spans="1:11" s="405" customFormat="1" ht="18" customHeight="1" x14ac:dyDescent="0.15">
      <c r="A61" s="694"/>
      <c r="B61" s="623"/>
      <c r="C61" s="1060" t="s">
        <v>409</v>
      </c>
      <c r="D61" s="1061"/>
      <c r="E61" s="162"/>
      <c r="F61" s="840">
        <f>F62</f>
        <v>0</v>
      </c>
      <c r="G61" s="840">
        <f>G62</f>
        <v>0</v>
      </c>
      <c r="H61" s="272"/>
      <c r="I61" s="370">
        <f t="shared" si="0"/>
        <v>0</v>
      </c>
      <c r="J61" s="841"/>
      <c r="K61" s="842"/>
    </row>
    <row r="62" spans="1:11" s="405" customFormat="1" ht="18" customHeight="1" x14ac:dyDescent="0.15">
      <c r="A62" s="694"/>
      <c r="B62" s="623"/>
      <c r="C62" s="547"/>
      <c r="D62" s="548"/>
      <c r="E62" s="165" t="s">
        <v>185</v>
      </c>
      <c r="F62" s="639">
        <v>0</v>
      </c>
      <c r="G62" s="639">
        <v>0</v>
      </c>
      <c r="H62" s="843"/>
      <c r="I62" s="629">
        <f t="shared" si="0"/>
        <v>0</v>
      </c>
      <c r="J62" s="833"/>
      <c r="K62" s="844" t="s">
        <v>702</v>
      </c>
    </row>
    <row r="63" spans="1:11" s="405" customFormat="1" ht="18" customHeight="1" x14ac:dyDescent="0.15">
      <c r="A63" s="699"/>
      <c r="B63" s="409"/>
      <c r="C63" s="1060" t="s">
        <v>426</v>
      </c>
      <c r="D63" s="1061"/>
      <c r="E63" s="91"/>
      <c r="F63" s="213">
        <f>F64</f>
        <v>21540</v>
      </c>
      <c r="G63" s="213">
        <f>G64</f>
        <v>21750</v>
      </c>
      <c r="H63" s="272"/>
      <c r="I63" s="370">
        <f t="shared" si="0"/>
        <v>210</v>
      </c>
      <c r="J63" s="845"/>
      <c r="K63" s="846"/>
    </row>
    <row r="64" spans="1:11" s="847" customFormat="1" ht="96" customHeight="1" thickBot="1" x14ac:dyDescent="0.2">
      <c r="A64" s="713"/>
      <c r="B64" s="471"/>
      <c r="C64" s="1076" t="s">
        <v>215</v>
      </c>
      <c r="D64" s="1077"/>
      <c r="E64" s="412" t="s">
        <v>185</v>
      </c>
      <c r="F64" s="533">
        <v>21540</v>
      </c>
      <c r="G64" s="533">
        <v>21750</v>
      </c>
      <c r="H64" s="507"/>
      <c r="I64" s="293">
        <f t="shared" si="0"/>
        <v>210</v>
      </c>
      <c r="J64" s="833" t="s">
        <v>719</v>
      </c>
      <c r="K64" s="719" t="s">
        <v>720</v>
      </c>
    </row>
    <row r="65" spans="1:12" s="405" customFormat="1" ht="18" customHeight="1" x14ac:dyDescent="0.15">
      <c r="A65" s="699"/>
      <c r="B65" s="409"/>
      <c r="C65" s="1068" t="s">
        <v>454</v>
      </c>
      <c r="D65" s="1069"/>
      <c r="E65" s="211"/>
      <c r="F65" s="213">
        <f>F66</f>
        <v>24400</v>
      </c>
      <c r="G65" s="213">
        <f>G66</f>
        <v>26036</v>
      </c>
      <c r="H65" s="278"/>
      <c r="I65" s="263">
        <f t="shared" si="0"/>
        <v>1636</v>
      </c>
      <c r="J65" s="848"/>
      <c r="K65" s="846"/>
    </row>
    <row r="66" spans="1:12" s="405" customFormat="1" ht="53.1" customHeight="1" x14ac:dyDescent="0.15">
      <c r="A66" s="713"/>
      <c r="B66" s="471"/>
      <c r="C66" s="1076" t="s">
        <v>215</v>
      </c>
      <c r="D66" s="1077"/>
      <c r="E66" s="165" t="s">
        <v>185</v>
      </c>
      <c r="F66" s="533">
        <v>24400</v>
      </c>
      <c r="G66" s="533">
        <v>26036</v>
      </c>
      <c r="H66" s="292"/>
      <c r="I66" s="629">
        <f t="shared" si="0"/>
        <v>1636</v>
      </c>
      <c r="J66" s="833" t="s">
        <v>721</v>
      </c>
      <c r="K66" s="719" t="s">
        <v>722</v>
      </c>
      <c r="L66" s="849"/>
    </row>
    <row r="67" spans="1:12" s="405" customFormat="1" ht="18" customHeight="1" x14ac:dyDescent="0.15">
      <c r="A67" s="1269" t="s">
        <v>457</v>
      </c>
      <c r="B67" s="1270"/>
      <c r="C67" s="1270"/>
      <c r="D67" s="1086"/>
      <c r="E67" s="368"/>
      <c r="F67" s="487">
        <f>F68+F69</f>
        <v>112989</v>
      </c>
      <c r="G67" s="850">
        <f>G68+G69</f>
        <v>113848</v>
      </c>
      <c r="H67" s="272" t="s">
        <v>629</v>
      </c>
      <c r="I67" s="370">
        <f t="shared" si="0"/>
        <v>859</v>
      </c>
      <c r="J67" s="851"/>
      <c r="K67" s="852"/>
      <c r="L67" s="849"/>
    </row>
    <row r="68" spans="1:12" s="374" customFormat="1" ht="18" customHeight="1" x14ac:dyDescent="0.15">
      <c r="A68" s="1271"/>
      <c r="B68" s="1114"/>
      <c r="C68" s="1114"/>
      <c r="D68" s="1115"/>
      <c r="E68" s="853" t="s">
        <v>185</v>
      </c>
      <c r="F68" s="854">
        <f>F72+F74+F78+F80+F83</f>
        <v>70800</v>
      </c>
      <c r="G68" s="855">
        <f>G72+G74+G78+G80+G83</f>
        <v>68730</v>
      </c>
      <c r="H68" s="272" t="s">
        <v>629</v>
      </c>
      <c r="I68" s="370">
        <f t="shared" si="0"/>
        <v>-2070</v>
      </c>
      <c r="J68" s="770"/>
      <c r="K68" s="771"/>
      <c r="L68" s="849"/>
    </row>
    <row r="69" spans="1:12" s="374" customFormat="1" ht="18" customHeight="1" x14ac:dyDescent="0.15">
      <c r="A69" s="1266"/>
      <c r="B69" s="1082"/>
      <c r="C69" s="1082"/>
      <c r="D69" s="1083"/>
      <c r="E69" s="856" t="s">
        <v>186</v>
      </c>
      <c r="F69" s="840">
        <f>F73</f>
        <v>42189</v>
      </c>
      <c r="G69" s="857">
        <f>G73</f>
        <v>45118</v>
      </c>
      <c r="H69" s="95"/>
      <c r="I69" s="370">
        <f t="shared" si="0"/>
        <v>2929</v>
      </c>
      <c r="J69" s="858"/>
      <c r="K69" s="813"/>
      <c r="L69" s="849"/>
    </row>
    <row r="70" spans="1:12" s="405" customFormat="1" ht="18" customHeight="1" x14ac:dyDescent="0.15">
      <c r="A70" s="720"/>
      <c r="B70" s="1060" t="s">
        <v>458</v>
      </c>
      <c r="C70" s="1067"/>
      <c r="D70" s="1061"/>
      <c r="E70" s="417"/>
      <c r="F70" s="84">
        <f>E70</f>
        <v>0</v>
      </c>
      <c r="G70" s="84">
        <f>F70</f>
        <v>0</v>
      </c>
      <c r="H70" s="272"/>
      <c r="I70" s="370">
        <f t="shared" ref="I70:I110" si="1">G70-F70</f>
        <v>0</v>
      </c>
      <c r="J70" s="707"/>
      <c r="K70" s="811"/>
      <c r="L70" s="849"/>
    </row>
    <row r="71" spans="1:12" s="405" customFormat="1" ht="18" customHeight="1" x14ac:dyDescent="0.15">
      <c r="A71" s="699"/>
      <c r="B71" s="409"/>
      <c r="C71" s="1091" t="s">
        <v>459</v>
      </c>
      <c r="D71" s="1092"/>
      <c r="E71" s="210"/>
      <c r="F71" s="859">
        <f>F73+F72</f>
        <v>73189</v>
      </c>
      <c r="G71" s="859">
        <f>G73+G72</f>
        <v>76118</v>
      </c>
      <c r="H71" s="262"/>
      <c r="I71" s="370">
        <f t="shared" si="1"/>
        <v>2929</v>
      </c>
      <c r="J71" s="860"/>
      <c r="K71" s="861"/>
    </row>
    <row r="72" spans="1:12" s="405" customFormat="1" ht="18" customHeight="1" x14ac:dyDescent="0.15">
      <c r="A72" s="699"/>
      <c r="B72" s="409"/>
      <c r="C72" s="1125" t="s">
        <v>215</v>
      </c>
      <c r="D72" s="1062"/>
      <c r="E72" s="246" t="s">
        <v>185</v>
      </c>
      <c r="F72" s="192">
        <v>31000</v>
      </c>
      <c r="G72" s="862">
        <v>31000</v>
      </c>
      <c r="H72" s="568"/>
      <c r="I72" s="243">
        <f t="shared" si="1"/>
        <v>0</v>
      </c>
      <c r="J72" s="164" t="s">
        <v>723</v>
      </c>
      <c r="K72" s="214" t="s">
        <v>724</v>
      </c>
    </row>
    <row r="73" spans="1:12" s="405" customFormat="1" ht="18" customHeight="1" x14ac:dyDescent="0.15">
      <c r="A73" s="699"/>
      <c r="B73" s="409"/>
      <c r="C73" s="1126"/>
      <c r="D73" s="1063"/>
      <c r="E73" s="412" t="s">
        <v>186</v>
      </c>
      <c r="F73" s="863">
        <v>42189</v>
      </c>
      <c r="G73" s="863">
        <v>45118</v>
      </c>
      <c r="H73" s="92"/>
      <c r="I73" s="243">
        <f t="shared" si="1"/>
        <v>2929</v>
      </c>
      <c r="J73" s="415" t="s">
        <v>723</v>
      </c>
      <c r="K73" s="822" t="s">
        <v>637</v>
      </c>
    </row>
    <row r="74" spans="1:12" s="405" customFormat="1" ht="18" customHeight="1" x14ac:dyDescent="0.15">
      <c r="A74" s="699"/>
      <c r="B74" s="409"/>
      <c r="C74" s="1091" t="s">
        <v>462</v>
      </c>
      <c r="D74" s="1092"/>
      <c r="E74" s="1267"/>
      <c r="F74" s="1258">
        <f>F76</f>
        <v>32400</v>
      </c>
      <c r="G74" s="1260">
        <f>G76</f>
        <v>32400</v>
      </c>
      <c r="H74" s="1141"/>
      <c r="I74" s="370">
        <f t="shared" si="1"/>
        <v>0</v>
      </c>
      <c r="J74" s="1262"/>
      <c r="K74" s="1264"/>
    </row>
    <row r="75" spans="1:12" s="405" customFormat="1" ht="18" customHeight="1" x14ac:dyDescent="0.15">
      <c r="A75" s="699"/>
      <c r="B75" s="409"/>
      <c r="C75" s="1068"/>
      <c r="D75" s="1069"/>
      <c r="E75" s="1268"/>
      <c r="F75" s="1259"/>
      <c r="G75" s="1261"/>
      <c r="H75" s="1142"/>
      <c r="I75" s="440">
        <f t="shared" si="1"/>
        <v>0</v>
      </c>
      <c r="J75" s="1263"/>
      <c r="K75" s="1265"/>
    </row>
    <row r="76" spans="1:12" s="405" customFormat="1" ht="20.100000000000001" customHeight="1" x14ac:dyDescent="0.15">
      <c r="A76" s="699"/>
      <c r="B76" s="409"/>
      <c r="C76" s="1091"/>
      <c r="D76" s="1092"/>
      <c r="E76" s="987" t="s">
        <v>677</v>
      </c>
      <c r="F76" s="979">
        <v>32400</v>
      </c>
      <c r="G76" s="1013">
        <v>32400</v>
      </c>
      <c r="H76" s="1028"/>
      <c r="I76" s="1040">
        <f t="shared" si="1"/>
        <v>0</v>
      </c>
      <c r="J76" s="1252" t="s">
        <v>725</v>
      </c>
      <c r="K76" s="1254" t="s">
        <v>726</v>
      </c>
    </row>
    <row r="77" spans="1:12" s="405" customFormat="1" ht="20.100000000000001" customHeight="1" x14ac:dyDescent="0.15">
      <c r="A77" s="699"/>
      <c r="B77" s="409"/>
      <c r="C77" s="1068"/>
      <c r="D77" s="1069"/>
      <c r="E77" s="988"/>
      <c r="F77" s="980"/>
      <c r="G77" s="1015"/>
      <c r="H77" s="1030"/>
      <c r="I77" s="1042"/>
      <c r="J77" s="1253"/>
      <c r="K77" s="1255"/>
    </row>
    <row r="78" spans="1:12" s="405" customFormat="1" ht="18" customHeight="1" x14ac:dyDescent="0.15">
      <c r="A78" s="699"/>
      <c r="B78" s="409"/>
      <c r="C78" s="1256" t="s">
        <v>465</v>
      </c>
      <c r="D78" s="1257"/>
      <c r="E78" s="162"/>
      <c r="F78" s="161">
        <v>500</v>
      </c>
      <c r="G78" s="161">
        <v>500</v>
      </c>
      <c r="H78" s="864"/>
      <c r="I78" s="370">
        <f t="shared" si="1"/>
        <v>0</v>
      </c>
      <c r="J78" s="865"/>
      <c r="K78" s="866"/>
    </row>
    <row r="79" spans="1:12" s="405" customFormat="1" ht="18" customHeight="1" x14ac:dyDescent="0.15">
      <c r="A79" s="699"/>
      <c r="B79" s="409"/>
      <c r="C79" s="1060"/>
      <c r="D79" s="1061"/>
      <c r="E79" s="165" t="s">
        <v>185</v>
      </c>
      <c r="F79" s="169">
        <v>500</v>
      </c>
      <c r="G79" s="169">
        <v>500</v>
      </c>
      <c r="H79" s="345"/>
      <c r="I79" s="629">
        <f t="shared" si="1"/>
        <v>0</v>
      </c>
      <c r="J79" s="724" t="s">
        <v>727</v>
      </c>
      <c r="K79" s="712" t="s">
        <v>252</v>
      </c>
    </row>
    <row r="80" spans="1:12" s="778" customFormat="1" ht="18" customHeight="1" x14ac:dyDescent="0.15">
      <c r="A80" s="699"/>
      <c r="B80" s="409"/>
      <c r="C80" s="1256" t="s">
        <v>468</v>
      </c>
      <c r="D80" s="1257"/>
      <c r="E80" s="91"/>
      <c r="F80" s="90">
        <f>F81+F82</f>
        <v>2400</v>
      </c>
      <c r="G80" s="90">
        <f>G81+G82</f>
        <v>1430</v>
      </c>
      <c r="H80" s="488" t="s">
        <v>629</v>
      </c>
      <c r="I80" s="370">
        <f t="shared" si="1"/>
        <v>-970</v>
      </c>
      <c r="J80" s="836"/>
      <c r="K80" s="837"/>
    </row>
    <row r="81" spans="1:11" s="778" customFormat="1" ht="18" customHeight="1" x14ac:dyDescent="0.15">
      <c r="A81" s="699"/>
      <c r="B81" s="409"/>
      <c r="C81" s="714"/>
      <c r="D81" s="556" t="s">
        <v>215</v>
      </c>
      <c r="E81" s="412" t="s">
        <v>185</v>
      </c>
      <c r="F81" s="867">
        <v>2400</v>
      </c>
      <c r="G81" s="867">
        <v>1430</v>
      </c>
      <c r="H81" s="700" t="s">
        <v>629</v>
      </c>
      <c r="I81" s="629">
        <f t="shared" si="1"/>
        <v>-970</v>
      </c>
      <c r="J81" s="415" t="s">
        <v>728</v>
      </c>
      <c r="K81" s="822" t="s">
        <v>729</v>
      </c>
    </row>
    <row r="82" spans="1:11" s="778" customFormat="1" ht="18" customHeight="1" x14ac:dyDescent="0.15">
      <c r="A82" s="699"/>
      <c r="B82" s="409"/>
      <c r="C82" s="547"/>
      <c r="D82" s="548"/>
      <c r="E82" s="247" t="s">
        <v>185</v>
      </c>
      <c r="F82" s="115">
        <v>0</v>
      </c>
      <c r="G82" s="115">
        <v>0</v>
      </c>
      <c r="H82" s="507"/>
      <c r="I82" s="629">
        <f t="shared" si="1"/>
        <v>0</v>
      </c>
      <c r="J82" s="718" t="s">
        <v>730</v>
      </c>
      <c r="K82" s="719"/>
    </row>
    <row r="83" spans="1:11" s="405" customFormat="1" ht="18" customHeight="1" x14ac:dyDescent="0.15">
      <c r="A83" s="699"/>
      <c r="B83" s="409"/>
      <c r="C83" s="1060" t="s">
        <v>731</v>
      </c>
      <c r="D83" s="1061"/>
      <c r="E83" s="211"/>
      <c r="F83" s="213">
        <f>F84</f>
        <v>4500</v>
      </c>
      <c r="G83" s="213">
        <f>G84</f>
        <v>3400</v>
      </c>
      <c r="H83" s="700" t="s">
        <v>629</v>
      </c>
      <c r="I83" s="370">
        <f t="shared" si="1"/>
        <v>-1100</v>
      </c>
      <c r="J83" s="868"/>
      <c r="K83" s="846"/>
    </row>
    <row r="84" spans="1:11" s="405" customFormat="1" ht="18" customHeight="1" x14ac:dyDescent="0.15">
      <c r="A84" s="713"/>
      <c r="B84" s="471"/>
      <c r="C84" s="1076" t="s">
        <v>215</v>
      </c>
      <c r="D84" s="1077"/>
      <c r="E84" s="201" t="s">
        <v>185</v>
      </c>
      <c r="F84" s="533">
        <v>4500</v>
      </c>
      <c r="G84" s="533">
        <v>3400</v>
      </c>
      <c r="H84" s="700" t="s">
        <v>629</v>
      </c>
      <c r="I84" s="869">
        <f t="shared" si="1"/>
        <v>-1100</v>
      </c>
      <c r="J84" s="529" t="s">
        <v>732</v>
      </c>
      <c r="K84" s="870" t="s">
        <v>733</v>
      </c>
    </row>
    <row r="85" spans="1:11" s="405" customFormat="1" ht="18" customHeight="1" x14ac:dyDescent="0.15">
      <c r="A85" s="1228" t="s">
        <v>734</v>
      </c>
      <c r="B85" s="1129"/>
      <c r="C85" s="1129"/>
      <c r="D85" s="1069"/>
      <c r="E85" s="438"/>
      <c r="F85" s="208">
        <f t="shared" ref="F85:G87" si="2">F86</f>
        <v>45912</v>
      </c>
      <c r="G85" s="208">
        <f t="shared" si="2"/>
        <v>45912</v>
      </c>
      <c r="H85" s="272"/>
      <c r="I85" s="370">
        <f t="shared" si="1"/>
        <v>0</v>
      </c>
      <c r="J85" s="816"/>
      <c r="K85" s="817"/>
    </row>
    <row r="86" spans="1:11" s="405" customFormat="1" ht="18" customHeight="1" x14ac:dyDescent="0.15">
      <c r="A86" s="694"/>
      <c r="B86" s="1060" t="s">
        <v>735</v>
      </c>
      <c r="C86" s="1067"/>
      <c r="D86" s="1061"/>
      <c r="E86" s="417"/>
      <c r="F86" s="84">
        <f t="shared" si="2"/>
        <v>45912</v>
      </c>
      <c r="G86" s="84">
        <f t="shared" si="2"/>
        <v>45912</v>
      </c>
      <c r="H86" s="278"/>
      <c r="I86" s="370">
        <f t="shared" si="1"/>
        <v>0</v>
      </c>
      <c r="J86" s="707"/>
      <c r="K86" s="811"/>
    </row>
    <row r="87" spans="1:11" s="405" customFormat="1" ht="18" customHeight="1" x14ac:dyDescent="0.15">
      <c r="A87" s="694"/>
      <c r="B87" s="623"/>
      <c r="C87" s="1060" t="s">
        <v>736</v>
      </c>
      <c r="D87" s="1061"/>
      <c r="E87" s="856"/>
      <c r="F87" s="840">
        <f t="shared" si="2"/>
        <v>45912</v>
      </c>
      <c r="G87" s="840">
        <f t="shared" si="2"/>
        <v>45912</v>
      </c>
      <c r="H87" s="278"/>
      <c r="I87" s="370">
        <f t="shared" si="1"/>
        <v>0</v>
      </c>
      <c r="J87" s="841"/>
      <c r="K87" s="842"/>
    </row>
    <row r="88" spans="1:11" s="405" customFormat="1" ht="45" customHeight="1" x14ac:dyDescent="0.15">
      <c r="A88" s="871"/>
      <c r="B88" s="441"/>
      <c r="C88" s="1076"/>
      <c r="D88" s="1077"/>
      <c r="E88" s="872" t="s">
        <v>185</v>
      </c>
      <c r="F88" s="873">
        <v>45912</v>
      </c>
      <c r="G88" s="874">
        <v>45912</v>
      </c>
      <c r="H88" s="542"/>
      <c r="I88" s="293">
        <f t="shared" si="1"/>
        <v>0</v>
      </c>
      <c r="J88" s="875" t="s">
        <v>737</v>
      </c>
      <c r="K88" s="876" t="s">
        <v>738</v>
      </c>
    </row>
    <row r="89" spans="1:11" s="405" customFormat="1" ht="18" customHeight="1" x14ac:dyDescent="0.15">
      <c r="A89" s="1228" t="s">
        <v>739</v>
      </c>
      <c r="B89" s="1129"/>
      <c r="C89" s="1129"/>
      <c r="D89" s="1069"/>
      <c r="E89" s="438"/>
      <c r="F89" s="208">
        <f>F90</f>
        <v>30850</v>
      </c>
      <c r="G89" s="208">
        <f>G90</f>
        <v>30600</v>
      </c>
      <c r="H89" s="488" t="s">
        <v>629</v>
      </c>
      <c r="I89" s="263">
        <f t="shared" si="1"/>
        <v>-250</v>
      </c>
      <c r="J89" s="816"/>
      <c r="K89" s="817"/>
    </row>
    <row r="90" spans="1:11" s="405" customFormat="1" ht="18" customHeight="1" x14ac:dyDescent="0.15">
      <c r="A90" s="694"/>
      <c r="B90" s="1060" t="s">
        <v>740</v>
      </c>
      <c r="C90" s="1067"/>
      <c r="D90" s="1061"/>
      <c r="E90" s="417"/>
      <c r="F90" s="84">
        <f>F91+F93</f>
        <v>30850</v>
      </c>
      <c r="G90" s="84">
        <f>G91+G93</f>
        <v>30600</v>
      </c>
      <c r="H90" s="488" t="s">
        <v>629</v>
      </c>
      <c r="I90" s="370">
        <f t="shared" si="1"/>
        <v>-250</v>
      </c>
      <c r="J90" s="707"/>
      <c r="K90" s="811"/>
    </row>
    <row r="91" spans="1:11" s="405" customFormat="1" ht="18" customHeight="1" x14ac:dyDescent="0.15">
      <c r="A91" s="694"/>
      <c r="B91" s="623"/>
      <c r="C91" s="1060" t="s">
        <v>741</v>
      </c>
      <c r="D91" s="1061"/>
      <c r="E91" s="856"/>
      <c r="F91" s="840">
        <v>30000</v>
      </c>
      <c r="G91" s="840">
        <v>30000</v>
      </c>
      <c r="H91" s="826"/>
      <c r="I91" s="370">
        <f t="shared" si="1"/>
        <v>0</v>
      </c>
      <c r="J91" s="841"/>
      <c r="K91" s="842"/>
    </row>
    <row r="92" spans="1:11" s="405" customFormat="1" ht="18" customHeight="1" x14ac:dyDescent="0.15">
      <c r="A92" s="694"/>
      <c r="B92" s="623"/>
      <c r="C92" s="1060"/>
      <c r="D92" s="1061"/>
      <c r="E92" s="549" t="s">
        <v>185</v>
      </c>
      <c r="F92" s="550">
        <v>30000</v>
      </c>
      <c r="G92" s="550">
        <v>30000</v>
      </c>
      <c r="H92" s="507"/>
      <c r="I92" s="629">
        <f t="shared" si="1"/>
        <v>0</v>
      </c>
      <c r="J92" s="877" t="s">
        <v>742</v>
      </c>
      <c r="K92" s="878" t="s">
        <v>644</v>
      </c>
    </row>
    <row r="93" spans="1:11" s="405" customFormat="1" ht="18" customHeight="1" x14ac:dyDescent="0.15">
      <c r="A93" s="699"/>
      <c r="B93" s="409"/>
      <c r="C93" s="1060" t="s">
        <v>743</v>
      </c>
      <c r="D93" s="1061"/>
      <c r="E93" s="91"/>
      <c r="F93" s="143">
        <f>F94</f>
        <v>850</v>
      </c>
      <c r="G93" s="143">
        <f>G94</f>
        <v>600</v>
      </c>
      <c r="H93" s="700" t="s">
        <v>629</v>
      </c>
      <c r="I93" s="370">
        <f t="shared" si="1"/>
        <v>-250</v>
      </c>
      <c r="J93" s="836"/>
      <c r="K93" s="837"/>
    </row>
    <row r="94" spans="1:11" s="405" customFormat="1" ht="18" customHeight="1" x14ac:dyDescent="0.15">
      <c r="A94" s="713"/>
      <c r="B94" s="471"/>
      <c r="C94" s="1076" t="s">
        <v>215</v>
      </c>
      <c r="D94" s="1077"/>
      <c r="E94" s="412" t="s">
        <v>185</v>
      </c>
      <c r="F94" s="413">
        <v>850</v>
      </c>
      <c r="G94" s="413">
        <v>600</v>
      </c>
      <c r="H94" s="700" t="s">
        <v>629</v>
      </c>
      <c r="I94" s="629">
        <f t="shared" si="1"/>
        <v>-250</v>
      </c>
      <c r="J94" s="415" t="s">
        <v>744</v>
      </c>
      <c r="K94" s="822" t="s">
        <v>745</v>
      </c>
    </row>
    <row r="95" spans="1:11" s="405" customFormat="1" ht="18" customHeight="1" x14ac:dyDescent="0.15">
      <c r="A95" s="1228" t="s">
        <v>487</v>
      </c>
      <c r="B95" s="1129"/>
      <c r="C95" s="1129"/>
      <c r="D95" s="1069"/>
      <c r="E95" s="417"/>
      <c r="F95" s="208">
        <f>F96</f>
        <v>500</v>
      </c>
      <c r="G95" s="208">
        <f>G96</f>
        <v>500</v>
      </c>
      <c r="H95" s="272"/>
      <c r="I95" s="370">
        <f t="shared" si="1"/>
        <v>0</v>
      </c>
      <c r="J95" s="816"/>
      <c r="K95" s="817"/>
    </row>
    <row r="96" spans="1:11" s="405" customFormat="1" ht="18" customHeight="1" x14ac:dyDescent="0.15">
      <c r="A96" s="694"/>
      <c r="B96" s="1060" t="s">
        <v>488</v>
      </c>
      <c r="C96" s="1067"/>
      <c r="D96" s="1061"/>
      <c r="E96" s="417"/>
      <c r="F96" s="487">
        <f>F98</f>
        <v>500</v>
      </c>
      <c r="G96" s="487">
        <f>G98</f>
        <v>500</v>
      </c>
      <c r="H96" s="278"/>
      <c r="I96" s="370">
        <f t="shared" si="1"/>
        <v>0</v>
      </c>
      <c r="J96" s="707"/>
      <c r="K96" s="811"/>
    </row>
    <row r="97" spans="1:12" s="405" customFormat="1" ht="18" customHeight="1" x14ac:dyDescent="0.15">
      <c r="A97" s="699"/>
      <c r="B97" s="409"/>
      <c r="C97" s="1060" t="s">
        <v>489</v>
      </c>
      <c r="D97" s="1061"/>
      <c r="E97" s="91"/>
      <c r="F97" s="143">
        <v>500</v>
      </c>
      <c r="G97" s="879">
        <v>500</v>
      </c>
      <c r="H97" s="272"/>
      <c r="I97" s="370">
        <f t="shared" si="1"/>
        <v>0</v>
      </c>
      <c r="J97" s="868"/>
      <c r="K97" s="846"/>
    </row>
    <row r="98" spans="1:12" s="405" customFormat="1" ht="18" customHeight="1" x14ac:dyDescent="0.15">
      <c r="A98" s="713"/>
      <c r="B98" s="471"/>
      <c r="C98" s="1060"/>
      <c r="D98" s="1061"/>
      <c r="E98" s="165" t="s">
        <v>185</v>
      </c>
      <c r="F98" s="169">
        <v>500</v>
      </c>
      <c r="G98" s="880">
        <v>500</v>
      </c>
      <c r="H98" s="507"/>
      <c r="I98" s="629">
        <f t="shared" si="1"/>
        <v>0</v>
      </c>
      <c r="J98" s="724" t="s">
        <v>746</v>
      </c>
      <c r="K98" s="881" t="s">
        <v>252</v>
      </c>
    </row>
    <row r="99" spans="1:12" s="405" customFormat="1" ht="18" customHeight="1" x14ac:dyDescent="0.15">
      <c r="A99" s="1211" t="s">
        <v>492</v>
      </c>
      <c r="B99" s="1067"/>
      <c r="C99" s="1067"/>
      <c r="D99" s="1061"/>
      <c r="E99" s="417"/>
      <c r="F99" s="84">
        <f>F100</f>
        <v>3000</v>
      </c>
      <c r="G99" s="84">
        <f>G100</f>
        <v>3000</v>
      </c>
      <c r="H99" s="278"/>
      <c r="I99" s="370">
        <f t="shared" si="1"/>
        <v>0</v>
      </c>
      <c r="J99" s="707"/>
      <c r="K99" s="811"/>
    </row>
    <row r="100" spans="1:12" s="405" customFormat="1" ht="18" customHeight="1" x14ac:dyDescent="0.15">
      <c r="A100" s="694"/>
      <c r="B100" s="1060" t="s">
        <v>493</v>
      </c>
      <c r="C100" s="1067"/>
      <c r="D100" s="1061"/>
      <c r="E100" s="417"/>
      <c r="F100" s="84">
        <f>F101</f>
        <v>3000</v>
      </c>
      <c r="G100" s="84">
        <f>G101</f>
        <v>3000</v>
      </c>
      <c r="H100" s="278"/>
      <c r="I100" s="370">
        <f t="shared" si="1"/>
        <v>0</v>
      </c>
      <c r="J100" s="707"/>
      <c r="K100" s="811"/>
    </row>
    <row r="101" spans="1:12" s="405" customFormat="1" ht="18" customHeight="1" x14ac:dyDescent="0.15">
      <c r="A101" s="694"/>
      <c r="B101" s="406"/>
      <c r="C101" s="1060" t="s">
        <v>747</v>
      </c>
      <c r="D101" s="1061"/>
      <c r="E101" s="91"/>
      <c r="F101" s="143">
        <v>3000</v>
      </c>
      <c r="G101" s="143">
        <v>3000</v>
      </c>
      <c r="H101" s="882"/>
      <c r="I101" s="370">
        <f t="shared" si="1"/>
        <v>0</v>
      </c>
      <c r="J101" s="836"/>
      <c r="K101" s="883"/>
    </row>
    <row r="102" spans="1:12" s="405" customFormat="1" ht="18" customHeight="1" x14ac:dyDescent="0.15">
      <c r="A102" s="871"/>
      <c r="B102" s="670"/>
      <c r="C102" s="1076"/>
      <c r="D102" s="1077"/>
      <c r="E102" s="884" t="s">
        <v>185</v>
      </c>
      <c r="F102" s="710">
        <v>3000</v>
      </c>
      <c r="G102" s="710">
        <v>3000</v>
      </c>
      <c r="H102" s="292"/>
      <c r="I102" s="629">
        <f t="shared" si="1"/>
        <v>0</v>
      </c>
      <c r="J102" s="724" t="s">
        <v>495</v>
      </c>
      <c r="K102" s="885" t="s">
        <v>748</v>
      </c>
    </row>
    <row r="103" spans="1:12" ht="18" customHeight="1" x14ac:dyDescent="0.15">
      <c r="A103" s="1245" t="s">
        <v>749</v>
      </c>
      <c r="B103" s="1246"/>
      <c r="C103" s="1246"/>
      <c r="D103" s="1246"/>
      <c r="E103" s="886"/>
      <c r="F103" s="887">
        <f t="shared" ref="F103:G105" si="3">F104</f>
        <v>2000</v>
      </c>
      <c r="G103" s="888">
        <f t="shared" si="3"/>
        <v>2000</v>
      </c>
      <c r="H103" s="889"/>
      <c r="I103" s="370">
        <f t="shared" si="1"/>
        <v>0</v>
      </c>
      <c r="J103" s="890"/>
      <c r="K103" s="891"/>
    </row>
    <row r="104" spans="1:12" ht="18" customHeight="1" x14ac:dyDescent="0.15">
      <c r="A104" s="892"/>
      <c r="B104" s="1246" t="s">
        <v>750</v>
      </c>
      <c r="C104" s="1246"/>
      <c r="D104" s="1246"/>
      <c r="E104" s="886"/>
      <c r="F104" s="887">
        <f t="shared" si="3"/>
        <v>2000</v>
      </c>
      <c r="G104" s="888">
        <f t="shared" si="3"/>
        <v>2000</v>
      </c>
      <c r="H104" s="889"/>
      <c r="I104" s="370">
        <f t="shared" si="1"/>
        <v>0</v>
      </c>
      <c r="J104" s="890"/>
      <c r="K104" s="891"/>
    </row>
    <row r="105" spans="1:12" ht="18" customHeight="1" x14ac:dyDescent="0.15">
      <c r="A105" s="893"/>
      <c r="B105" s="894"/>
      <c r="C105" s="1246" t="s">
        <v>751</v>
      </c>
      <c r="D105" s="1246"/>
      <c r="E105" s="895"/>
      <c r="F105" s="896">
        <f t="shared" si="3"/>
        <v>2000</v>
      </c>
      <c r="G105" s="897">
        <f t="shared" si="3"/>
        <v>2000</v>
      </c>
      <c r="H105" s="889"/>
      <c r="I105" s="370">
        <f t="shared" si="1"/>
        <v>0</v>
      </c>
      <c r="J105" s="898"/>
      <c r="K105" s="899"/>
    </row>
    <row r="106" spans="1:12" s="766" customFormat="1" ht="18" customHeight="1" x14ac:dyDescent="0.15">
      <c r="A106" s="900"/>
      <c r="B106" s="901"/>
      <c r="C106" s="1250"/>
      <c r="D106" s="1251"/>
      <c r="E106" s="902" t="s">
        <v>185</v>
      </c>
      <c r="F106" s="903">
        <v>2000</v>
      </c>
      <c r="G106" s="904">
        <v>2000</v>
      </c>
      <c r="H106" s="905"/>
      <c r="I106" s="629">
        <f t="shared" si="1"/>
        <v>0</v>
      </c>
      <c r="J106" s="906" t="s">
        <v>752</v>
      </c>
      <c r="K106" s="878" t="s">
        <v>753</v>
      </c>
    </row>
    <row r="107" spans="1:12" ht="18" customHeight="1" x14ac:dyDescent="0.15">
      <c r="A107" s="1245" t="s">
        <v>500</v>
      </c>
      <c r="B107" s="1246"/>
      <c r="C107" s="1246"/>
      <c r="D107" s="1246"/>
      <c r="E107" s="886"/>
      <c r="F107" s="887">
        <f t="shared" ref="F107:G109" si="4">F108</f>
        <v>2000</v>
      </c>
      <c r="G107" s="888">
        <f t="shared" si="4"/>
        <v>2000</v>
      </c>
      <c r="H107" s="889"/>
      <c r="I107" s="370">
        <f t="shared" si="1"/>
        <v>0</v>
      </c>
      <c r="J107" s="890"/>
      <c r="K107" s="842"/>
    </row>
    <row r="108" spans="1:12" ht="18" customHeight="1" x14ac:dyDescent="0.15">
      <c r="A108" s="892"/>
      <c r="B108" s="1246" t="s">
        <v>501</v>
      </c>
      <c r="C108" s="1246"/>
      <c r="D108" s="1246"/>
      <c r="E108" s="886"/>
      <c r="F108" s="887">
        <f t="shared" si="4"/>
        <v>2000</v>
      </c>
      <c r="G108" s="888">
        <f t="shared" si="4"/>
        <v>2000</v>
      </c>
      <c r="H108" s="889"/>
      <c r="I108" s="370">
        <f t="shared" si="1"/>
        <v>0</v>
      </c>
      <c r="J108" s="890"/>
      <c r="K108" s="842"/>
    </row>
    <row r="109" spans="1:12" ht="18" customHeight="1" x14ac:dyDescent="0.15">
      <c r="A109" s="893"/>
      <c r="B109" s="907"/>
      <c r="C109" s="1246" t="s">
        <v>754</v>
      </c>
      <c r="D109" s="1246"/>
      <c r="E109" s="886"/>
      <c r="F109" s="887">
        <f t="shared" si="4"/>
        <v>2000</v>
      </c>
      <c r="G109" s="888">
        <f t="shared" si="4"/>
        <v>2000</v>
      </c>
      <c r="H109" s="889"/>
      <c r="I109" s="370">
        <f t="shared" si="1"/>
        <v>0</v>
      </c>
      <c r="J109" s="890"/>
      <c r="K109" s="842"/>
    </row>
    <row r="110" spans="1:12" s="766" customFormat="1" ht="18" customHeight="1" thickBot="1" x14ac:dyDescent="0.2">
      <c r="A110" s="908"/>
      <c r="B110" s="909"/>
      <c r="C110" s="1247"/>
      <c r="D110" s="1248"/>
      <c r="E110" s="910" t="s">
        <v>185</v>
      </c>
      <c r="F110" s="911">
        <v>2000</v>
      </c>
      <c r="G110" s="912">
        <v>2000</v>
      </c>
      <c r="H110" s="913"/>
      <c r="I110" s="734">
        <f t="shared" si="1"/>
        <v>0</v>
      </c>
      <c r="J110" s="914" t="s">
        <v>755</v>
      </c>
      <c r="K110" s="915" t="s">
        <v>753</v>
      </c>
    </row>
    <row r="111" spans="1:12" s="920" customFormat="1" ht="18" customHeight="1" thickBot="1" x14ac:dyDescent="0.2">
      <c r="A111" s="916"/>
      <c r="B111" s="916"/>
      <c r="C111" s="916"/>
      <c r="D111" s="916"/>
      <c r="E111" s="671"/>
      <c r="F111" s="672"/>
      <c r="G111" s="672"/>
      <c r="H111" s="917"/>
      <c r="I111" s="918"/>
      <c r="J111" s="760"/>
      <c r="K111" s="919" t="s">
        <v>756</v>
      </c>
      <c r="L111" s="362"/>
    </row>
    <row r="112" spans="1:12" s="920" customFormat="1" ht="18" customHeight="1" x14ac:dyDescent="0.15">
      <c r="A112" s="916"/>
      <c r="B112" s="916"/>
      <c r="C112" s="916"/>
      <c r="D112" s="916"/>
      <c r="E112" s="671"/>
      <c r="F112" s="672"/>
      <c r="G112" s="672"/>
      <c r="H112" s="672"/>
      <c r="I112" s="672"/>
      <c r="J112" s="1249"/>
      <c r="K112" s="1249"/>
      <c r="L112" s="362"/>
    </row>
    <row r="113" spans="1:12" s="920" customFormat="1" ht="18" customHeight="1" x14ac:dyDescent="0.15">
      <c r="A113" s="916"/>
      <c r="B113" s="916"/>
      <c r="C113" s="916"/>
      <c r="D113" s="916"/>
      <c r="E113" s="671"/>
      <c r="F113" s="672"/>
      <c r="G113" s="672"/>
      <c r="H113" s="672"/>
      <c r="I113" s="672"/>
      <c r="J113" s="760"/>
      <c r="K113" s="761"/>
      <c r="L113" s="362"/>
    </row>
    <row r="114" spans="1:12" s="920" customFormat="1" ht="18" customHeight="1" x14ac:dyDescent="0.15">
      <c r="A114" s="916"/>
      <c r="B114" s="916"/>
      <c r="C114" s="916"/>
      <c r="D114" s="916"/>
      <c r="E114" s="671"/>
      <c r="F114" s="672"/>
      <c r="G114" s="672"/>
      <c r="H114" s="672"/>
      <c r="I114" s="672"/>
      <c r="J114" s="921"/>
      <c r="K114" s="761"/>
      <c r="L114" s="362"/>
    </row>
    <row r="115" spans="1:12" s="920" customFormat="1" ht="18" customHeight="1" x14ac:dyDescent="0.15">
      <c r="A115" s="916"/>
      <c r="B115" s="916"/>
      <c r="C115" s="916"/>
      <c r="D115" s="916"/>
      <c r="E115" s="671"/>
      <c r="F115" s="672"/>
      <c r="G115" s="672"/>
      <c r="H115" s="672"/>
      <c r="I115" s="672"/>
      <c r="J115" s="921"/>
      <c r="K115" s="761"/>
      <c r="L115" s="362"/>
    </row>
    <row r="116" spans="1:12" s="920" customFormat="1" ht="18" customHeight="1" x14ac:dyDescent="0.15">
      <c r="A116" s="916"/>
      <c r="B116" s="916"/>
      <c r="C116" s="916"/>
      <c r="D116" s="916"/>
      <c r="E116" s="671"/>
      <c r="F116" s="672"/>
      <c r="G116" s="672"/>
      <c r="H116" s="672"/>
      <c r="I116" s="672"/>
      <c r="J116" s="760"/>
      <c r="K116" s="761"/>
      <c r="L116" s="362"/>
    </row>
    <row r="117" spans="1:12" s="920" customFormat="1" ht="18" customHeight="1" x14ac:dyDescent="0.15">
      <c r="A117" s="916"/>
      <c r="B117" s="916"/>
      <c r="C117" s="916"/>
      <c r="D117" s="916"/>
      <c r="E117" s="671"/>
      <c r="F117" s="672"/>
      <c r="G117" s="672"/>
      <c r="H117" s="672"/>
      <c r="I117" s="672"/>
      <c r="J117" s="760"/>
      <c r="K117" s="761"/>
      <c r="L117" s="362"/>
    </row>
    <row r="118" spans="1:12" s="920" customFormat="1" ht="18" customHeight="1" x14ac:dyDescent="0.15">
      <c r="A118" s="916"/>
      <c r="B118" s="916"/>
      <c r="C118" s="916"/>
      <c r="D118" s="916"/>
      <c r="E118" s="671"/>
      <c r="F118" s="672"/>
      <c r="G118" s="672"/>
      <c r="H118" s="672"/>
      <c r="I118" s="672"/>
      <c r="J118" s="760"/>
      <c r="K118" s="761"/>
      <c r="L118" s="362"/>
    </row>
    <row r="119" spans="1:12" s="920" customFormat="1" ht="18" customHeight="1" x14ac:dyDescent="0.15">
      <c r="A119" s="916"/>
      <c r="B119" s="916"/>
      <c r="C119" s="916"/>
      <c r="D119" s="916"/>
      <c r="E119" s="671"/>
      <c r="F119" s="672"/>
      <c r="G119" s="672"/>
      <c r="H119" s="672"/>
      <c r="I119" s="672"/>
      <c r="J119" s="760"/>
      <c r="K119" s="761"/>
      <c r="L119" s="362"/>
    </row>
    <row r="120" spans="1:12" s="920" customFormat="1" ht="18" customHeight="1" x14ac:dyDescent="0.15">
      <c r="A120" s="916"/>
      <c r="B120" s="916"/>
      <c r="C120" s="916"/>
      <c r="D120" s="916"/>
      <c r="E120" s="671"/>
      <c r="F120" s="672"/>
      <c r="G120" s="672"/>
      <c r="H120" s="672"/>
      <c r="I120" s="672"/>
      <c r="J120" s="760"/>
      <c r="K120" s="761"/>
      <c r="L120" s="362"/>
    </row>
    <row r="121" spans="1:12" s="920" customFormat="1" ht="18" customHeight="1" x14ac:dyDescent="0.15">
      <c r="A121" s="916"/>
      <c r="B121" s="916"/>
      <c r="C121" s="916"/>
      <c r="D121" s="916"/>
      <c r="E121" s="671"/>
      <c r="F121" s="672"/>
      <c r="G121" s="672"/>
      <c r="H121" s="672"/>
      <c r="I121" s="672"/>
      <c r="J121" s="760"/>
      <c r="K121" s="761"/>
      <c r="L121" s="362"/>
    </row>
    <row r="122" spans="1:12" s="920" customFormat="1" ht="18" customHeight="1" x14ac:dyDescent="0.15">
      <c r="A122" s="916"/>
      <c r="B122" s="916"/>
      <c r="C122" s="916"/>
      <c r="D122" s="916"/>
      <c r="E122" s="671"/>
      <c r="F122" s="672"/>
      <c r="G122" s="672"/>
      <c r="H122" s="672"/>
      <c r="I122" s="672"/>
      <c r="J122" s="760"/>
      <c r="K122" s="761"/>
      <c r="L122" s="362"/>
    </row>
    <row r="123" spans="1:12" s="920" customFormat="1" ht="18" customHeight="1" x14ac:dyDescent="0.15">
      <c r="A123" s="916"/>
      <c r="B123" s="916"/>
      <c r="C123" s="916"/>
      <c r="D123" s="916"/>
      <c r="E123" s="671"/>
      <c r="F123" s="672"/>
      <c r="G123" s="672"/>
      <c r="H123" s="672"/>
      <c r="I123" s="672"/>
      <c r="J123" s="760"/>
      <c r="K123" s="761"/>
      <c r="L123" s="362"/>
    </row>
    <row r="124" spans="1:12" s="920" customFormat="1" ht="18" customHeight="1" x14ac:dyDescent="0.15">
      <c r="A124" s="916"/>
      <c r="B124" s="916"/>
      <c r="C124" s="916"/>
      <c r="D124" s="916"/>
      <c r="E124" s="671"/>
      <c r="F124" s="672"/>
      <c r="G124" s="672"/>
      <c r="H124" s="672"/>
      <c r="I124" s="672"/>
      <c r="J124" s="760"/>
      <c r="K124" s="761"/>
      <c r="L124" s="362"/>
    </row>
    <row r="125" spans="1:12" s="920" customFormat="1" ht="18" customHeight="1" x14ac:dyDescent="0.15">
      <c r="A125" s="916"/>
      <c r="B125" s="916"/>
      <c r="C125" s="916"/>
      <c r="D125" s="916"/>
      <c r="E125" s="671"/>
      <c r="F125" s="672"/>
      <c r="G125" s="672"/>
      <c r="H125" s="672"/>
      <c r="I125" s="672"/>
      <c r="J125" s="760"/>
      <c r="K125" s="761"/>
      <c r="L125" s="362"/>
    </row>
    <row r="126" spans="1:12" s="920" customFormat="1" ht="18" customHeight="1" x14ac:dyDescent="0.15">
      <c r="A126" s="916"/>
      <c r="B126" s="916"/>
      <c r="C126" s="916"/>
      <c r="D126" s="916"/>
      <c r="E126" s="671"/>
      <c r="F126" s="672"/>
      <c r="G126" s="672"/>
      <c r="H126" s="672"/>
      <c r="I126" s="672"/>
      <c r="J126" s="760"/>
      <c r="K126" s="761"/>
      <c r="L126" s="362"/>
    </row>
    <row r="127" spans="1:12" s="920" customFormat="1" ht="18" customHeight="1" x14ac:dyDescent="0.15">
      <c r="A127" s="916"/>
      <c r="B127" s="916"/>
      <c r="C127" s="916"/>
      <c r="D127" s="916"/>
      <c r="E127" s="671"/>
      <c r="F127" s="672"/>
      <c r="G127" s="672"/>
      <c r="H127" s="672"/>
      <c r="I127" s="672"/>
      <c r="J127" s="760"/>
      <c r="K127" s="761"/>
      <c r="L127" s="362"/>
    </row>
    <row r="128" spans="1:12" s="920" customFormat="1" ht="18" customHeight="1" x14ac:dyDescent="0.15">
      <c r="A128" s="916"/>
      <c r="B128" s="916"/>
      <c r="C128" s="916"/>
      <c r="D128" s="916"/>
      <c r="E128" s="671"/>
      <c r="F128" s="672"/>
      <c r="G128" s="672"/>
      <c r="H128" s="672"/>
      <c r="I128" s="672"/>
      <c r="J128" s="760"/>
      <c r="K128" s="761"/>
      <c r="L128" s="362"/>
    </row>
    <row r="129" spans="1:12" s="920" customFormat="1" ht="18" customHeight="1" x14ac:dyDescent="0.15">
      <c r="A129" s="916"/>
      <c r="B129" s="916"/>
      <c r="C129" s="916"/>
      <c r="D129" s="916"/>
      <c r="E129" s="671"/>
      <c r="F129" s="672"/>
      <c r="G129" s="672"/>
      <c r="H129" s="672"/>
      <c r="I129" s="672"/>
      <c r="J129" s="760"/>
      <c r="K129" s="761"/>
      <c r="L129" s="362"/>
    </row>
    <row r="130" spans="1:12" s="920" customFormat="1" ht="18" customHeight="1" x14ac:dyDescent="0.15">
      <c r="A130" s="916"/>
      <c r="B130" s="916"/>
      <c r="C130" s="916"/>
      <c r="D130" s="916"/>
      <c r="E130" s="671"/>
      <c r="F130" s="672"/>
      <c r="G130" s="672"/>
      <c r="H130" s="672"/>
      <c r="I130" s="672"/>
      <c r="J130" s="760"/>
      <c r="K130" s="761"/>
      <c r="L130" s="362"/>
    </row>
    <row r="131" spans="1:12" s="920" customFormat="1" ht="18" customHeight="1" x14ac:dyDescent="0.15">
      <c r="A131" s="916"/>
      <c r="B131" s="916"/>
      <c r="C131" s="916"/>
      <c r="D131" s="916"/>
      <c r="E131" s="671"/>
      <c r="F131" s="672"/>
      <c r="G131" s="672"/>
      <c r="H131" s="672"/>
      <c r="I131" s="672"/>
      <c r="J131" s="760"/>
      <c r="K131" s="761"/>
      <c r="L131" s="362"/>
    </row>
    <row r="132" spans="1:12" s="920" customFormat="1" ht="18" customHeight="1" x14ac:dyDescent="0.15">
      <c r="A132" s="916"/>
      <c r="B132" s="916"/>
      <c r="C132" s="916"/>
      <c r="D132" s="916"/>
      <c r="E132" s="671"/>
      <c r="F132" s="672"/>
      <c r="G132" s="672"/>
      <c r="H132" s="672"/>
      <c r="I132" s="672"/>
      <c r="J132" s="760"/>
      <c r="K132" s="761"/>
      <c r="L132" s="362"/>
    </row>
    <row r="133" spans="1:12" s="920" customFormat="1" ht="18" customHeight="1" x14ac:dyDescent="0.15">
      <c r="A133" s="916"/>
      <c r="B133" s="916"/>
      <c r="C133" s="916"/>
      <c r="D133" s="916"/>
      <c r="E133" s="671"/>
      <c r="F133" s="672"/>
      <c r="G133" s="672"/>
      <c r="H133" s="672"/>
      <c r="I133" s="672"/>
      <c r="J133" s="760"/>
      <c r="K133" s="761"/>
      <c r="L133" s="362"/>
    </row>
    <row r="134" spans="1:12" s="920" customFormat="1" ht="18" customHeight="1" x14ac:dyDescent="0.15">
      <c r="A134" s="916"/>
      <c r="B134" s="916"/>
      <c r="C134" s="916"/>
      <c r="D134" s="916"/>
      <c r="E134" s="671"/>
      <c r="F134" s="672"/>
      <c r="G134" s="672"/>
      <c r="H134" s="672"/>
      <c r="I134" s="672"/>
      <c r="J134" s="760"/>
      <c r="K134" s="761"/>
      <c r="L134" s="362"/>
    </row>
    <row r="135" spans="1:12" s="920" customFormat="1" ht="18" customHeight="1" x14ac:dyDescent="0.15">
      <c r="A135" s="916"/>
      <c r="B135" s="916"/>
      <c r="C135" s="916"/>
      <c r="D135" s="916"/>
      <c r="E135" s="671"/>
      <c r="F135" s="672"/>
      <c r="G135" s="672"/>
      <c r="H135" s="672"/>
      <c r="I135" s="672"/>
      <c r="J135" s="760"/>
      <c r="K135" s="761"/>
      <c r="L135" s="362"/>
    </row>
    <row r="136" spans="1:12" s="920" customFormat="1" ht="18" customHeight="1" x14ac:dyDescent="0.15">
      <c r="A136" s="916"/>
      <c r="B136" s="916"/>
      <c r="C136" s="916"/>
      <c r="D136" s="916"/>
      <c r="E136" s="671"/>
      <c r="F136" s="672"/>
      <c r="G136" s="672"/>
      <c r="H136" s="672"/>
      <c r="I136" s="672"/>
      <c r="J136" s="760"/>
      <c r="K136" s="761"/>
      <c r="L136" s="362"/>
    </row>
    <row r="137" spans="1:12" s="920" customFormat="1" ht="18" customHeight="1" x14ac:dyDescent="0.15">
      <c r="A137" s="916"/>
      <c r="B137" s="916"/>
      <c r="C137" s="916"/>
      <c r="D137" s="916"/>
      <c r="E137" s="671"/>
      <c r="F137" s="672"/>
      <c r="G137" s="672"/>
      <c r="H137" s="672"/>
      <c r="I137" s="672"/>
      <c r="J137" s="760"/>
      <c r="K137" s="761"/>
      <c r="L137" s="362"/>
    </row>
    <row r="138" spans="1:12" s="920" customFormat="1" ht="18" customHeight="1" x14ac:dyDescent="0.15">
      <c r="A138" s="916"/>
      <c r="B138" s="916"/>
      <c r="C138" s="916"/>
      <c r="D138" s="916"/>
      <c r="E138" s="671"/>
      <c r="F138" s="672"/>
      <c r="G138" s="672"/>
      <c r="H138" s="672"/>
      <c r="I138" s="672"/>
      <c r="J138" s="760"/>
      <c r="K138" s="761"/>
      <c r="L138" s="362"/>
    </row>
    <row r="139" spans="1:12" s="920" customFormat="1" ht="18" customHeight="1" x14ac:dyDescent="0.15">
      <c r="A139" s="916"/>
      <c r="B139" s="916"/>
      <c r="C139" s="916"/>
      <c r="D139" s="916"/>
      <c r="E139" s="671"/>
      <c r="F139" s="672"/>
      <c r="G139" s="672"/>
      <c r="H139" s="672"/>
      <c r="I139" s="672"/>
      <c r="J139" s="760"/>
      <c r="K139" s="761"/>
      <c r="L139" s="362"/>
    </row>
    <row r="140" spans="1:12" s="920" customFormat="1" ht="18" customHeight="1" x14ac:dyDescent="0.15">
      <c r="A140" s="916"/>
      <c r="B140" s="916"/>
      <c r="C140" s="916"/>
      <c r="D140" s="916"/>
      <c r="E140" s="671"/>
      <c r="F140" s="672"/>
      <c r="G140" s="672"/>
      <c r="H140" s="672"/>
      <c r="I140" s="672"/>
      <c r="J140" s="760"/>
      <c r="K140" s="761"/>
      <c r="L140" s="362"/>
    </row>
    <row r="141" spans="1:12" s="920" customFormat="1" ht="18" customHeight="1" x14ac:dyDescent="0.15">
      <c r="A141" s="916"/>
      <c r="B141" s="916"/>
      <c r="C141" s="916"/>
      <c r="D141" s="916"/>
      <c r="E141" s="671"/>
      <c r="F141" s="672"/>
      <c r="G141" s="672"/>
      <c r="H141" s="672"/>
      <c r="I141" s="672"/>
      <c r="J141" s="760"/>
      <c r="K141" s="761"/>
      <c r="L141" s="362"/>
    </row>
    <row r="142" spans="1:12" s="920" customFormat="1" ht="18" customHeight="1" x14ac:dyDescent="0.15">
      <c r="A142" s="916"/>
      <c r="B142" s="916"/>
      <c r="C142" s="916"/>
      <c r="D142" s="916"/>
      <c r="E142" s="671"/>
      <c r="F142" s="672"/>
      <c r="G142" s="672"/>
      <c r="H142" s="672"/>
      <c r="I142" s="672"/>
      <c r="J142" s="760"/>
      <c r="K142" s="761"/>
      <c r="L142" s="362"/>
    </row>
    <row r="143" spans="1:12" s="920" customFormat="1" ht="18" customHeight="1" x14ac:dyDescent="0.15">
      <c r="A143" s="916"/>
      <c r="B143" s="916"/>
      <c r="C143" s="916"/>
      <c r="D143" s="916"/>
      <c r="E143" s="671"/>
      <c r="F143" s="672"/>
      <c r="G143" s="672"/>
      <c r="H143" s="672"/>
      <c r="I143" s="672"/>
      <c r="J143" s="760"/>
      <c r="K143" s="761"/>
      <c r="L143" s="362"/>
    </row>
    <row r="144" spans="1:12" s="920" customFormat="1" ht="18" customHeight="1" x14ac:dyDescent="0.15">
      <c r="A144" s="916"/>
      <c r="B144" s="916"/>
      <c r="C144" s="916"/>
      <c r="D144" s="916"/>
      <c r="E144" s="671"/>
      <c r="F144" s="672"/>
      <c r="G144" s="672"/>
      <c r="H144" s="672"/>
      <c r="I144" s="672"/>
      <c r="J144" s="760"/>
      <c r="K144" s="761"/>
      <c r="L144" s="362"/>
    </row>
    <row r="145" spans="1:12" s="920" customFormat="1" ht="18" customHeight="1" x14ac:dyDescent="0.15">
      <c r="A145" s="916"/>
      <c r="B145" s="916"/>
      <c r="C145" s="916"/>
      <c r="D145" s="916"/>
      <c r="E145" s="671"/>
      <c r="F145" s="672"/>
      <c r="G145" s="672"/>
      <c r="H145" s="672"/>
      <c r="I145" s="672"/>
      <c r="J145" s="760"/>
      <c r="K145" s="761"/>
      <c r="L145" s="362"/>
    </row>
    <row r="146" spans="1:12" s="920" customFormat="1" ht="18" customHeight="1" x14ac:dyDescent="0.15">
      <c r="A146" s="916"/>
      <c r="B146" s="916"/>
      <c r="C146" s="916"/>
      <c r="D146" s="916"/>
      <c r="E146" s="671"/>
      <c r="F146" s="672"/>
      <c r="G146" s="672"/>
      <c r="H146" s="672"/>
      <c r="I146" s="672"/>
      <c r="J146" s="760"/>
      <c r="K146" s="761"/>
      <c r="L146" s="362"/>
    </row>
    <row r="147" spans="1:12" s="920" customFormat="1" ht="18" customHeight="1" x14ac:dyDescent="0.15">
      <c r="A147" s="916"/>
      <c r="B147" s="916"/>
      <c r="C147" s="916"/>
      <c r="D147" s="916"/>
      <c r="E147" s="671"/>
      <c r="F147" s="672"/>
      <c r="G147" s="672"/>
      <c r="H147" s="672"/>
      <c r="I147" s="672"/>
      <c r="J147" s="760"/>
      <c r="K147" s="761"/>
      <c r="L147" s="362"/>
    </row>
    <row r="148" spans="1:12" s="920" customFormat="1" ht="18" customHeight="1" x14ac:dyDescent="0.15">
      <c r="A148" s="916"/>
      <c r="B148" s="916"/>
      <c r="C148" s="916"/>
      <c r="D148" s="916"/>
      <c r="E148" s="671"/>
      <c r="F148" s="672"/>
      <c r="G148" s="672"/>
      <c r="H148" s="672"/>
      <c r="I148" s="672"/>
      <c r="J148" s="760"/>
      <c r="K148" s="761"/>
      <c r="L148" s="362"/>
    </row>
    <row r="149" spans="1:12" s="920" customFormat="1" ht="18" customHeight="1" x14ac:dyDescent="0.15">
      <c r="A149" s="916"/>
      <c r="B149" s="916"/>
      <c r="C149" s="916"/>
      <c r="D149" s="916"/>
      <c r="E149" s="671"/>
      <c r="F149" s="672"/>
      <c r="G149" s="672"/>
      <c r="H149" s="672"/>
      <c r="I149" s="672"/>
      <c r="J149" s="760"/>
      <c r="K149" s="761"/>
      <c r="L149" s="362"/>
    </row>
    <row r="150" spans="1:12" s="920" customFormat="1" ht="18" customHeight="1" x14ac:dyDescent="0.15">
      <c r="A150" s="916"/>
      <c r="B150" s="916"/>
      <c r="C150" s="916"/>
      <c r="D150" s="916"/>
      <c r="E150" s="671"/>
      <c r="F150" s="672"/>
      <c r="G150" s="672"/>
      <c r="H150" s="672"/>
      <c r="I150" s="672"/>
      <c r="J150" s="760"/>
      <c r="K150" s="761"/>
      <c r="L150" s="362"/>
    </row>
    <row r="151" spans="1:12" s="920" customFormat="1" ht="18" customHeight="1" x14ac:dyDescent="0.15">
      <c r="A151" s="916"/>
      <c r="B151" s="916"/>
      <c r="C151" s="916"/>
      <c r="D151" s="916"/>
      <c r="E151" s="671"/>
      <c r="F151" s="672"/>
      <c r="G151" s="672"/>
      <c r="H151" s="672"/>
      <c r="I151" s="672"/>
      <c r="J151" s="760"/>
      <c r="K151" s="761"/>
      <c r="L151" s="362"/>
    </row>
    <row r="152" spans="1:12" s="920" customFormat="1" ht="18" customHeight="1" x14ac:dyDescent="0.15">
      <c r="A152" s="916"/>
      <c r="B152" s="916"/>
      <c r="C152" s="916"/>
      <c r="D152" s="916"/>
      <c r="E152" s="671"/>
      <c r="F152" s="672"/>
      <c r="G152" s="672"/>
      <c r="H152" s="672"/>
      <c r="I152" s="672"/>
      <c r="J152" s="760"/>
      <c r="K152" s="761"/>
      <c r="L152" s="362"/>
    </row>
    <row r="153" spans="1:12" s="920" customFormat="1" ht="18" customHeight="1" x14ac:dyDescent="0.15">
      <c r="A153" s="916"/>
      <c r="B153" s="916"/>
      <c r="C153" s="916"/>
      <c r="D153" s="916"/>
      <c r="E153" s="671"/>
      <c r="F153" s="672"/>
      <c r="G153" s="672"/>
      <c r="H153" s="672"/>
      <c r="I153" s="672"/>
      <c r="J153" s="760"/>
      <c r="K153" s="761"/>
      <c r="L153" s="362"/>
    </row>
    <row r="154" spans="1:12" s="920" customFormat="1" ht="18" customHeight="1" x14ac:dyDescent="0.15">
      <c r="A154" s="916"/>
      <c r="B154" s="916"/>
      <c r="C154" s="916"/>
      <c r="D154" s="916"/>
      <c r="E154" s="671"/>
      <c r="F154" s="672"/>
      <c r="G154" s="672"/>
      <c r="H154" s="672"/>
      <c r="I154" s="672"/>
      <c r="J154" s="760"/>
      <c r="K154" s="761"/>
      <c r="L154" s="362"/>
    </row>
    <row r="155" spans="1:12" s="920" customFormat="1" ht="18" customHeight="1" x14ac:dyDescent="0.15">
      <c r="A155" s="916"/>
      <c r="B155" s="916"/>
      <c r="C155" s="916"/>
      <c r="D155" s="916"/>
      <c r="E155" s="671"/>
      <c r="F155" s="672"/>
      <c r="G155" s="672"/>
      <c r="H155" s="672"/>
      <c r="I155" s="672"/>
      <c r="J155" s="760"/>
      <c r="K155" s="761"/>
      <c r="L155" s="362"/>
    </row>
    <row r="156" spans="1:12" s="920" customFormat="1" ht="18" customHeight="1" x14ac:dyDescent="0.15">
      <c r="A156" s="916"/>
      <c r="B156" s="916"/>
      <c r="C156" s="916"/>
      <c r="D156" s="916"/>
      <c r="E156" s="671"/>
      <c r="F156" s="672"/>
      <c r="G156" s="672"/>
      <c r="H156" s="672"/>
      <c r="I156" s="672"/>
      <c r="J156" s="760"/>
      <c r="K156" s="761"/>
      <c r="L156" s="362"/>
    </row>
    <row r="157" spans="1:12" s="920" customFormat="1" ht="18" customHeight="1" x14ac:dyDescent="0.15">
      <c r="A157" s="916"/>
      <c r="B157" s="916"/>
      <c r="C157" s="916"/>
      <c r="D157" s="916"/>
      <c r="E157" s="671"/>
      <c r="F157" s="672"/>
      <c r="G157" s="672"/>
      <c r="H157" s="672"/>
      <c r="I157" s="672"/>
      <c r="J157" s="760"/>
      <c r="K157" s="761"/>
      <c r="L157" s="362"/>
    </row>
    <row r="158" spans="1:12" s="920" customFormat="1" ht="18" customHeight="1" x14ac:dyDescent="0.15">
      <c r="A158" s="916"/>
      <c r="B158" s="916"/>
      <c r="C158" s="916"/>
      <c r="D158" s="916"/>
      <c r="E158" s="671"/>
      <c r="F158" s="672"/>
      <c r="G158" s="672"/>
      <c r="H158" s="672"/>
      <c r="I158" s="672"/>
      <c r="J158" s="760"/>
      <c r="K158" s="761"/>
      <c r="L158" s="362"/>
    </row>
    <row r="159" spans="1:12" s="920" customFormat="1" ht="18" customHeight="1" x14ac:dyDescent="0.15">
      <c r="A159" s="916"/>
      <c r="B159" s="916"/>
      <c r="C159" s="916"/>
      <c r="D159" s="916"/>
      <c r="E159" s="671"/>
      <c r="F159" s="672"/>
      <c r="G159" s="672"/>
      <c r="H159" s="672"/>
      <c r="I159" s="672"/>
      <c r="J159" s="760"/>
      <c r="K159" s="761"/>
      <c r="L159" s="362"/>
    </row>
    <row r="160" spans="1:12" s="920" customFormat="1" ht="18" customHeight="1" x14ac:dyDescent="0.15">
      <c r="A160" s="916"/>
      <c r="B160" s="916"/>
      <c r="C160" s="916"/>
      <c r="D160" s="916"/>
      <c r="E160" s="671"/>
      <c r="F160" s="672"/>
      <c r="G160" s="672"/>
      <c r="H160" s="672"/>
      <c r="I160" s="672"/>
      <c r="J160" s="760"/>
      <c r="K160" s="761"/>
      <c r="L160" s="362"/>
    </row>
    <row r="161" spans="1:12" s="920" customFormat="1" ht="18" customHeight="1" x14ac:dyDescent="0.15">
      <c r="A161" s="916"/>
      <c r="B161" s="916"/>
      <c r="C161" s="916"/>
      <c r="D161" s="916"/>
      <c r="E161" s="671"/>
      <c r="F161" s="672"/>
      <c r="G161" s="672"/>
      <c r="H161" s="672"/>
      <c r="I161" s="672"/>
      <c r="J161" s="760"/>
      <c r="K161" s="761"/>
      <c r="L161" s="362"/>
    </row>
    <row r="162" spans="1:12" s="920" customFormat="1" ht="18" customHeight="1" x14ac:dyDescent="0.15">
      <c r="A162" s="916"/>
      <c r="B162" s="916"/>
      <c r="C162" s="916"/>
      <c r="D162" s="916"/>
      <c r="E162" s="671"/>
      <c r="F162" s="672"/>
      <c r="G162" s="672"/>
      <c r="H162" s="672"/>
      <c r="I162" s="672"/>
      <c r="J162" s="760"/>
      <c r="K162" s="761"/>
      <c r="L162" s="362"/>
    </row>
    <row r="163" spans="1:12" s="920" customFormat="1" ht="18" customHeight="1" x14ac:dyDescent="0.15">
      <c r="A163" s="916"/>
      <c r="B163" s="916"/>
      <c r="C163" s="916"/>
      <c r="D163" s="916"/>
      <c r="E163" s="671"/>
      <c r="F163" s="672"/>
      <c r="G163" s="672"/>
      <c r="H163" s="672"/>
      <c r="I163" s="672"/>
      <c r="J163" s="760"/>
      <c r="K163" s="761"/>
      <c r="L163" s="362"/>
    </row>
    <row r="164" spans="1:12" s="920" customFormat="1" ht="18" customHeight="1" x14ac:dyDescent="0.15">
      <c r="A164" s="916"/>
      <c r="B164" s="916"/>
      <c r="C164" s="916"/>
      <c r="D164" s="916"/>
      <c r="E164" s="671"/>
      <c r="F164" s="672"/>
      <c r="G164" s="672"/>
      <c r="H164" s="672"/>
      <c r="I164" s="672"/>
      <c r="J164" s="760"/>
      <c r="K164" s="761"/>
      <c r="L164" s="362"/>
    </row>
    <row r="165" spans="1:12" s="920" customFormat="1" ht="18" customHeight="1" x14ac:dyDescent="0.15">
      <c r="A165" s="916"/>
      <c r="B165" s="916"/>
      <c r="C165" s="916"/>
      <c r="D165" s="916"/>
      <c r="E165" s="671"/>
      <c r="F165" s="672"/>
      <c r="G165" s="672"/>
      <c r="H165" s="672"/>
      <c r="I165" s="672"/>
      <c r="J165" s="760"/>
      <c r="K165" s="761"/>
      <c r="L165" s="362"/>
    </row>
    <row r="166" spans="1:12" s="920" customFormat="1" ht="18" customHeight="1" x14ac:dyDescent="0.15">
      <c r="A166" s="916"/>
      <c r="B166" s="916"/>
      <c r="C166" s="916"/>
      <c r="D166" s="916"/>
      <c r="E166" s="671"/>
      <c r="F166" s="672"/>
      <c r="G166" s="672"/>
      <c r="H166" s="672"/>
      <c r="I166" s="672"/>
      <c r="J166" s="760"/>
      <c r="K166" s="761"/>
      <c r="L166" s="362"/>
    </row>
    <row r="167" spans="1:12" s="920" customFormat="1" ht="18" customHeight="1" x14ac:dyDescent="0.15">
      <c r="A167" s="916"/>
      <c r="B167" s="916"/>
      <c r="C167" s="916"/>
      <c r="D167" s="916"/>
      <c r="E167" s="671"/>
      <c r="F167" s="672"/>
      <c r="G167" s="672"/>
      <c r="H167" s="672"/>
      <c r="I167" s="672"/>
      <c r="J167" s="760"/>
      <c r="K167" s="761"/>
      <c r="L167" s="362"/>
    </row>
    <row r="168" spans="1:12" s="920" customFormat="1" ht="18" customHeight="1" x14ac:dyDescent="0.15">
      <c r="A168" s="916"/>
      <c r="B168" s="916"/>
      <c r="C168" s="916"/>
      <c r="D168" s="916"/>
      <c r="E168" s="671"/>
      <c r="F168" s="672"/>
      <c r="G168" s="672"/>
      <c r="H168" s="672"/>
      <c r="I168" s="672"/>
      <c r="J168" s="760"/>
      <c r="K168" s="761"/>
      <c r="L168" s="362"/>
    </row>
    <row r="169" spans="1:12" s="920" customFormat="1" ht="18" customHeight="1" x14ac:dyDescent="0.15">
      <c r="A169" s="916"/>
      <c r="B169" s="916"/>
      <c r="C169" s="916"/>
      <c r="D169" s="916"/>
      <c r="E169" s="671"/>
      <c r="F169" s="672"/>
      <c r="G169" s="672"/>
      <c r="H169" s="672"/>
      <c r="I169" s="672"/>
      <c r="J169" s="760"/>
      <c r="K169" s="761"/>
      <c r="L169" s="362"/>
    </row>
    <row r="170" spans="1:12" s="920" customFormat="1" ht="18" customHeight="1" x14ac:dyDescent="0.15">
      <c r="A170" s="916"/>
      <c r="B170" s="916"/>
      <c r="C170" s="916"/>
      <c r="D170" s="916"/>
      <c r="E170" s="671"/>
      <c r="F170" s="672"/>
      <c r="G170" s="672"/>
      <c r="H170" s="672"/>
      <c r="I170" s="672"/>
      <c r="J170" s="760"/>
      <c r="K170" s="761"/>
      <c r="L170" s="362"/>
    </row>
    <row r="171" spans="1:12" s="920" customFormat="1" ht="18" customHeight="1" x14ac:dyDescent="0.15">
      <c r="A171" s="916"/>
      <c r="B171" s="916"/>
      <c r="C171" s="916"/>
      <c r="D171" s="916"/>
      <c r="E171" s="671"/>
      <c r="F171" s="672"/>
      <c r="G171" s="672"/>
      <c r="H171" s="672"/>
      <c r="I171" s="672"/>
      <c r="J171" s="760"/>
      <c r="K171" s="761"/>
      <c r="L171" s="362"/>
    </row>
    <row r="172" spans="1:12" s="920" customFormat="1" ht="18" customHeight="1" x14ac:dyDescent="0.15">
      <c r="A172" s="916"/>
      <c r="B172" s="916"/>
      <c r="C172" s="916"/>
      <c r="D172" s="916"/>
      <c r="E172" s="671"/>
      <c r="F172" s="672"/>
      <c r="G172" s="672"/>
      <c r="H172" s="672"/>
      <c r="I172" s="672"/>
      <c r="J172" s="760"/>
      <c r="K172" s="761"/>
      <c r="L172" s="362"/>
    </row>
    <row r="173" spans="1:12" s="920" customFormat="1" ht="18" customHeight="1" x14ac:dyDescent="0.15">
      <c r="A173" s="916"/>
      <c r="B173" s="916"/>
      <c r="C173" s="916"/>
      <c r="D173" s="916"/>
      <c r="E173" s="671"/>
      <c r="F173" s="672"/>
      <c r="G173" s="672"/>
      <c r="H173" s="672"/>
      <c r="I173" s="672"/>
      <c r="J173" s="760"/>
      <c r="K173" s="761"/>
      <c r="L173" s="362"/>
    </row>
    <row r="174" spans="1:12" s="920" customFormat="1" ht="18" customHeight="1" x14ac:dyDescent="0.15">
      <c r="A174" s="916"/>
      <c r="B174" s="916"/>
      <c r="C174" s="916"/>
      <c r="D174" s="916"/>
      <c r="E174" s="671"/>
      <c r="F174" s="672"/>
      <c r="G174" s="672"/>
      <c r="H174" s="672"/>
      <c r="I174" s="672"/>
      <c r="J174" s="760"/>
      <c r="K174" s="761"/>
      <c r="L174" s="362"/>
    </row>
    <row r="175" spans="1:12" s="920" customFormat="1" ht="18" customHeight="1" x14ac:dyDescent="0.15">
      <c r="A175" s="916"/>
      <c r="B175" s="916"/>
      <c r="C175" s="916"/>
      <c r="D175" s="916"/>
      <c r="E175" s="671"/>
      <c r="F175" s="672"/>
      <c r="G175" s="672"/>
      <c r="H175" s="672"/>
      <c r="I175" s="672"/>
      <c r="J175" s="760"/>
      <c r="K175" s="761"/>
      <c r="L175" s="362"/>
    </row>
    <row r="176" spans="1:12" s="920" customFormat="1" ht="18" customHeight="1" x14ac:dyDescent="0.15">
      <c r="A176" s="916"/>
      <c r="B176" s="916"/>
      <c r="C176" s="916"/>
      <c r="D176" s="916"/>
      <c r="E176" s="671"/>
      <c r="F176" s="672"/>
      <c r="G176" s="672"/>
      <c r="H176" s="672"/>
      <c r="I176" s="672"/>
      <c r="J176" s="760"/>
      <c r="K176" s="761"/>
      <c r="L176" s="362"/>
    </row>
    <row r="177" spans="1:12" s="920" customFormat="1" ht="18" customHeight="1" x14ac:dyDescent="0.15">
      <c r="A177" s="916"/>
      <c r="B177" s="916"/>
      <c r="C177" s="916"/>
      <c r="D177" s="916"/>
      <c r="E177" s="671"/>
      <c r="F177" s="672"/>
      <c r="G177" s="672"/>
      <c r="H177" s="672"/>
      <c r="I177" s="672"/>
      <c r="J177" s="760"/>
      <c r="K177" s="761"/>
      <c r="L177" s="362"/>
    </row>
    <row r="178" spans="1:12" s="920" customFormat="1" ht="18" customHeight="1" x14ac:dyDescent="0.15">
      <c r="A178" s="916"/>
      <c r="B178" s="916"/>
      <c r="C178" s="916"/>
      <c r="D178" s="916"/>
      <c r="E178" s="671"/>
      <c r="F178" s="672"/>
      <c r="G178" s="672"/>
      <c r="H178" s="672"/>
      <c r="I178" s="672"/>
      <c r="J178" s="760"/>
      <c r="K178" s="761"/>
      <c r="L178" s="362"/>
    </row>
    <row r="179" spans="1:12" s="920" customFormat="1" ht="18" customHeight="1" x14ac:dyDescent="0.15">
      <c r="A179" s="916"/>
      <c r="B179" s="916"/>
      <c r="C179" s="916"/>
      <c r="D179" s="916"/>
      <c r="E179" s="671"/>
      <c r="F179" s="672"/>
      <c r="G179" s="672"/>
      <c r="H179" s="672"/>
      <c r="I179" s="672"/>
      <c r="J179" s="760"/>
      <c r="K179" s="761"/>
      <c r="L179" s="362"/>
    </row>
    <row r="180" spans="1:12" s="920" customFormat="1" ht="18" customHeight="1" x14ac:dyDescent="0.15">
      <c r="A180" s="916"/>
      <c r="B180" s="916"/>
      <c r="C180" s="916"/>
      <c r="D180" s="916"/>
      <c r="E180" s="671"/>
      <c r="F180" s="672"/>
      <c r="G180" s="672"/>
      <c r="H180" s="672"/>
      <c r="I180" s="672"/>
      <c r="J180" s="760"/>
      <c r="K180" s="761"/>
      <c r="L180" s="362"/>
    </row>
    <row r="181" spans="1:12" s="920" customFormat="1" ht="18" customHeight="1" x14ac:dyDescent="0.15">
      <c r="A181" s="916"/>
      <c r="B181" s="916"/>
      <c r="C181" s="916"/>
      <c r="D181" s="916"/>
      <c r="E181" s="671"/>
      <c r="F181" s="672"/>
      <c r="G181" s="672"/>
      <c r="H181" s="672"/>
      <c r="I181" s="672"/>
      <c r="J181" s="760"/>
      <c r="K181" s="761"/>
      <c r="L181" s="362"/>
    </row>
    <row r="182" spans="1:12" s="920" customFormat="1" ht="18" customHeight="1" x14ac:dyDescent="0.15">
      <c r="A182" s="916"/>
      <c r="B182" s="916"/>
      <c r="C182" s="916"/>
      <c r="D182" s="916"/>
      <c r="E182" s="671"/>
      <c r="F182" s="672"/>
      <c r="G182" s="672"/>
      <c r="H182" s="672"/>
      <c r="I182" s="672"/>
      <c r="J182" s="760"/>
      <c r="K182" s="761"/>
      <c r="L182" s="362"/>
    </row>
    <row r="183" spans="1:12" s="920" customFormat="1" ht="18" customHeight="1" x14ac:dyDescent="0.15">
      <c r="A183" s="916"/>
      <c r="B183" s="916"/>
      <c r="C183" s="916"/>
      <c r="D183" s="916"/>
      <c r="E183" s="671"/>
      <c r="F183" s="672"/>
      <c r="G183" s="672"/>
      <c r="H183" s="672"/>
      <c r="I183" s="672"/>
      <c r="J183" s="760"/>
      <c r="K183" s="761"/>
      <c r="L183" s="362"/>
    </row>
    <row r="184" spans="1:12" s="920" customFormat="1" ht="18" customHeight="1" x14ac:dyDescent="0.15">
      <c r="A184" s="916"/>
      <c r="B184" s="916"/>
      <c r="C184" s="916"/>
      <c r="D184" s="916"/>
      <c r="E184" s="671"/>
      <c r="F184" s="672"/>
      <c r="G184" s="672"/>
      <c r="H184" s="672"/>
      <c r="I184" s="672"/>
      <c r="J184" s="760"/>
      <c r="K184" s="761"/>
      <c r="L184" s="362"/>
    </row>
    <row r="185" spans="1:12" s="920" customFormat="1" ht="18" customHeight="1" x14ac:dyDescent="0.15">
      <c r="A185" s="916"/>
      <c r="B185" s="916"/>
      <c r="C185" s="916"/>
      <c r="D185" s="916"/>
      <c r="E185" s="671"/>
      <c r="F185" s="672"/>
      <c r="G185" s="672"/>
      <c r="H185" s="672"/>
      <c r="I185" s="672"/>
      <c r="J185" s="760"/>
      <c r="K185" s="761"/>
      <c r="L185" s="362"/>
    </row>
    <row r="186" spans="1:12" s="920" customFormat="1" ht="18" customHeight="1" x14ac:dyDescent="0.15">
      <c r="A186" s="916"/>
      <c r="B186" s="916"/>
      <c r="C186" s="916"/>
      <c r="D186" s="916"/>
      <c r="E186" s="671"/>
      <c r="F186" s="672"/>
      <c r="G186" s="672"/>
      <c r="H186" s="672"/>
      <c r="I186" s="672"/>
      <c r="J186" s="760"/>
      <c r="K186" s="761"/>
      <c r="L186" s="362"/>
    </row>
    <row r="187" spans="1:12" s="920" customFormat="1" ht="18" customHeight="1" x14ac:dyDescent="0.15">
      <c r="A187" s="916"/>
      <c r="B187" s="916"/>
      <c r="C187" s="916"/>
      <c r="D187" s="916"/>
      <c r="E187" s="671"/>
      <c r="F187" s="672"/>
      <c r="G187" s="672"/>
      <c r="H187" s="672"/>
      <c r="I187" s="672"/>
      <c r="J187" s="760"/>
      <c r="K187" s="761"/>
      <c r="L187" s="362"/>
    </row>
    <row r="188" spans="1:12" s="920" customFormat="1" ht="18" customHeight="1" x14ac:dyDescent="0.15">
      <c r="A188" s="916"/>
      <c r="B188" s="916"/>
      <c r="C188" s="916"/>
      <c r="D188" s="916"/>
      <c r="E188" s="671"/>
      <c r="F188" s="672"/>
      <c r="G188" s="672"/>
      <c r="H188" s="672"/>
      <c r="I188" s="672"/>
      <c r="J188" s="760"/>
      <c r="K188" s="761"/>
      <c r="L188" s="362"/>
    </row>
    <row r="189" spans="1:12" s="920" customFormat="1" ht="18" customHeight="1" x14ac:dyDescent="0.15">
      <c r="A189" s="916"/>
      <c r="B189" s="916"/>
      <c r="C189" s="916"/>
      <c r="D189" s="916"/>
      <c r="E189" s="671"/>
      <c r="F189" s="672"/>
      <c r="G189" s="672"/>
      <c r="H189" s="672"/>
      <c r="I189" s="672"/>
      <c r="J189" s="760"/>
      <c r="K189" s="761"/>
      <c r="L189" s="362"/>
    </row>
    <row r="190" spans="1:12" s="920" customFormat="1" ht="18" customHeight="1" x14ac:dyDescent="0.15">
      <c r="A190" s="916"/>
      <c r="B190" s="916"/>
      <c r="C190" s="916"/>
      <c r="D190" s="916"/>
      <c r="E190" s="671"/>
      <c r="F190" s="672"/>
      <c r="G190" s="672"/>
      <c r="H190" s="672"/>
      <c r="I190" s="672"/>
      <c r="J190" s="760"/>
      <c r="K190" s="761"/>
      <c r="L190" s="362"/>
    </row>
    <row r="191" spans="1:12" s="920" customFormat="1" ht="18" customHeight="1" x14ac:dyDescent="0.15">
      <c r="A191" s="916"/>
      <c r="B191" s="916"/>
      <c r="C191" s="916"/>
      <c r="D191" s="916"/>
      <c r="E191" s="671"/>
      <c r="F191" s="672"/>
      <c r="G191" s="672"/>
      <c r="H191" s="672"/>
      <c r="I191" s="672"/>
      <c r="J191" s="760"/>
      <c r="K191" s="761"/>
      <c r="L191" s="362"/>
    </row>
    <row r="192" spans="1:12" s="920" customFormat="1" ht="18" customHeight="1" x14ac:dyDescent="0.15">
      <c r="A192" s="916"/>
      <c r="B192" s="916"/>
      <c r="C192" s="916"/>
      <c r="D192" s="916"/>
      <c r="E192" s="671"/>
      <c r="F192" s="672"/>
      <c r="G192" s="672"/>
      <c r="H192" s="672"/>
      <c r="I192" s="672"/>
      <c r="J192" s="760"/>
      <c r="K192" s="761"/>
      <c r="L192" s="362"/>
    </row>
    <row r="193" spans="1:12" s="920" customFormat="1" ht="18" customHeight="1" x14ac:dyDescent="0.15">
      <c r="A193" s="916"/>
      <c r="B193" s="916"/>
      <c r="C193" s="916"/>
      <c r="D193" s="916"/>
      <c r="E193" s="671"/>
      <c r="F193" s="672"/>
      <c r="G193" s="672"/>
      <c r="H193" s="672"/>
      <c r="I193" s="672"/>
      <c r="J193" s="760"/>
      <c r="K193" s="761"/>
      <c r="L193" s="362"/>
    </row>
    <row r="194" spans="1:12" s="920" customFormat="1" ht="18" customHeight="1" x14ac:dyDescent="0.15">
      <c r="A194" s="916"/>
      <c r="B194" s="916"/>
      <c r="C194" s="916"/>
      <c r="D194" s="916"/>
      <c r="E194" s="671"/>
      <c r="F194" s="672"/>
      <c r="G194" s="672"/>
      <c r="H194" s="672"/>
      <c r="I194" s="672"/>
      <c r="J194" s="760"/>
      <c r="K194" s="761"/>
      <c r="L194" s="362"/>
    </row>
    <row r="195" spans="1:12" s="920" customFormat="1" ht="18" customHeight="1" x14ac:dyDescent="0.15">
      <c r="A195" s="916"/>
      <c r="B195" s="916"/>
      <c r="C195" s="916"/>
      <c r="D195" s="916"/>
      <c r="E195" s="671"/>
      <c r="F195" s="672"/>
      <c r="G195" s="672"/>
      <c r="H195" s="672"/>
      <c r="I195" s="672"/>
      <c r="J195" s="760"/>
      <c r="K195" s="761"/>
      <c r="L195" s="362"/>
    </row>
    <row r="196" spans="1:12" s="920" customFormat="1" ht="18" customHeight="1" x14ac:dyDescent="0.15">
      <c r="A196" s="916"/>
      <c r="B196" s="916"/>
      <c r="C196" s="916"/>
      <c r="D196" s="916"/>
      <c r="E196" s="671"/>
      <c r="F196" s="672"/>
      <c r="G196" s="672"/>
      <c r="H196" s="672"/>
      <c r="I196" s="672"/>
      <c r="J196" s="760"/>
      <c r="K196" s="761"/>
      <c r="L196" s="362"/>
    </row>
    <row r="197" spans="1:12" s="920" customFormat="1" ht="18" customHeight="1" x14ac:dyDescent="0.15">
      <c r="A197" s="916"/>
      <c r="B197" s="916"/>
      <c r="C197" s="916"/>
      <c r="D197" s="916"/>
      <c r="E197" s="671"/>
      <c r="F197" s="672"/>
      <c r="G197" s="672"/>
      <c r="H197" s="672"/>
      <c r="I197" s="672"/>
      <c r="J197" s="760"/>
      <c r="K197" s="761"/>
      <c r="L197" s="362"/>
    </row>
    <row r="198" spans="1:12" s="920" customFormat="1" ht="18" customHeight="1" x14ac:dyDescent="0.15">
      <c r="A198" s="916"/>
      <c r="B198" s="916"/>
      <c r="C198" s="916"/>
      <c r="D198" s="916"/>
      <c r="E198" s="671"/>
      <c r="F198" s="672"/>
      <c r="G198" s="672"/>
      <c r="H198" s="672"/>
      <c r="I198" s="672"/>
      <c r="J198" s="760"/>
      <c r="K198" s="761"/>
      <c r="L198" s="362"/>
    </row>
    <row r="199" spans="1:12" s="920" customFormat="1" ht="18" customHeight="1" x14ac:dyDescent="0.15">
      <c r="A199" s="916"/>
      <c r="B199" s="916"/>
      <c r="C199" s="916"/>
      <c r="D199" s="916"/>
      <c r="E199" s="671"/>
      <c r="F199" s="672"/>
      <c r="G199" s="672"/>
      <c r="H199" s="672"/>
      <c r="I199" s="672"/>
      <c r="J199" s="760"/>
      <c r="K199" s="761"/>
      <c r="L199" s="362"/>
    </row>
    <row r="200" spans="1:12" s="920" customFormat="1" ht="18" customHeight="1" x14ac:dyDescent="0.15">
      <c r="A200" s="916"/>
      <c r="B200" s="916"/>
      <c r="C200" s="916"/>
      <c r="D200" s="916"/>
      <c r="E200" s="671"/>
      <c r="F200" s="672"/>
      <c r="G200" s="672"/>
      <c r="H200" s="672"/>
      <c r="I200" s="672"/>
      <c r="J200" s="760"/>
      <c r="K200" s="761"/>
      <c r="L200" s="362"/>
    </row>
    <row r="201" spans="1:12" s="920" customFormat="1" ht="18" customHeight="1" x14ac:dyDescent="0.15">
      <c r="A201" s="916"/>
      <c r="B201" s="916"/>
      <c r="C201" s="916"/>
      <c r="D201" s="916"/>
      <c r="E201" s="671"/>
      <c r="F201" s="672"/>
      <c r="G201" s="672"/>
      <c r="H201" s="672"/>
      <c r="I201" s="672"/>
      <c r="J201" s="760"/>
      <c r="K201" s="761"/>
      <c r="L201" s="362"/>
    </row>
    <row r="202" spans="1:12" s="920" customFormat="1" ht="18" customHeight="1" x14ac:dyDescent="0.15">
      <c r="A202" s="916"/>
      <c r="B202" s="916"/>
      <c r="C202" s="916"/>
      <c r="D202" s="916"/>
      <c r="E202" s="671"/>
      <c r="F202" s="672"/>
      <c r="G202" s="672"/>
      <c r="H202" s="672"/>
      <c r="I202" s="672"/>
      <c r="J202" s="760"/>
      <c r="K202" s="761"/>
      <c r="L202" s="362"/>
    </row>
    <row r="203" spans="1:12" s="920" customFormat="1" ht="18" customHeight="1" x14ac:dyDescent="0.15">
      <c r="A203" s="916"/>
      <c r="B203" s="916"/>
      <c r="C203" s="916"/>
      <c r="D203" s="916"/>
      <c r="E203" s="671"/>
      <c r="F203" s="672"/>
      <c r="G203" s="672"/>
      <c r="H203" s="672"/>
      <c r="I203" s="672"/>
      <c r="J203" s="760"/>
      <c r="K203" s="761"/>
      <c r="L203" s="362"/>
    </row>
    <row r="204" spans="1:12" s="920" customFormat="1" ht="18" customHeight="1" x14ac:dyDescent="0.15">
      <c r="A204" s="916"/>
      <c r="B204" s="916"/>
      <c r="C204" s="916"/>
      <c r="D204" s="916"/>
      <c r="E204" s="671"/>
      <c r="F204" s="672"/>
      <c r="G204" s="672"/>
      <c r="H204" s="672"/>
      <c r="I204" s="672"/>
      <c r="J204" s="760"/>
      <c r="K204" s="761"/>
      <c r="L204" s="362"/>
    </row>
    <row r="205" spans="1:12" s="920" customFormat="1" ht="18" customHeight="1" x14ac:dyDescent="0.15">
      <c r="A205" s="916"/>
      <c r="B205" s="916"/>
      <c r="C205" s="916"/>
      <c r="D205" s="916"/>
      <c r="E205" s="671"/>
      <c r="F205" s="672"/>
      <c r="G205" s="672"/>
      <c r="H205" s="672"/>
      <c r="I205" s="672"/>
      <c r="J205" s="760"/>
      <c r="K205" s="761"/>
      <c r="L205" s="362"/>
    </row>
    <row r="206" spans="1:12" s="920" customFormat="1" ht="18" customHeight="1" x14ac:dyDescent="0.15">
      <c r="A206" s="916"/>
      <c r="B206" s="916"/>
      <c r="C206" s="916"/>
      <c r="D206" s="916"/>
      <c r="E206" s="671"/>
      <c r="F206" s="672"/>
      <c r="G206" s="672"/>
      <c r="H206" s="672"/>
      <c r="I206" s="672"/>
      <c r="J206" s="760"/>
      <c r="K206" s="761"/>
      <c r="L206" s="362"/>
    </row>
    <row r="207" spans="1:12" s="920" customFormat="1" ht="18" customHeight="1" x14ac:dyDescent="0.15">
      <c r="A207" s="916"/>
      <c r="B207" s="916"/>
      <c r="C207" s="916"/>
      <c r="D207" s="916"/>
      <c r="E207" s="671"/>
      <c r="F207" s="672"/>
      <c r="G207" s="672"/>
      <c r="H207" s="672"/>
      <c r="I207" s="672"/>
      <c r="J207" s="760"/>
      <c r="K207" s="761"/>
      <c r="L207" s="362"/>
    </row>
    <row r="208" spans="1:12" s="920" customFormat="1" ht="18" customHeight="1" x14ac:dyDescent="0.15">
      <c r="A208" s="916"/>
      <c r="B208" s="916"/>
      <c r="C208" s="916"/>
      <c r="D208" s="916"/>
      <c r="E208" s="671"/>
      <c r="F208" s="672"/>
      <c r="G208" s="672"/>
      <c r="H208" s="672"/>
      <c r="I208" s="672"/>
      <c r="J208" s="760"/>
      <c r="K208" s="761"/>
      <c r="L208" s="362"/>
    </row>
    <row r="209" spans="1:12" s="920" customFormat="1" ht="18" customHeight="1" x14ac:dyDescent="0.15">
      <c r="A209" s="916"/>
      <c r="B209" s="916"/>
      <c r="C209" s="916"/>
      <c r="D209" s="916"/>
      <c r="E209" s="671"/>
      <c r="F209" s="672"/>
      <c r="G209" s="672"/>
      <c r="H209" s="672"/>
      <c r="I209" s="672"/>
      <c r="J209" s="760"/>
      <c r="K209" s="761"/>
      <c r="L209" s="362"/>
    </row>
    <row r="210" spans="1:12" s="920" customFormat="1" ht="18" customHeight="1" x14ac:dyDescent="0.15">
      <c r="A210" s="675"/>
      <c r="B210" s="675"/>
      <c r="C210" s="675"/>
      <c r="D210" s="675"/>
      <c r="E210" s="671"/>
      <c r="F210" s="672"/>
      <c r="G210" s="672"/>
      <c r="H210" s="672"/>
      <c r="I210" s="672"/>
      <c r="J210" s="760"/>
      <c r="K210" s="761"/>
      <c r="L210" s="362"/>
    </row>
    <row r="211" spans="1:12" s="920" customFormat="1" ht="18" customHeight="1" x14ac:dyDescent="0.15">
      <c r="A211" s="675"/>
      <c r="B211" s="675"/>
      <c r="C211" s="675"/>
      <c r="D211" s="675"/>
      <c r="E211" s="671"/>
      <c r="F211" s="672"/>
      <c r="G211" s="672"/>
      <c r="H211" s="672"/>
      <c r="I211" s="672"/>
      <c r="J211" s="760"/>
      <c r="K211" s="761"/>
      <c r="L211" s="362"/>
    </row>
    <row r="212" spans="1:12" s="920" customFormat="1" ht="18" customHeight="1" x14ac:dyDescent="0.15">
      <c r="A212" s="675"/>
      <c r="B212" s="675"/>
      <c r="C212" s="675"/>
      <c r="D212" s="675"/>
      <c r="E212" s="671"/>
      <c r="F212" s="672"/>
      <c r="G212" s="672"/>
      <c r="H212" s="672"/>
      <c r="I212" s="672"/>
      <c r="J212" s="760"/>
      <c r="K212" s="761"/>
      <c r="L212" s="362"/>
    </row>
    <row r="213" spans="1:12" s="920" customFormat="1" ht="18" customHeight="1" x14ac:dyDescent="0.15">
      <c r="A213" s="675"/>
      <c r="B213" s="675"/>
      <c r="C213" s="675"/>
      <c r="D213" s="675"/>
      <c r="E213" s="671"/>
      <c r="F213" s="672"/>
      <c r="G213" s="672"/>
      <c r="H213" s="672"/>
      <c r="I213" s="672"/>
      <c r="J213" s="760"/>
      <c r="K213" s="761"/>
      <c r="L213" s="362"/>
    </row>
    <row r="214" spans="1:12" s="920" customFormat="1" ht="18" customHeight="1" x14ac:dyDescent="0.15">
      <c r="A214" s="675"/>
      <c r="B214" s="675"/>
      <c r="C214" s="675"/>
      <c r="D214" s="675"/>
      <c r="E214" s="671"/>
      <c r="F214" s="672"/>
      <c r="G214" s="672"/>
      <c r="H214" s="672"/>
      <c r="I214" s="672"/>
      <c r="J214" s="760"/>
      <c r="K214" s="761"/>
      <c r="L214" s="362"/>
    </row>
    <row r="215" spans="1:12" s="920" customFormat="1" ht="18" customHeight="1" x14ac:dyDescent="0.15">
      <c r="A215" s="675"/>
      <c r="B215" s="675"/>
      <c r="C215" s="675"/>
      <c r="D215" s="675"/>
      <c r="E215" s="671"/>
      <c r="F215" s="672"/>
      <c r="G215" s="672"/>
      <c r="H215" s="672"/>
      <c r="I215" s="672"/>
      <c r="J215" s="760"/>
      <c r="K215" s="761"/>
      <c r="L215" s="362"/>
    </row>
    <row r="216" spans="1:12" s="920" customFormat="1" ht="18" customHeight="1" x14ac:dyDescent="0.15">
      <c r="A216" s="675"/>
      <c r="B216" s="675"/>
      <c r="C216" s="675"/>
      <c r="D216" s="675"/>
      <c r="E216" s="671"/>
      <c r="F216" s="672"/>
      <c r="G216" s="672"/>
      <c r="H216" s="672"/>
      <c r="I216" s="672"/>
      <c r="J216" s="760"/>
      <c r="K216" s="761"/>
      <c r="L216" s="362"/>
    </row>
    <row r="217" spans="1:12" s="920" customFormat="1" ht="18" customHeight="1" x14ac:dyDescent="0.15">
      <c r="A217" s="675"/>
      <c r="B217" s="675"/>
      <c r="C217" s="675"/>
      <c r="D217" s="675"/>
      <c r="E217" s="671"/>
      <c r="F217" s="672"/>
      <c r="G217" s="672"/>
      <c r="H217" s="672"/>
      <c r="I217" s="672"/>
      <c r="J217" s="760"/>
      <c r="K217" s="761"/>
      <c r="L217" s="362"/>
    </row>
    <row r="218" spans="1:12" s="920" customFormat="1" ht="18" customHeight="1" x14ac:dyDescent="0.15">
      <c r="A218" s="675"/>
      <c r="B218" s="675"/>
      <c r="C218" s="675"/>
      <c r="D218" s="675"/>
      <c r="E218" s="671"/>
      <c r="F218" s="672"/>
      <c r="G218" s="672"/>
      <c r="H218" s="672"/>
      <c r="I218" s="672"/>
      <c r="J218" s="760"/>
      <c r="K218" s="761"/>
      <c r="L218" s="362"/>
    </row>
    <row r="219" spans="1:12" s="920" customFormat="1" ht="18" customHeight="1" x14ac:dyDescent="0.15">
      <c r="A219" s="675"/>
      <c r="B219" s="675"/>
      <c r="C219" s="675"/>
      <c r="D219" s="675"/>
      <c r="E219" s="671"/>
      <c r="F219" s="672"/>
      <c r="G219" s="672"/>
      <c r="H219" s="672"/>
      <c r="I219" s="672"/>
      <c r="J219" s="760"/>
      <c r="K219" s="761"/>
      <c r="L219" s="362"/>
    </row>
    <row r="220" spans="1:12" s="920" customFormat="1" ht="18" customHeight="1" x14ac:dyDescent="0.15">
      <c r="A220" s="675"/>
      <c r="B220" s="675"/>
      <c r="C220" s="675"/>
      <c r="D220" s="675"/>
      <c r="E220" s="671"/>
      <c r="F220" s="672"/>
      <c r="G220" s="672"/>
      <c r="H220" s="672"/>
      <c r="I220" s="672"/>
      <c r="J220" s="760"/>
      <c r="K220" s="761"/>
      <c r="L220" s="362"/>
    </row>
    <row r="221" spans="1:12" s="920" customFormat="1" ht="18" customHeight="1" x14ac:dyDescent="0.15">
      <c r="A221" s="675"/>
      <c r="B221" s="675"/>
      <c r="C221" s="675"/>
      <c r="D221" s="675"/>
      <c r="E221" s="671"/>
      <c r="F221" s="672"/>
      <c r="G221" s="672"/>
      <c r="H221" s="672"/>
      <c r="I221" s="672"/>
      <c r="J221" s="760"/>
      <c r="K221" s="761"/>
      <c r="L221" s="362"/>
    </row>
    <row r="222" spans="1:12" s="920" customFormat="1" ht="18" customHeight="1" x14ac:dyDescent="0.15">
      <c r="A222" s="675"/>
      <c r="B222" s="675"/>
      <c r="C222" s="675"/>
      <c r="D222" s="675"/>
      <c r="E222" s="671"/>
      <c r="F222" s="672"/>
      <c r="G222" s="672"/>
      <c r="H222" s="672"/>
      <c r="I222" s="672"/>
      <c r="J222" s="760"/>
      <c r="K222" s="761"/>
      <c r="L222" s="362"/>
    </row>
    <row r="223" spans="1:12" s="920" customFormat="1" ht="18" customHeight="1" x14ac:dyDescent="0.15">
      <c r="A223" s="675"/>
      <c r="B223" s="675"/>
      <c r="C223" s="675"/>
      <c r="D223" s="675"/>
      <c r="E223" s="671"/>
      <c r="F223" s="672"/>
      <c r="G223" s="672"/>
      <c r="H223" s="672"/>
      <c r="I223" s="672"/>
      <c r="J223" s="760"/>
      <c r="K223" s="761"/>
      <c r="L223" s="362"/>
    </row>
    <row r="224" spans="1:12" s="920" customFormat="1" ht="18" customHeight="1" x14ac:dyDescent="0.15">
      <c r="A224" s="675"/>
      <c r="B224" s="675"/>
      <c r="C224" s="675"/>
      <c r="D224" s="675"/>
      <c r="E224" s="671"/>
      <c r="F224" s="672"/>
      <c r="G224" s="672"/>
      <c r="H224" s="672"/>
      <c r="I224" s="672"/>
      <c r="J224" s="760"/>
      <c r="K224" s="761"/>
      <c r="L224" s="362"/>
    </row>
    <row r="225" spans="1:12" s="920" customFormat="1" ht="18" customHeight="1" x14ac:dyDescent="0.15">
      <c r="A225" s="675"/>
      <c r="B225" s="675"/>
      <c r="C225" s="675"/>
      <c r="D225" s="675"/>
      <c r="E225" s="671"/>
      <c r="F225" s="672"/>
      <c r="G225" s="672"/>
      <c r="H225" s="672"/>
      <c r="I225" s="672"/>
      <c r="J225" s="760"/>
      <c r="K225" s="761"/>
      <c r="L225" s="362"/>
    </row>
    <row r="226" spans="1:12" s="920" customFormat="1" ht="18" customHeight="1" x14ac:dyDescent="0.15">
      <c r="A226" s="675"/>
      <c r="B226" s="675"/>
      <c r="C226" s="675"/>
      <c r="D226" s="675"/>
      <c r="E226" s="671"/>
      <c r="F226" s="672"/>
      <c r="G226" s="672"/>
      <c r="H226" s="672"/>
      <c r="I226" s="672"/>
      <c r="J226" s="760"/>
      <c r="K226" s="761"/>
      <c r="L226" s="362"/>
    </row>
    <row r="227" spans="1:12" s="920" customFormat="1" ht="18" customHeight="1" x14ac:dyDescent="0.15">
      <c r="A227" s="675"/>
      <c r="B227" s="675"/>
      <c r="C227" s="675"/>
      <c r="D227" s="675"/>
      <c r="E227" s="671"/>
      <c r="F227" s="672"/>
      <c r="G227" s="672"/>
      <c r="H227" s="672"/>
      <c r="I227" s="672"/>
      <c r="J227" s="760"/>
      <c r="K227" s="761"/>
      <c r="L227" s="362"/>
    </row>
    <row r="228" spans="1:12" s="920" customFormat="1" ht="18" customHeight="1" x14ac:dyDescent="0.15">
      <c r="A228" s="675"/>
      <c r="B228" s="675"/>
      <c r="C228" s="675"/>
      <c r="D228" s="675"/>
      <c r="E228" s="671"/>
      <c r="F228" s="672"/>
      <c r="G228" s="672"/>
      <c r="H228" s="672"/>
      <c r="I228" s="672"/>
      <c r="J228" s="760"/>
      <c r="K228" s="761"/>
      <c r="L228" s="362"/>
    </row>
    <row r="229" spans="1:12" s="920" customFormat="1" ht="18" customHeight="1" x14ac:dyDescent="0.15">
      <c r="A229" s="675"/>
      <c r="B229" s="675"/>
      <c r="C229" s="675"/>
      <c r="D229" s="675"/>
      <c r="E229" s="671"/>
      <c r="F229" s="672"/>
      <c r="G229" s="672"/>
      <c r="H229" s="672"/>
      <c r="I229" s="672"/>
      <c r="J229" s="760"/>
      <c r="K229" s="761"/>
      <c r="L229" s="362"/>
    </row>
    <row r="230" spans="1:12" s="920" customFormat="1" ht="18" customHeight="1" x14ac:dyDescent="0.15">
      <c r="A230" s="675"/>
      <c r="B230" s="675"/>
      <c r="C230" s="675"/>
      <c r="D230" s="675"/>
      <c r="E230" s="671"/>
      <c r="F230" s="672"/>
      <c r="G230" s="672"/>
      <c r="H230" s="672"/>
      <c r="I230" s="672"/>
      <c r="J230" s="760"/>
      <c r="K230" s="761"/>
      <c r="L230" s="362"/>
    </row>
    <row r="231" spans="1:12" s="920" customFormat="1" ht="18" customHeight="1" x14ac:dyDescent="0.15">
      <c r="A231" s="675"/>
      <c r="B231" s="675"/>
      <c r="C231" s="675"/>
      <c r="D231" s="675"/>
      <c r="E231" s="671"/>
      <c r="F231" s="672"/>
      <c r="G231" s="672"/>
      <c r="H231" s="672"/>
      <c r="I231" s="672"/>
      <c r="J231" s="760"/>
      <c r="K231" s="761"/>
      <c r="L231" s="362"/>
    </row>
    <row r="232" spans="1:12" s="920" customFormat="1" ht="18" customHeight="1" x14ac:dyDescent="0.15">
      <c r="A232" s="675"/>
      <c r="B232" s="675"/>
      <c r="C232" s="675"/>
      <c r="D232" s="675"/>
      <c r="E232" s="671"/>
      <c r="F232" s="672"/>
      <c r="G232" s="672"/>
      <c r="H232" s="672"/>
      <c r="I232" s="672"/>
      <c r="J232" s="760"/>
      <c r="K232" s="761"/>
      <c r="L232" s="362"/>
    </row>
    <row r="233" spans="1:12" s="920" customFormat="1" ht="18" customHeight="1" x14ac:dyDescent="0.15">
      <c r="A233" s="675"/>
      <c r="B233" s="675"/>
      <c r="C233" s="675"/>
      <c r="D233" s="675"/>
      <c r="E233" s="671"/>
      <c r="F233" s="672"/>
      <c r="G233" s="672"/>
      <c r="H233" s="672"/>
      <c r="I233" s="672"/>
      <c r="J233" s="760"/>
      <c r="K233" s="761"/>
      <c r="L233" s="362"/>
    </row>
    <row r="234" spans="1:12" s="920" customFormat="1" ht="18" customHeight="1" x14ac:dyDescent="0.15">
      <c r="A234" s="675"/>
      <c r="B234" s="675"/>
      <c r="C234" s="675"/>
      <c r="D234" s="675"/>
      <c r="E234" s="671"/>
      <c r="F234" s="672"/>
      <c r="G234" s="672"/>
      <c r="H234" s="672"/>
      <c r="I234" s="672"/>
      <c r="J234" s="760"/>
      <c r="K234" s="761"/>
      <c r="L234" s="362"/>
    </row>
    <row r="235" spans="1:12" s="920" customFormat="1" ht="18" customHeight="1" x14ac:dyDescent="0.15">
      <c r="A235" s="675"/>
      <c r="B235" s="675"/>
      <c r="C235" s="675"/>
      <c r="D235" s="675"/>
      <c r="E235" s="671"/>
      <c r="F235" s="672"/>
      <c r="G235" s="672"/>
      <c r="H235" s="672"/>
      <c r="I235" s="672"/>
      <c r="J235" s="760"/>
      <c r="K235" s="761"/>
      <c r="L235" s="362"/>
    </row>
    <row r="236" spans="1:12" s="920" customFormat="1" ht="18" customHeight="1" x14ac:dyDescent="0.15">
      <c r="A236" s="675"/>
      <c r="B236" s="675"/>
      <c r="C236" s="675"/>
      <c r="D236" s="675"/>
      <c r="E236" s="671"/>
      <c r="F236" s="672"/>
      <c r="G236" s="672"/>
      <c r="H236" s="672"/>
      <c r="I236" s="672"/>
      <c r="J236" s="760"/>
      <c r="K236" s="761"/>
      <c r="L236" s="362"/>
    </row>
    <row r="237" spans="1:12" s="920" customFormat="1" ht="18" customHeight="1" x14ac:dyDescent="0.15">
      <c r="A237" s="675"/>
      <c r="B237" s="675"/>
      <c r="C237" s="675"/>
      <c r="D237" s="675"/>
      <c r="E237" s="671"/>
      <c r="F237" s="672"/>
      <c r="G237" s="672"/>
      <c r="H237" s="672"/>
      <c r="I237" s="672"/>
      <c r="J237" s="760"/>
      <c r="K237" s="761"/>
      <c r="L237" s="362"/>
    </row>
    <row r="238" spans="1:12" s="920" customFormat="1" ht="18" customHeight="1" x14ac:dyDescent="0.15">
      <c r="A238" s="675"/>
      <c r="B238" s="675"/>
      <c r="C238" s="675"/>
      <c r="D238" s="675"/>
      <c r="E238" s="671"/>
      <c r="F238" s="672"/>
      <c r="G238" s="672"/>
      <c r="H238" s="672"/>
      <c r="I238" s="672"/>
      <c r="J238" s="760"/>
      <c r="K238" s="761"/>
      <c r="L238" s="362"/>
    </row>
    <row r="239" spans="1:12" s="920" customFormat="1" ht="18" customHeight="1" x14ac:dyDescent="0.15">
      <c r="A239" s="675"/>
      <c r="B239" s="675"/>
      <c r="C239" s="675"/>
      <c r="D239" s="675"/>
      <c r="E239" s="671"/>
      <c r="F239" s="672"/>
      <c r="G239" s="672"/>
      <c r="H239" s="672"/>
      <c r="I239" s="672"/>
      <c r="J239" s="760"/>
      <c r="K239" s="761"/>
      <c r="L239" s="362"/>
    </row>
    <row r="240" spans="1:12" s="920" customFormat="1" ht="18" customHeight="1" x14ac:dyDescent="0.15">
      <c r="A240" s="675"/>
      <c r="B240" s="675"/>
      <c r="C240" s="675"/>
      <c r="D240" s="675"/>
      <c r="E240" s="671"/>
      <c r="F240" s="672"/>
      <c r="G240" s="672"/>
      <c r="H240" s="672"/>
      <c r="I240" s="672"/>
      <c r="J240" s="760"/>
      <c r="K240" s="761"/>
      <c r="L240" s="362"/>
    </row>
    <row r="241" spans="1:12" s="920" customFormat="1" ht="18" customHeight="1" x14ac:dyDescent="0.15">
      <c r="A241" s="675"/>
      <c r="B241" s="675"/>
      <c r="C241" s="675"/>
      <c r="D241" s="675"/>
      <c r="E241" s="671"/>
      <c r="F241" s="672"/>
      <c r="G241" s="672"/>
      <c r="H241" s="672"/>
      <c r="I241" s="672"/>
      <c r="J241" s="760"/>
      <c r="K241" s="761"/>
      <c r="L241" s="362"/>
    </row>
    <row r="242" spans="1:12" s="920" customFormat="1" ht="18" customHeight="1" x14ac:dyDescent="0.15">
      <c r="A242" s="675"/>
      <c r="B242" s="675"/>
      <c r="C242" s="675"/>
      <c r="D242" s="675"/>
      <c r="E242" s="671"/>
      <c r="F242" s="672"/>
      <c r="G242" s="672"/>
      <c r="H242" s="672"/>
      <c r="I242" s="672"/>
      <c r="J242" s="760"/>
      <c r="K242" s="761"/>
      <c r="L242" s="362"/>
    </row>
    <row r="243" spans="1:12" s="920" customFormat="1" ht="18" customHeight="1" x14ac:dyDescent="0.15">
      <c r="A243" s="675"/>
      <c r="B243" s="675"/>
      <c r="C243" s="675"/>
      <c r="D243" s="675"/>
      <c r="E243" s="671"/>
      <c r="F243" s="672"/>
      <c r="G243" s="672"/>
      <c r="H243" s="672"/>
      <c r="I243" s="672"/>
      <c r="J243" s="760"/>
      <c r="K243" s="761"/>
      <c r="L243" s="362"/>
    </row>
    <row r="244" spans="1:12" s="920" customFormat="1" ht="18" customHeight="1" x14ac:dyDescent="0.15">
      <c r="A244" s="675"/>
      <c r="B244" s="675"/>
      <c r="C244" s="675"/>
      <c r="D244" s="675"/>
      <c r="E244" s="671"/>
      <c r="F244" s="672"/>
      <c r="G244" s="672"/>
      <c r="H244" s="672"/>
      <c r="I244" s="672"/>
      <c r="J244" s="760"/>
      <c r="K244" s="761"/>
      <c r="L244" s="362"/>
    </row>
    <row r="245" spans="1:12" s="920" customFormat="1" ht="18" customHeight="1" x14ac:dyDescent="0.15">
      <c r="A245" s="675"/>
      <c r="B245" s="675"/>
      <c r="C245" s="675"/>
      <c r="D245" s="675"/>
      <c r="E245" s="671"/>
      <c r="F245" s="672"/>
      <c r="G245" s="672"/>
      <c r="H245" s="672"/>
      <c r="I245" s="672"/>
      <c r="J245" s="760"/>
      <c r="K245" s="761"/>
      <c r="L245" s="362"/>
    </row>
    <row r="246" spans="1:12" s="920" customFormat="1" ht="18" customHeight="1" x14ac:dyDescent="0.15">
      <c r="A246" s="675"/>
      <c r="B246" s="675"/>
      <c r="C246" s="675"/>
      <c r="D246" s="675"/>
      <c r="E246" s="671"/>
      <c r="F246" s="672"/>
      <c r="G246" s="672"/>
      <c r="H246" s="672"/>
      <c r="I246" s="672"/>
      <c r="J246" s="760"/>
      <c r="K246" s="761"/>
      <c r="L246" s="362"/>
    </row>
    <row r="247" spans="1:12" s="920" customFormat="1" ht="18" customHeight="1" x14ac:dyDescent="0.15">
      <c r="A247" s="675"/>
      <c r="B247" s="675"/>
      <c r="C247" s="675"/>
      <c r="D247" s="675"/>
      <c r="E247" s="671"/>
      <c r="F247" s="672"/>
      <c r="G247" s="672"/>
      <c r="H247" s="672"/>
      <c r="I247" s="672"/>
      <c r="J247" s="760"/>
      <c r="K247" s="761"/>
      <c r="L247" s="362"/>
    </row>
    <row r="248" spans="1:12" s="920" customFormat="1" ht="18" customHeight="1" x14ac:dyDescent="0.15">
      <c r="A248" s="675"/>
      <c r="B248" s="675"/>
      <c r="C248" s="675"/>
      <c r="D248" s="675"/>
      <c r="E248" s="671"/>
      <c r="F248" s="672"/>
      <c r="G248" s="672"/>
      <c r="H248" s="672"/>
      <c r="I248" s="672"/>
      <c r="J248" s="760"/>
      <c r="K248" s="761"/>
      <c r="L248" s="362"/>
    </row>
    <row r="249" spans="1:12" s="920" customFormat="1" ht="18" customHeight="1" x14ac:dyDescent="0.15">
      <c r="A249" s="675"/>
      <c r="B249" s="675"/>
      <c r="C249" s="675"/>
      <c r="D249" s="675"/>
      <c r="E249" s="671"/>
      <c r="F249" s="672"/>
      <c r="G249" s="672"/>
      <c r="H249" s="672"/>
      <c r="I249" s="672"/>
      <c r="J249" s="760"/>
      <c r="K249" s="761"/>
      <c r="L249" s="362"/>
    </row>
    <row r="250" spans="1:12" s="920" customFormat="1" ht="18" customHeight="1" x14ac:dyDescent="0.15">
      <c r="A250" s="675"/>
      <c r="B250" s="675"/>
      <c r="C250" s="675"/>
      <c r="D250" s="675"/>
      <c r="E250" s="671"/>
      <c r="F250" s="672"/>
      <c r="G250" s="672"/>
      <c r="H250" s="672"/>
      <c r="I250" s="672"/>
      <c r="J250" s="760"/>
      <c r="K250" s="761"/>
      <c r="L250" s="362"/>
    </row>
    <row r="251" spans="1:12" s="920" customFormat="1" ht="18" customHeight="1" x14ac:dyDescent="0.15">
      <c r="A251" s="675"/>
      <c r="B251" s="675"/>
      <c r="C251" s="675"/>
      <c r="D251" s="675"/>
      <c r="E251" s="671"/>
      <c r="F251" s="672"/>
      <c r="G251" s="672"/>
      <c r="H251" s="672"/>
      <c r="I251" s="672"/>
      <c r="J251" s="760"/>
      <c r="K251" s="761"/>
      <c r="L251" s="362"/>
    </row>
    <row r="252" spans="1:12" s="920" customFormat="1" ht="18" customHeight="1" x14ac:dyDescent="0.15">
      <c r="A252" s="675"/>
      <c r="B252" s="675"/>
      <c r="C252" s="675"/>
      <c r="D252" s="675"/>
      <c r="E252" s="671"/>
      <c r="F252" s="672"/>
      <c r="G252" s="672"/>
      <c r="H252" s="672"/>
      <c r="I252" s="672"/>
      <c r="J252" s="760"/>
      <c r="K252" s="761"/>
      <c r="L252" s="362"/>
    </row>
    <row r="253" spans="1:12" s="920" customFormat="1" ht="18" customHeight="1" x14ac:dyDescent="0.15">
      <c r="A253" s="675"/>
      <c r="B253" s="675"/>
      <c r="C253" s="675"/>
      <c r="D253" s="675"/>
      <c r="E253" s="671"/>
      <c r="F253" s="672"/>
      <c r="G253" s="672"/>
      <c r="H253" s="672"/>
      <c r="I253" s="672"/>
      <c r="J253" s="760"/>
      <c r="K253" s="761"/>
      <c r="L253" s="362"/>
    </row>
    <row r="254" spans="1:12" s="920" customFormat="1" ht="18" customHeight="1" x14ac:dyDescent="0.15">
      <c r="A254" s="675"/>
      <c r="B254" s="675"/>
      <c r="C254" s="675"/>
      <c r="D254" s="675"/>
      <c r="E254" s="671"/>
      <c r="F254" s="672"/>
      <c r="G254" s="672"/>
      <c r="H254" s="672"/>
      <c r="I254" s="672"/>
      <c r="J254" s="760"/>
      <c r="K254" s="761"/>
      <c r="L254" s="362"/>
    </row>
    <row r="255" spans="1:12" s="920" customFormat="1" ht="18" customHeight="1" x14ac:dyDescent="0.15">
      <c r="A255" s="675"/>
      <c r="B255" s="675"/>
      <c r="C255" s="675"/>
      <c r="D255" s="675"/>
      <c r="E255" s="671"/>
      <c r="F255" s="672"/>
      <c r="G255" s="672"/>
      <c r="H255" s="672"/>
      <c r="I255" s="672"/>
      <c r="J255" s="760"/>
      <c r="K255" s="761"/>
      <c r="L255" s="362"/>
    </row>
    <row r="256" spans="1:12" s="920" customFormat="1" ht="18" customHeight="1" x14ac:dyDescent="0.15">
      <c r="A256" s="675"/>
      <c r="B256" s="675"/>
      <c r="C256" s="675"/>
      <c r="D256" s="675"/>
      <c r="E256" s="671"/>
      <c r="F256" s="672"/>
      <c r="G256" s="672"/>
      <c r="H256" s="672"/>
      <c r="I256" s="672"/>
      <c r="J256" s="760"/>
      <c r="K256" s="761"/>
      <c r="L256" s="362"/>
    </row>
    <row r="257" spans="1:12" s="920" customFormat="1" ht="18" customHeight="1" x14ac:dyDescent="0.15">
      <c r="A257" s="675"/>
      <c r="B257" s="675"/>
      <c r="C257" s="675"/>
      <c r="D257" s="675"/>
      <c r="E257" s="671"/>
      <c r="F257" s="672"/>
      <c r="G257" s="672"/>
      <c r="H257" s="672"/>
      <c r="I257" s="672"/>
      <c r="J257" s="760"/>
      <c r="K257" s="761"/>
      <c r="L257" s="362"/>
    </row>
    <row r="258" spans="1:12" s="920" customFormat="1" ht="18" customHeight="1" x14ac:dyDescent="0.15">
      <c r="A258" s="675"/>
      <c r="B258" s="675"/>
      <c r="C258" s="675"/>
      <c r="D258" s="675"/>
      <c r="E258" s="671"/>
      <c r="F258" s="672"/>
      <c r="G258" s="672"/>
      <c r="H258" s="672"/>
      <c r="I258" s="672"/>
      <c r="J258" s="760"/>
      <c r="K258" s="761"/>
      <c r="L258" s="362"/>
    </row>
    <row r="259" spans="1:12" s="920" customFormat="1" ht="18" customHeight="1" x14ac:dyDescent="0.15">
      <c r="A259" s="675"/>
      <c r="B259" s="675"/>
      <c r="C259" s="675"/>
      <c r="D259" s="675"/>
      <c r="E259" s="671"/>
      <c r="F259" s="672"/>
      <c r="G259" s="672"/>
      <c r="H259" s="672"/>
      <c r="I259" s="672"/>
      <c r="J259" s="760"/>
      <c r="K259" s="761"/>
      <c r="L259" s="362"/>
    </row>
    <row r="260" spans="1:12" s="920" customFormat="1" ht="18" customHeight="1" x14ac:dyDescent="0.15">
      <c r="A260" s="675"/>
      <c r="B260" s="675"/>
      <c r="C260" s="675"/>
      <c r="D260" s="675"/>
      <c r="E260" s="671"/>
      <c r="F260" s="672"/>
      <c r="G260" s="672"/>
      <c r="H260" s="672"/>
      <c r="I260" s="672"/>
      <c r="J260" s="760"/>
      <c r="K260" s="761"/>
      <c r="L260" s="362"/>
    </row>
    <row r="261" spans="1:12" s="920" customFormat="1" ht="18" customHeight="1" x14ac:dyDescent="0.15">
      <c r="A261" s="675"/>
      <c r="B261" s="675"/>
      <c r="C261" s="675"/>
      <c r="D261" s="675"/>
      <c r="E261" s="671"/>
      <c r="F261" s="672"/>
      <c r="G261" s="672"/>
      <c r="H261" s="672"/>
      <c r="I261" s="672"/>
      <c r="J261" s="760"/>
      <c r="K261" s="761"/>
      <c r="L261" s="362"/>
    </row>
    <row r="262" spans="1:12" s="920" customFormat="1" ht="18" customHeight="1" x14ac:dyDescent="0.15">
      <c r="A262" s="675"/>
      <c r="B262" s="675"/>
      <c r="C262" s="675"/>
      <c r="D262" s="675"/>
      <c r="E262" s="671"/>
      <c r="F262" s="672"/>
      <c r="G262" s="672"/>
      <c r="H262" s="672"/>
      <c r="I262" s="672"/>
      <c r="J262" s="760"/>
      <c r="K262" s="761"/>
      <c r="L262" s="362"/>
    </row>
    <row r="263" spans="1:12" s="920" customFormat="1" ht="18" customHeight="1" x14ac:dyDescent="0.15">
      <c r="A263" s="675"/>
      <c r="B263" s="675"/>
      <c r="C263" s="675"/>
      <c r="D263" s="675"/>
      <c r="E263" s="671"/>
      <c r="F263" s="672"/>
      <c r="G263" s="672"/>
      <c r="H263" s="672"/>
      <c r="I263" s="672"/>
      <c r="J263" s="760"/>
      <c r="K263" s="761"/>
      <c r="L263" s="362"/>
    </row>
    <row r="264" spans="1:12" s="920" customFormat="1" ht="18" customHeight="1" x14ac:dyDescent="0.15">
      <c r="A264" s="675"/>
      <c r="B264" s="675"/>
      <c r="C264" s="675"/>
      <c r="D264" s="675"/>
      <c r="E264" s="671"/>
      <c r="F264" s="672"/>
      <c r="G264" s="672"/>
      <c r="H264" s="672"/>
      <c r="I264" s="672"/>
      <c r="J264" s="760"/>
      <c r="K264" s="761"/>
      <c r="L264" s="362"/>
    </row>
    <row r="265" spans="1:12" s="920" customFormat="1" ht="18" customHeight="1" x14ac:dyDescent="0.15">
      <c r="A265" s="675"/>
      <c r="B265" s="675"/>
      <c r="C265" s="675"/>
      <c r="D265" s="675"/>
      <c r="E265" s="671"/>
      <c r="F265" s="672"/>
      <c r="G265" s="672"/>
      <c r="H265" s="672"/>
      <c r="I265" s="672"/>
      <c r="J265" s="760"/>
      <c r="K265" s="761"/>
      <c r="L265" s="362"/>
    </row>
    <row r="266" spans="1:12" s="920" customFormat="1" ht="18" customHeight="1" x14ac:dyDescent="0.15">
      <c r="A266" s="675"/>
      <c r="B266" s="675"/>
      <c r="C266" s="675"/>
      <c r="D266" s="675"/>
      <c r="E266" s="671"/>
      <c r="F266" s="672"/>
      <c r="G266" s="672"/>
      <c r="H266" s="672"/>
      <c r="I266" s="672"/>
      <c r="J266" s="760"/>
      <c r="K266" s="761"/>
      <c r="L266" s="362"/>
    </row>
    <row r="267" spans="1:12" s="920" customFormat="1" ht="18" customHeight="1" x14ac:dyDescent="0.15">
      <c r="A267" s="675"/>
      <c r="B267" s="675"/>
      <c r="C267" s="675"/>
      <c r="D267" s="675"/>
      <c r="E267" s="671"/>
      <c r="F267" s="672"/>
      <c r="G267" s="672"/>
      <c r="H267" s="672"/>
      <c r="I267" s="672"/>
      <c r="J267" s="760"/>
      <c r="K267" s="761"/>
      <c r="L267" s="362"/>
    </row>
    <row r="268" spans="1:12" s="920" customFormat="1" ht="18" customHeight="1" x14ac:dyDescent="0.15">
      <c r="A268" s="675"/>
      <c r="B268" s="675"/>
      <c r="C268" s="675"/>
      <c r="D268" s="675"/>
      <c r="E268" s="671"/>
      <c r="F268" s="672"/>
      <c r="G268" s="672"/>
      <c r="H268" s="672"/>
      <c r="I268" s="672"/>
      <c r="J268" s="760"/>
      <c r="K268" s="761"/>
      <c r="L268" s="362"/>
    </row>
    <row r="269" spans="1:12" s="920" customFormat="1" ht="18" customHeight="1" x14ac:dyDescent="0.15">
      <c r="A269" s="675"/>
      <c r="B269" s="675"/>
      <c r="C269" s="675"/>
      <c r="D269" s="675"/>
      <c r="E269" s="671"/>
      <c r="F269" s="672"/>
      <c r="G269" s="672"/>
      <c r="H269" s="672"/>
      <c r="I269" s="672"/>
      <c r="J269" s="760"/>
      <c r="K269" s="761"/>
      <c r="L269" s="362"/>
    </row>
    <row r="270" spans="1:12" s="920" customFormat="1" ht="18" customHeight="1" x14ac:dyDescent="0.15">
      <c r="A270" s="675"/>
      <c r="B270" s="675"/>
      <c r="C270" s="675"/>
      <c r="D270" s="675"/>
      <c r="E270" s="671"/>
      <c r="F270" s="672"/>
      <c r="G270" s="672"/>
      <c r="H270" s="672"/>
      <c r="I270" s="672"/>
      <c r="J270" s="760"/>
      <c r="K270" s="761"/>
      <c r="L270" s="362"/>
    </row>
    <row r="271" spans="1:12" s="920" customFormat="1" ht="18" customHeight="1" x14ac:dyDescent="0.15">
      <c r="A271" s="675"/>
      <c r="B271" s="675"/>
      <c r="C271" s="675"/>
      <c r="D271" s="675"/>
      <c r="E271" s="671"/>
      <c r="F271" s="672"/>
      <c r="G271" s="672"/>
      <c r="H271" s="672"/>
      <c r="I271" s="672"/>
      <c r="J271" s="760"/>
      <c r="K271" s="761"/>
      <c r="L271" s="362"/>
    </row>
    <row r="272" spans="1:12" s="920" customFormat="1" ht="18" customHeight="1" x14ac:dyDescent="0.15">
      <c r="A272" s="675"/>
      <c r="B272" s="675"/>
      <c r="C272" s="675"/>
      <c r="D272" s="675"/>
      <c r="E272" s="671"/>
      <c r="F272" s="672"/>
      <c r="G272" s="672"/>
      <c r="H272" s="672"/>
      <c r="I272" s="672"/>
      <c r="J272" s="760"/>
      <c r="K272" s="761"/>
      <c r="L272" s="362"/>
    </row>
    <row r="273" spans="1:12" s="920" customFormat="1" ht="19.5" customHeight="1" x14ac:dyDescent="0.15">
      <c r="A273" s="675"/>
      <c r="B273" s="675"/>
      <c r="C273" s="675"/>
      <c r="D273" s="675"/>
      <c r="E273" s="671"/>
      <c r="F273" s="672"/>
      <c r="G273" s="672"/>
      <c r="H273" s="672"/>
      <c r="I273" s="672"/>
      <c r="J273" s="760"/>
      <c r="K273" s="761"/>
      <c r="L273" s="362"/>
    </row>
    <row r="274" spans="1:12" s="920" customFormat="1" ht="19.5" customHeight="1" x14ac:dyDescent="0.15">
      <c r="A274" s="675"/>
      <c r="B274" s="675"/>
      <c r="C274" s="675"/>
      <c r="D274" s="675"/>
      <c r="E274" s="671"/>
      <c r="F274" s="672"/>
      <c r="G274" s="672"/>
      <c r="H274" s="672"/>
      <c r="I274" s="672"/>
      <c r="J274" s="760"/>
      <c r="K274" s="761"/>
      <c r="L274" s="362"/>
    </row>
    <row r="275" spans="1:12" s="920" customFormat="1" ht="19.5" customHeight="1" x14ac:dyDescent="0.15">
      <c r="A275" s="675"/>
      <c r="B275" s="675"/>
      <c r="C275" s="675"/>
      <c r="D275" s="675"/>
      <c r="E275" s="671"/>
      <c r="F275" s="672"/>
      <c r="G275" s="672"/>
      <c r="H275" s="672"/>
      <c r="I275" s="672"/>
      <c r="J275" s="760"/>
      <c r="K275" s="761"/>
      <c r="L275" s="362"/>
    </row>
    <row r="276" spans="1:12" s="920" customFormat="1" ht="19.5" customHeight="1" x14ac:dyDescent="0.15">
      <c r="A276" s="675"/>
      <c r="B276" s="675"/>
      <c r="C276" s="675"/>
      <c r="D276" s="675"/>
      <c r="E276" s="671"/>
      <c r="F276" s="672"/>
      <c r="G276" s="672"/>
      <c r="H276" s="672"/>
      <c r="I276" s="672"/>
      <c r="J276" s="760"/>
      <c r="K276" s="761"/>
      <c r="L276" s="362"/>
    </row>
    <row r="277" spans="1:12" s="920" customFormat="1" ht="19.5" customHeight="1" x14ac:dyDescent="0.15">
      <c r="A277" s="675"/>
      <c r="B277" s="675"/>
      <c r="C277" s="675"/>
      <c r="D277" s="675"/>
      <c r="E277" s="671"/>
      <c r="F277" s="672"/>
      <c r="G277" s="672"/>
      <c r="H277" s="672"/>
      <c r="I277" s="672"/>
      <c r="J277" s="760"/>
      <c r="K277" s="761"/>
      <c r="L277" s="362"/>
    </row>
    <row r="278" spans="1:12" s="920" customFormat="1" ht="19.5" customHeight="1" x14ac:dyDescent="0.15">
      <c r="A278" s="675"/>
      <c r="B278" s="675"/>
      <c r="C278" s="675"/>
      <c r="D278" s="675"/>
      <c r="E278" s="671"/>
      <c r="F278" s="672"/>
      <c r="G278" s="672"/>
      <c r="H278" s="672"/>
      <c r="I278" s="672"/>
      <c r="J278" s="760"/>
      <c r="K278" s="761"/>
      <c r="L278" s="362"/>
    </row>
    <row r="279" spans="1:12" s="920" customFormat="1" ht="19.5" customHeight="1" x14ac:dyDescent="0.15">
      <c r="A279" s="675"/>
      <c r="B279" s="675"/>
      <c r="C279" s="675"/>
      <c r="D279" s="675"/>
      <c r="E279" s="671"/>
      <c r="F279" s="672"/>
      <c r="G279" s="672"/>
      <c r="H279" s="672"/>
      <c r="I279" s="672"/>
      <c r="J279" s="760"/>
      <c r="K279" s="761"/>
      <c r="L279" s="362"/>
    </row>
    <row r="280" spans="1:12" s="920" customFormat="1" ht="19.5" customHeight="1" x14ac:dyDescent="0.15">
      <c r="A280" s="675"/>
      <c r="B280" s="675"/>
      <c r="C280" s="675"/>
      <c r="D280" s="675"/>
      <c r="E280" s="671"/>
      <c r="F280" s="672"/>
      <c r="G280" s="672"/>
      <c r="H280" s="672"/>
      <c r="I280" s="672"/>
      <c r="J280" s="760"/>
      <c r="K280" s="761"/>
      <c r="L280" s="362"/>
    </row>
    <row r="281" spans="1:12" s="920" customFormat="1" ht="19.5" customHeight="1" x14ac:dyDescent="0.15">
      <c r="A281" s="675"/>
      <c r="B281" s="675"/>
      <c r="C281" s="675"/>
      <c r="D281" s="675"/>
      <c r="E281" s="671"/>
      <c r="F281" s="672"/>
      <c r="G281" s="672"/>
      <c r="H281" s="672"/>
      <c r="I281" s="672"/>
      <c r="J281" s="760"/>
      <c r="K281" s="761"/>
      <c r="L281" s="362"/>
    </row>
    <row r="282" spans="1:12" s="920" customFormat="1" ht="19.5" customHeight="1" x14ac:dyDescent="0.15">
      <c r="A282" s="675"/>
      <c r="B282" s="675"/>
      <c r="C282" s="675"/>
      <c r="D282" s="675"/>
      <c r="E282" s="671"/>
      <c r="F282" s="672"/>
      <c r="G282" s="672"/>
      <c r="H282" s="672"/>
      <c r="I282" s="672"/>
      <c r="J282" s="760"/>
      <c r="K282" s="761"/>
      <c r="L282" s="362"/>
    </row>
    <row r="283" spans="1:12" s="920" customFormat="1" ht="19.5" customHeight="1" x14ac:dyDescent="0.15">
      <c r="A283" s="675"/>
      <c r="B283" s="675"/>
      <c r="C283" s="675"/>
      <c r="D283" s="675"/>
      <c r="E283" s="671"/>
      <c r="F283" s="672"/>
      <c r="G283" s="672"/>
      <c r="H283" s="672"/>
      <c r="I283" s="672"/>
      <c r="J283" s="760"/>
      <c r="K283" s="761"/>
      <c r="L283" s="362"/>
    </row>
    <row r="284" spans="1:12" s="920" customFormat="1" ht="19.5" customHeight="1" x14ac:dyDescent="0.15">
      <c r="A284" s="675"/>
      <c r="B284" s="675"/>
      <c r="C284" s="675"/>
      <c r="D284" s="675"/>
      <c r="E284" s="671"/>
      <c r="F284" s="672"/>
      <c r="G284" s="672"/>
      <c r="H284" s="672"/>
      <c r="I284" s="672"/>
      <c r="J284" s="760"/>
      <c r="K284" s="761"/>
      <c r="L284" s="362"/>
    </row>
    <row r="285" spans="1:12" s="920" customFormat="1" ht="19.5" customHeight="1" x14ac:dyDescent="0.15">
      <c r="A285" s="675"/>
      <c r="B285" s="675"/>
      <c r="C285" s="675"/>
      <c r="D285" s="675"/>
      <c r="E285" s="671"/>
      <c r="F285" s="672"/>
      <c r="G285" s="672"/>
      <c r="H285" s="672"/>
      <c r="I285" s="672"/>
      <c r="J285" s="760"/>
      <c r="K285" s="761"/>
      <c r="L285" s="362"/>
    </row>
    <row r="286" spans="1:12" s="920" customFormat="1" ht="19.5" customHeight="1" x14ac:dyDescent="0.15">
      <c r="A286" s="675"/>
      <c r="B286" s="675"/>
      <c r="C286" s="675"/>
      <c r="D286" s="675"/>
      <c r="E286" s="671"/>
      <c r="F286" s="672"/>
      <c r="G286" s="672"/>
      <c r="H286" s="672"/>
      <c r="I286" s="672"/>
      <c r="J286" s="760"/>
      <c r="K286" s="761"/>
      <c r="L286" s="362"/>
    </row>
    <row r="287" spans="1:12" s="920" customFormat="1" ht="19.5" customHeight="1" x14ac:dyDescent="0.15">
      <c r="A287" s="675"/>
      <c r="B287" s="675"/>
      <c r="C287" s="675"/>
      <c r="D287" s="675"/>
      <c r="E287" s="671"/>
      <c r="F287" s="672"/>
      <c r="G287" s="672"/>
      <c r="H287" s="672"/>
      <c r="I287" s="672"/>
      <c r="J287" s="760"/>
      <c r="K287" s="761"/>
      <c r="L287" s="362"/>
    </row>
    <row r="288" spans="1:12" s="920" customFormat="1" ht="19.5" customHeight="1" x14ac:dyDescent="0.15">
      <c r="A288" s="675"/>
      <c r="B288" s="675"/>
      <c r="C288" s="675"/>
      <c r="D288" s="675"/>
      <c r="E288" s="671"/>
      <c r="F288" s="672"/>
      <c r="G288" s="672"/>
      <c r="H288" s="672"/>
      <c r="I288" s="672"/>
      <c r="J288" s="760"/>
      <c r="K288" s="761"/>
      <c r="L288" s="362"/>
    </row>
    <row r="289" spans="1:12" s="920" customFormat="1" ht="19.5" customHeight="1" x14ac:dyDescent="0.15">
      <c r="A289" s="675"/>
      <c r="B289" s="675"/>
      <c r="C289" s="675"/>
      <c r="D289" s="675"/>
      <c r="E289" s="671"/>
      <c r="F289" s="672"/>
      <c r="G289" s="672"/>
      <c r="H289" s="672"/>
      <c r="I289" s="672"/>
      <c r="J289" s="760"/>
      <c r="K289" s="761"/>
      <c r="L289" s="362"/>
    </row>
    <row r="290" spans="1:12" s="920" customFormat="1" ht="19.5" customHeight="1" x14ac:dyDescent="0.15">
      <c r="A290" s="675"/>
      <c r="B290" s="675"/>
      <c r="C290" s="675"/>
      <c r="D290" s="675"/>
      <c r="E290" s="671"/>
      <c r="F290" s="672"/>
      <c r="G290" s="672"/>
      <c r="H290" s="672"/>
      <c r="I290" s="672"/>
      <c r="J290" s="760"/>
      <c r="K290" s="761"/>
      <c r="L290" s="362"/>
    </row>
    <row r="291" spans="1:12" s="920" customFormat="1" ht="19.5" customHeight="1" x14ac:dyDescent="0.15">
      <c r="A291" s="675"/>
      <c r="B291" s="675"/>
      <c r="C291" s="675"/>
      <c r="D291" s="675"/>
      <c r="E291" s="671"/>
      <c r="F291" s="672"/>
      <c r="G291" s="672"/>
      <c r="H291" s="672"/>
      <c r="I291" s="672"/>
      <c r="J291" s="760"/>
      <c r="K291" s="761"/>
      <c r="L291" s="362"/>
    </row>
    <row r="292" spans="1:12" s="920" customFormat="1" ht="19.5" customHeight="1" x14ac:dyDescent="0.15">
      <c r="A292" s="675"/>
      <c r="B292" s="675"/>
      <c r="C292" s="675"/>
      <c r="D292" s="675"/>
      <c r="E292" s="671"/>
      <c r="F292" s="672"/>
      <c r="G292" s="672"/>
      <c r="H292" s="672"/>
      <c r="I292" s="672"/>
      <c r="J292" s="760"/>
      <c r="K292" s="761"/>
      <c r="L292" s="362"/>
    </row>
    <row r="293" spans="1:12" s="920" customFormat="1" ht="16.5" x14ac:dyDescent="0.15">
      <c r="A293" s="675"/>
      <c r="B293" s="675"/>
      <c r="C293" s="675"/>
      <c r="D293" s="675"/>
      <c r="E293" s="671"/>
      <c r="F293" s="672"/>
      <c r="G293" s="672"/>
      <c r="H293" s="672"/>
      <c r="I293" s="672"/>
      <c r="J293" s="760"/>
      <c r="K293" s="761"/>
      <c r="L293" s="362"/>
    </row>
    <row r="294" spans="1:12" s="920" customFormat="1" ht="16.5" x14ac:dyDescent="0.15">
      <c r="A294" s="675"/>
      <c r="B294" s="675"/>
      <c r="C294" s="675"/>
      <c r="D294" s="675"/>
      <c r="E294" s="671"/>
      <c r="F294" s="672"/>
      <c r="G294" s="672"/>
      <c r="H294" s="672"/>
      <c r="I294" s="672"/>
      <c r="J294" s="760"/>
      <c r="K294" s="761"/>
      <c r="L294" s="362"/>
    </row>
    <row r="295" spans="1:12" s="920" customFormat="1" ht="16.5" x14ac:dyDescent="0.15">
      <c r="A295" s="675"/>
      <c r="B295" s="675"/>
      <c r="C295" s="675"/>
      <c r="D295" s="675"/>
      <c r="E295" s="671"/>
      <c r="F295" s="672"/>
      <c r="G295" s="672"/>
      <c r="H295" s="672"/>
      <c r="I295" s="672"/>
      <c r="J295" s="760"/>
      <c r="K295" s="761"/>
      <c r="L295" s="362"/>
    </row>
    <row r="296" spans="1:12" s="920" customFormat="1" ht="16.5" x14ac:dyDescent="0.15">
      <c r="A296" s="675"/>
      <c r="B296" s="675"/>
      <c r="C296" s="675"/>
      <c r="D296" s="675"/>
      <c r="E296" s="671"/>
      <c r="F296" s="672"/>
      <c r="G296" s="672"/>
      <c r="H296" s="672"/>
      <c r="I296" s="672"/>
      <c r="J296" s="760"/>
      <c r="K296" s="761"/>
      <c r="L296" s="362"/>
    </row>
    <row r="297" spans="1:12" s="920" customFormat="1" ht="16.5" x14ac:dyDescent="0.15">
      <c r="A297" s="675"/>
      <c r="B297" s="675"/>
      <c r="C297" s="675"/>
      <c r="D297" s="675"/>
      <c r="E297" s="671"/>
      <c r="F297" s="672"/>
      <c r="G297" s="672"/>
      <c r="H297" s="672"/>
      <c r="I297" s="672"/>
      <c r="J297" s="760"/>
      <c r="K297" s="761"/>
      <c r="L297" s="362"/>
    </row>
    <row r="298" spans="1:12" s="920" customFormat="1" ht="16.5" x14ac:dyDescent="0.15">
      <c r="A298" s="675"/>
      <c r="B298" s="675"/>
      <c r="C298" s="675"/>
      <c r="D298" s="675"/>
      <c r="E298" s="671"/>
      <c r="F298" s="672"/>
      <c r="G298" s="672"/>
      <c r="H298" s="672"/>
      <c r="I298" s="672"/>
      <c r="J298" s="760"/>
      <c r="K298" s="761"/>
      <c r="L298" s="362"/>
    </row>
    <row r="299" spans="1:12" s="920" customFormat="1" ht="16.5" x14ac:dyDescent="0.15">
      <c r="A299" s="675"/>
      <c r="B299" s="675"/>
      <c r="C299" s="675"/>
      <c r="D299" s="675"/>
      <c r="E299" s="671"/>
      <c r="F299" s="672"/>
      <c r="G299" s="672"/>
      <c r="H299" s="672"/>
      <c r="I299" s="672"/>
      <c r="J299" s="760"/>
      <c r="K299" s="761"/>
      <c r="L299" s="362"/>
    </row>
    <row r="300" spans="1:12" s="920" customFormat="1" ht="16.5" x14ac:dyDescent="0.15">
      <c r="A300" s="675"/>
      <c r="B300" s="675"/>
      <c r="C300" s="675"/>
      <c r="D300" s="675"/>
      <c r="E300" s="671"/>
      <c r="F300" s="672"/>
      <c r="G300" s="672"/>
      <c r="H300" s="672"/>
      <c r="I300" s="672"/>
      <c r="J300" s="760"/>
      <c r="K300" s="761"/>
      <c r="L300" s="362"/>
    </row>
    <row r="301" spans="1:12" s="920" customFormat="1" ht="16.5" x14ac:dyDescent="0.15">
      <c r="A301" s="675"/>
      <c r="B301" s="675"/>
      <c r="C301" s="675"/>
      <c r="D301" s="675"/>
      <c r="E301" s="671"/>
      <c r="F301" s="672"/>
      <c r="G301" s="672"/>
      <c r="H301" s="672"/>
      <c r="I301" s="672"/>
      <c r="J301" s="760"/>
      <c r="K301" s="761"/>
      <c r="L301" s="362"/>
    </row>
    <row r="302" spans="1:12" s="920" customFormat="1" ht="16.5" x14ac:dyDescent="0.15">
      <c r="A302" s="675"/>
      <c r="B302" s="675"/>
      <c r="C302" s="675"/>
      <c r="D302" s="675"/>
      <c r="E302" s="671"/>
      <c r="F302" s="672"/>
      <c r="G302" s="672"/>
      <c r="H302" s="672"/>
      <c r="I302" s="672"/>
      <c r="J302" s="760"/>
      <c r="K302" s="761"/>
      <c r="L302" s="362"/>
    </row>
    <row r="303" spans="1:12" s="920" customFormat="1" ht="16.5" x14ac:dyDescent="0.15">
      <c r="A303" s="675"/>
      <c r="B303" s="675"/>
      <c r="C303" s="675"/>
      <c r="D303" s="675"/>
      <c r="E303" s="671"/>
      <c r="F303" s="672"/>
      <c r="G303" s="672"/>
      <c r="H303" s="672"/>
      <c r="I303" s="672"/>
      <c r="J303" s="760"/>
      <c r="K303" s="761"/>
      <c r="L303" s="362"/>
    </row>
    <row r="304" spans="1:12" s="920" customFormat="1" ht="16.5" x14ac:dyDescent="0.15">
      <c r="A304" s="675"/>
      <c r="B304" s="675"/>
      <c r="C304" s="675"/>
      <c r="D304" s="675"/>
      <c r="E304" s="671"/>
      <c r="F304" s="672"/>
      <c r="G304" s="672"/>
      <c r="H304" s="672"/>
      <c r="I304" s="672"/>
      <c r="J304" s="760"/>
      <c r="K304" s="761"/>
      <c r="L304" s="362"/>
    </row>
    <row r="305" spans="1:12" s="920" customFormat="1" ht="16.5" x14ac:dyDescent="0.15">
      <c r="A305" s="675"/>
      <c r="B305" s="675"/>
      <c r="C305" s="675"/>
      <c r="D305" s="675"/>
      <c r="E305" s="671"/>
      <c r="F305" s="672"/>
      <c r="G305" s="672"/>
      <c r="H305" s="672"/>
      <c r="I305" s="672"/>
      <c r="J305" s="760"/>
      <c r="K305" s="761"/>
      <c r="L305" s="362"/>
    </row>
    <row r="306" spans="1:12" s="920" customFormat="1" ht="16.5" x14ac:dyDescent="0.15">
      <c r="A306" s="675"/>
      <c r="B306" s="675"/>
      <c r="C306" s="675"/>
      <c r="D306" s="675"/>
      <c r="E306" s="671"/>
      <c r="F306" s="672"/>
      <c r="G306" s="672"/>
      <c r="H306" s="672"/>
      <c r="I306" s="672"/>
      <c r="J306" s="760"/>
      <c r="K306" s="761"/>
      <c r="L306" s="362"/>
    </row>
    <row r="307" spans="1:12" s="920" customFormat="1" ht="16.5" x14ac:dyDescent="0.15">
      <c r="A307" s="675"/>
      <c r="B307" s="675"/>
      <c r="C307" s="675"/>
      <c r="D307" s="675"/>
      <c r="E307" s="671"/>
      <c r="F307" s="672"/>
      <c r="G307" s="672"/>
      <c r="H307" s="672"/>
      <c r="I307" s="672"/>
      <c r="J307" s="760"/>
      <c r="K307" s="761"/>
      <c r="L307" s="362"/>
    </row>
    <row r="308" spans="1:12" s="920" customFormat="1" ht="16.5" x14ac:dyDescent="0.15">
      <c r="A308" s="675"/>
      <c r="B308" s="675"/>
      <c r="C308" s="675"/>
      <c r="D308" s="675"/>
      <c r="E308" s="671"/>
      <c r="F308" s="672"/>
      <c r="G308" s="672"/>
      <c r="H308" s="672"/>
      <c r="I308" s="672"/>
      <c r="J308" s="760"/>
      <c r="K308" s="761"/>
      <c r="L308" s="362"/>
    </row>
    <row r="309" spans="1:12" s="920" customFormat="1" ht="16.5" x14ac:dyDescent="0.15">
      <c r="A309" s="675"/>
      <c r="B309" s="675"/>
      <c r="C309" s="675"/>
      <c r="D309" s="675"/>
      <c r="E309" s="671"/>
      <c r="F309" s="672"/>
      <c r="G309" s="672"/>
      <c r="H309" s="672"/>
      <c r="I309" s="672"/>
      <c r="J309" s="760"/>
      <c r="K309" s="761"/>
      <c r="L309" s="362"/>
    </row>
    <row r="310" spans="1:12" s="920" customFormat="1" ht="16.5" x14ac:dyDescent="0.15">
      <c r="A310" s="675"/>
      <c r="B310" s="675"/>
      <c r="C310" s="675"/>
      <c r="D310" s="675"/>
      <c r="E310" s="671"/>
      <c r="F310" s="672"/>
      <c r="G310" s="672"/>
      <c r="H310" s="672"/>
      <c r="I310" s="672"/>
      <c r="J310" s="760"/>
      <c r="K310" s="761"/>
      <c r="L310" s="362"/>
    </row>
    <row r="311" spans="1:12" s="920" customFormat="1" ht="16.5" x14ac:dyDescent="0.15">
      <c r="A311" s="675"/>
      <c r="B311" s="675"/>
      <c r="C311" s="675"/>
      <c r="D311" s="675"/>
      <c r="E311" s="671"/>
      <c r="F311" s="672"/>
      <c r="G311" s="672"/>
      <c r="H311" s="672"/>
      <c r="I311" s="672"/>
      <c r="J311" s="760"/>
      <c r="K311" s="761"/>
      <c r="L311" s="362"/>
    </row>
    <row r="312" spans="1:12" s="920" customFormat="1" ht="16.5" x14ac:dyDescent="0.15">
      <c r="A312" s="675"/>
      <c r="B312" s="675"/>
      <c r="C312" s="675"/>
      <c r="D312" s="675"/>
      <c r="E312" s="671"/>
      <c r="F312" s="672"/>
      <c r="G312" s="672"/>
      <c r="H312" s="672"/>
      <c r="I312" s="672"/>
      <c r="J312" s="760"/>
      <c r="K312" s="761"/>
      <c r="L312" s="362"/>
    </row>
    <row r="313" spans="1:12" s="920" customFormat="1" ht="16.5" x14ac:dyDescent="0.15">
      <c r="A313" s="675"/>
      <c r="B313" s="675"/>
      <c r="C313" s="675"/>
      <c r="D313" s="675"/>
      <c r="E313" s="671"/>
      <c r="F313" s="672"/>
      <c r="G313" s="672"/>
      <c r="H313" s="672"/>
      <c r="I313" s="672"/>
      <c r="J313" s="760"/>
      <c r="K313" s="761"/>
      <c r="L313" s="362"/>
    </row>
    <row r="314" spans="1:12" s="920" customFormat="1" ht="16.5" x14ac:dyDescent="0.15">
      <c r="A314" s="675"/>
      <c r="B314" s="675"/>
      <c r="C314" s="675"/>
      <c r="D314" s="675"/>
      <c r="E314" s="671"/>
      <c r="F314" s="672"/>
      <c r="G314" s="672"/>
      <c r="H314" s="672"/>
      <c r="I314" s="672"/>
      <c r="J314" s="760"/>
      <c r="K314" s="761"/>
      <c r="L314" s="362"/>
    </row>
    <row r="315" spans="1:12" s="920" customFormat="1" ht="16.5" x14ac:dyDescent="0.15">
      <c r="A315" s="675"/>
      <c r="B315" s="675"/>
      <c r="C315" s="675"/>
      <c r="D315" s="675"/>
      <c r="E315" s="671"/>
      <c r="F315" s="672"/>
      <c r="G315" s="672"/>
      <c r="H315" s="672"/>
      <c r="I315" s="672"/>
      <c r="J315" s="760"/>
      <c r="K315" s="761"/>
      <c r="L315" s="362"/>
    </row>
    <row r="316" spans="1:12" s="920" customFormat="1" ht="16.5" x14ac:dyDescent="0.15">
      <c r="A316" s="675"/>
      <c r="B316" s="675"/>
      <c r="C316" s="675"/>
      <c r="D316" s="675"/>
      <c r="E316" s="671"/>
      <c r="F316" s="672"/>
      <c r="G316" s="672"/>
      <c r="H316" s="672"/>
      <c r="I316" s="672"/>
      <c r="J316" s="760"/>
      <c r="K316" s="761"/>
      <c r="L316" s="362"/>
    </row>
    <row r="317" spans="1:12" s="920" customFormat="1" ht="16.5" x14ac:dyDescent="0.15">
      <c r="A317" s="675"/>
      <c r="B317" s="675"/>
      <c r="C317" s="675"/>
      <c r="D317" s="675"/>
      <c r="E317" s="671"/>
      <c r="F317" s="672"/>
      <c r="G317" s="672"/>
      <c r="H317" s="672"/>
      <c r="I317" s="672"/>
      <c r="J317" s="760"/>
      <c r="K317" s="761"/>
      <c r="L317" s="362"/>
    </row>
    <row r="318" spans="1:12" s="920" customFormat="1" ht="16.5" x14ac:dyDescent="0.15">
      <c r="A318" s="675"/>
      <c r="B318" s="675"/>
      <c r="C318" s="675"/>
      <c r="D318" s="675"/>
      <c r="E318" s="671"/>
      <c r="F318" s="672"/>
      <c r="G318" s="672"/>
      <c r="H318" s="672"/>
      <c r="I318" s="672"/>
      <c r="J318" s="760"/>
      <c r="K318" s="761"/>
      <c r="L318" s="362"/>
    </row>
    <row r="319" spans="1:12" s="920" customFormat="1" ht="16.5" x14ac:dyDescent="0.15">
      <c r="A319" s="675"/>
      <c r="B319" s="675"/>
      <c r="C319" s="675"/>
      <c r="D319" s="675"/>
      <c r="E319" s="671"/>
      <c r="F319" s="672"/>
      <c r="G319" s="672"/>
      <c r="H319" s="672"/>
      <c r="I319" s="672"/>
      <c r="J319" s="760"/>
      <c r="K319" s="761"/>
      <c r="L319" s="362"/>
    </row>
    <row r="320" spans="1:12" s="920" customFormat="1" ht="16.5" x14ac:dyDescent="0.15">
      <c r="A320" s="675"/>
      <c r="B320" s="675"/>
      <c r="C320" s="675"/>
      <c r="D320" s="675"/>
      <c r="E320" s="671"/>
      <c r="F320" s="672"/>
      <c r="G320" s="672"/>
      <c r="H320" s="672"/>
      <c r="I320" s="672"/>
      <c r="J320" s="760"/>
      <c r="K320" s="761"/>
      <c r="L320" s="362"/>
    </row>
    <row r="321" spans="1:12" s="920" customFormat="1" ht="16.5" x14ac:dyDescent="0.15">
      <c r="A321" s="675"/>
      <c r="B321" s="675"/>
      <c r="C321" s="675"/>
      <c r="D321" s="675"/>
      <c r="E321" s="671"/>
      <c r="F321" s="672"/>
      <c r="G321" s="672"/>
      <c r="H321" s="672"/>
      <c r="I321" s="672"/>
      <c r="J321" s="760"/>
      <c r="K321" s="761"/>
      <c r="L321" s="362"/>
    </row>
    <row r="322" spans="1:12" s="920" customFormat="1" ht="16.5" x14ac:dyDescent="0.15">
      <c r="A322" s="675"/>
      <c r="B322" s="675"/>
      <c r="C322" s="675"/>
      <c r="D322" s="675"/>
      <c r="E322" s="671"/>
      <c r="F322" s="672"/>
      <c r="G322" s="672"/>
      <c r="H322" s="672"/>
      <c r="I322" s="672"/>
      <c r="J322" s="760"/>
      <c r="K322" s="761"/>
      <c r="L322" s="362"/>
    </row>
    <row r="323" spans="1:12" s="920" customFormat="1" ht="16.5" x14ac:dyDescent="0.15">
      <c r="A323" s="675"/>
      <c r="B323" s="675"/>
      <c r="C323" s="675"/>
      <c r="D323" s="675"/>
      <c r="E323" s="671"/>
      <c r="F323" s="672"/>
      <c r="G323" s="672"/>
      <c r="H323" s="672"/>
      <c r="I323" s="672"/>
      <c r="J323" s="760"/>
      <c r="K323" s="761"/>
      <c r="L323" s="362"/>
    </row>
    <row r="324" spans="1:12" s="920" customFormat="1" ht="16.5" x14ac:dyDescent="0.15">
      <c r="A324" s="675"/>
      <c r="B324" s="675"/>
      <c r="C324" s="675"/>
      <c r="D324" s="675"/>
      <c r="E324" s="671"/>
      <c r="F324" s="672"/>
      <c r="G324" s="672"/>
      <c r="H324" s="672"/>
      <c r="I324" s="672"/>
      <c r="J324" s="760"/>
      <c r="K324" s="761"/>
      <c r="L324" s="362"/>
    </row>
    <row r="325" spans="1:12" s="920" customFormat="1" ht="16.5" x14ac:dyDescent="0.15">
      <c r="A325" s="675"/>
      <c r="B325" s="675"/>
      <c r="C325" s="675"/>
      <c r="D325" s="675"/>
      <c r="E325" s="671"/>
      <c r="F325" s="672"/>
      <c r="G325" s="672"/>
      <c r="H325" s="672"/>
      <c r="I325" s="672"/>
      <c r="J325" s="760"/>
      <c r="K325" s="761"/>
      <c r="L325" s="362"/>
    </row>
    <row r="326" spans="1:12" s="920" customFormat="1" ht="16.5" x14ac:dyDescent="0.15">
      <c r="A326" s="675"/>
      <c r="B326" s="675"/>
      <c r="C326" s="675"/>
      <c r="D326" s="675"/>
      <c r="E326" s="671"/>
      <c r="F326" s="672"/>
      <c r="G326" s="672"/>
      <c r="H326" s="672"/>
      <c r="I326" s="672"/>
      <c r="J326" s="760"/>
      <c r="K326" s="761"/>
      <c r="L326" s="362"/>
    </row>
    <row r="327" spans="1:12" s="920" customFormat="1" ht="16.5" x14ac:dyDescent="0.15">
      <c r="A327" s="675"/>
      <c r="B327" s="675"/>
      <c r="C327" s="675"/>
      <c r="D327" s="675"/>
      <c r="E327" s="671"/>
      <c r="F327" s="672"/>
      <c r="G327" s="672"/>
      <c r="H327" s="672"/>
      <c r="I327" s="672"/>
      <c r="J327" s="760"/>
      <c r="K327" s="761"/>
      <c r="L327" s="362"/>
    </row>
    <row r="328" spans="1:12" s="920" customFormat="1" ht="16.5" x14ac:dyDescent="0.15">
      <c r="A328" s="675"/>
      <c r="B328" s="675"/>
      <c r="C328" s="675"/>
      <c r="D328" s="675"/>
      <c r="E328" s="671"/>
      <c r="F328" s="672"/>
      <c r="G328" s="672"/>
      <c r="H328" s="672"/>
      <c r="I328" s="672"/>
      <c r="J328" s="760"/>
      <c r="K328" s="761"/>
      <c r="L328" s="362"/>
    </row>
    <row r="329" spans="1:12" s="920" customFormat="1" ht="16.5" x14ac:dyDescent="0.15">
      <c r="A329" s="675"/>
      <c r="B329" s="675"/>
      <c r="C329" s="675"/>
      <c r="D329" s="675"/>
      <c r="E329" s="671"/>
      <c r="F329" s="672"/>
      <c r="G329" s="672"/>
      <c r="H329" s="672"/>
      <c r="I329" s="672"/>
      <c r="J329" s="760"/>
      <c r="K329" s="761"/>
      <c r="L329" s="362"/>
    </row>
    <row r="330" spans="1:12" s="920" customFormat="1" ht="16.5" x14ac:dyDescent="0.15">
      <c r="A330" s="675"/>
      <c r="B330" s="675"/>
      <c r="C330" s="675"/>
      <c r="D330" s="675"/>
      <c r="E330" s="671"/>
      <c r="F330" s="672"/>
      <c r="G330" s="672"/>
      <c r="H330" s="672"/>
      <c r="I330" s="672"/>
      <c r="J330" s="760"/>
      <c r="K330" s="761"/>
      <c r="L330" s="362"/>
    </row>
    <row r="331" spans="1:12" s="920" customFormat="1" ht="16.5" x14ac:dyDescent="0.15">
      <c r="A331" s="675"/>
      <c r="B331" s="675"/>
      <c r="C331" s="675"/>
      <c r="D331" s="675"/>
      <c r="E331" s="671"/>
      <c r="F331" s="672"/>
      <c r="G331" s="672"/>
      <c r="H331" s="672"/>
      <c r="I331" s="672"/>
      <c r="J331" s="760"/>
      <c r="K331" s="761"/>
      <c r="L331" s="362"/>
    </row>
    <row r="332" spans="1:12" s="920" customFormat="1" ht="16.5" x14ac:dyDescent="0.15">
      <c r="A332" s="675"/>
      <c r="B332" s="675"/>
      <c r="C332" s="675"/>
      <c r="D332" s="675"/>
      <c r="E332" s="671"/>
      <c r="F332" s="672"/>
      <c r="G332" s="672"/>
      <c r="H332" s="672"/>
      <c r="I332" s="672"/>
      <c r="J332" s="760"/>
      <c r="K332" s="761"/>
      <c r="L332" s="362"/>
    </row>
    <row r="333" spans="1:12" s="920" customFormat="1" ht="16.5" x14ac:dyDescent="0.15">
      <c r="A333" s="675"/>
      <c r="B333" s="675"/>
      <c r="C333" s="675"/>
      <c r="D333" s="675"/>
      <c r="E333" s="671"/>
      <c r="F333" s="672"/>
      <c r="G333" s="672"/>
      <c r="H333" s="672"/>
      <c r="I333" s="672"/>
      <c r="J333" s="760"/>
      <c r="K333" s="761"/>
      <c r="L333" s="362"/>
    </row>
    <row r="334" spans="1:12" s="920" customFormat="1" ht="16.5" x14ac:dyDescent="0.15">
      <c r="A334" s="675"/>
      <c r="B334" s="675"/>
      <c r="C334" s="675"/>
      <c r="D334" s="675"/>
      <c r="E334" s="671"/>
      <c r="F334" s="672"/>
      <c r="G334" s="672"/>
      <c r="H334" s="672"/>
      <c r="I334" s="672"/>
      <c r="J334" s="760"/>
      <c r="K334" s="761"/>
      <c r="L334" s="362"/>
    </row>
    <row r="335" spans="1:12" s="920" customFormat="1" ht="16.5" x14ac:dyDescent="0.15">
      <c r="A335" s="675"/>
      <c r="B335" s="675"/>
      <c r="C335" s="675"/>
      <c r="D335" s="675"/>
      <c r="E335" s="671"/>
      <c r="F335" s="672"/>
      <c r="G335" s="672"/>
      <c r="H335" s="672"/>
      <c r="I335" s="672"/>
      <c r="J335" s="760"/>
      <c r="K335" s="761"/>
      <c r="L335" s="362"/>
    </row>
    <row r="336" spans="1:12" s="920" customFormat="1" ht="16.5" x14ac:dyDescent="0.15">
      <c r="A336" s="675"/>
      <c r="B336" s="675"/>
      <c r="C336" s="675"/>
      <c r="D336" s="675"/>
      <c r="E336" s="671"/>
      <c r="F336" s="672"/>
      <c r="G336" s="672"/>
      <c r="H336" s="672"/>
      <c r="I336" s="672"/>
      <c r="J336" s="760"/>
      <c r="K336" s="761"/>
      <c r="L336" s="362"/>
    </row>
    <row r="337" spans="1:12" s="920" customFormat="1" ht="16.5" x14ac:dyDescent="0.15">
      <c r="A337" s="675"/>
      <c r="B337" s="675"/>
      <c r="C337" s="675"/>
      <c r="D337" s="675"/>
      <c r="E337" s="671"/>
      <c r="F337" s="672"/>
      <c r="G337" s="672"/>
      <c r="H337" s="672"/>
      <c r="I337" s="672"/>
      <c r="J337" s="760"/>
      <c r="K337" s="761"/>
      <c r="L337" s="362"/>
    </row>
    <row r="338" spans="1:12" s="920" customFormat="1" ht="16.5" x14ac:dyDescent="0.15">
      <c r="A338" s="675"/>
      <c r="B338" s="675"/>
      <c r="C338" s="675"/>
      <c r="D338" s="675"/>
      <c r="E338" s="671"/>
      <c r="F338" s="672"/>
      <c r="G338" s="672"/>
      <c r="H338" s="672"/>
      <c r="I338" s="672"/>
      <c r="J338" s="760"/>
      <c r="K338" s="761"/>
      <c r="L338" s="362"/>
    </row>
    <row r="339" spans="1:12" s="920" customFormat="1" ht="16.5" x14ac:dyDescent="0.15">
      <c r="A339" s="675"/>
      <c r="B339" s="675"/>
      <c r="C339" s="675"/>
      <c r="D339" s="675"/>
      <c r="E339" s="671"/>
      <c r="F339" s="672"/>
      <c r="G339" s="672"/>
      <c r="H339" s="672"/>
      <c r="I339" s="672"/>
      <c r="J339" s="760"/>
      <c r="K339" s="761"/>
      <c r="L339" s="362"/>
    </row>
    <row r="340" spans="1:12" s="920" customFormat="1" ht="16.5" x14ac:dyDescent="0.15">
      <c r="A340" s="675"/>
      <c r="B340" s="675"/>
      <c r="C340" s="675"/>
      <c r="D340" s="675"/>
      <c r="E340" s="671"/>
      <c r="F340" s="672"/>
      <c r="G340" s="672"/>
      <c r="H340" s="672"/>
      <c r="I340" s="672"/>
      <c r="J340" s="760"/>
      <c r="K340" s="761"/>
      <c r="L340" s="362"/>
    </row>
    <row r="341" spans="1:12" s="920" customFormat="1" ht="16.5" x14ac:dyDescent="0.15">
      <c r="A341" s="675"/>
      <c r="B341" s="675"/>
      <c r="C341" s="675"/>
      <c r="D341" s="675"/>
      <c r="E341" s="671"/>
      <c r="F341" s="672"/>
      <c r="G341" s="672"/>
      <c r="H341" s="672"/>
      <c r="I341" s="672"/>
      <c r="J341" s="760"/>
      <c r="K341" s="761"/>
      <c r="L341" s="362"/>
    </row>
    <row r="342" spans="1:12" s="920" customFormat="1" ht="16.5" x14ac:dyDescent="0.15">
      <c r="A342" s="675"/>
      <c r="B342" s="675"/>
      <c r="C342" s="675"/>
      <c r="D342" s="675"/>
      <c r="E342" s="671"/>
      <c r="F342" s="672"/>
      <c r="G342" s="672"/>
      <c r="H342" s="672"/>
      <c r="I342" s="672"/>
      <c r="J342" s="760"/>
      <c r="K342" s="761"/>
      <c r="L342" s="362"/>
    </row>
    <row r="343" spans="1:12" s="920" customFormat="1" ht="16.5" x14ac:dyDescent="0.15">
      <c r="A343" s="675"/>
      <c r="B343" s="675"/>
      <c r="C343" s="675"/>
      <c r="D343" s="675"/>
      <c r="E343" s="671"/>
      <c r="F343" s="672"/>
      <c r="G343" s="672"/>
      <c r="H343" s="672"/>
      <c r="I343" s="672"/>
      <c r="J343" s="760"/>
      <c r="K343" s="761"/>
      <c r="L343" s="362"/>
    </row>
    <row r="344" spans="1:12" s="920" customFormat="1" ht="16.5" x14ac:dyDescent="0.15">
      <c r="A344" s="675"/>
      <c r="B344" s="675"/>
      <c r="C344" s="675"/>
      <c r="D344" s="675"/>
      <c r="E344" s="671"/>
      <c r="F344" s="672"/>
      <c r="G344" s="672"/>
      <c r="H344" s="672"/>
      <c r="I344" s="672"/>
      <c r="J344" s="760"/>
      <c r="K344" s="761"/>
      <c r="L344" s="362"/>
    </row>
    <row r="345" spans="1:12" s="920" customFormat="1" ht="16.5" x14ac:dyDescent="0.15">
      <c r="A345" s="675"/>
      <c r="B345" s="675"/>
      <c r="C345" s="675"/>
      <c r="D345" s="675"/>
      <c r="E345" s="671"/>
      <c r="F345" s="672"/>
      <c r="G345" s="672"/>
      <c r="H345" s="672"/>
      <c r="I345" s="672"/>
      <c r="J345" s="760"/>
      <c r="K345" s="761"/>
      <c r="L345" s="362"/>
    </row>
    <row r="346" spans="1:12" s="920" customFormat="1" ht="16.5" x14ac:dyDescent="0.15">
      <c r="A346" s="675"/>
      <c r="B346" s="675"/>
      <c r="C346" s="675"/>
      <c r="D346" s="675"/>
      <c r="E346" s="671"/>
      <c r="F346" s="672"/>
      <c r="G346" s="672"/>
      <c r="H346" s="672"/>
      <c r="I346" s="672"/>
      <c r="J346" s="760"/>
      <c r="K346" s="761"/>
      <c r="L346" s="362"/>
    </row>
    <row r="347" spans="1:12" s="920" customFormat="1" ht="16.5" x14ac:dyDescent="0.15">
      <c r="A347" s="675"/>
      <c r="B347" s="675"/>
      <c r="C347" s="675"/>
      <c r="D347" s="675"/>
      <c r="E347" s="671"/>
      <c r="F347" s="672"/>
      <c r="G347" s="672"/>
      <c r="H347" s="672"/>
      <c r="I347" s="672"/>
      <c r="J347" s="760"/>
      <c r="K347" s="761"/>
      <c r="L347" s="362"/>
    </row>
    <row r="348" spans="1:12" s="920" customFormat="1" ht="16.5" x14ac:dyDescent="0.15">
      <c r="A348" s="675"/>
      <c r="B348" s="675"/>
      <c r="C348" s="675"/>
      <c r="D348" s="675"/>
      <c r="E348" s="671"/>
      <c r="F348" s="672"/>
      <c r="G348" s="672"/>
      <c r="H348" s="672"/>
      <c r="I348" s="672"/>
      <c r="J348" s="760"/>
      <c r="K348" s="761"/>
      <c r="L348" s="362"/>
    </row>
    <row r="349" spans="1:12" s="920" customFormat="1" ht="16.5" x14ac:dyDescent="0.15">
      <c r="A349" s="675"/>
      <c r="B349" s="675"/>
      <c r="C349" s="675"/>
      <c r="D349" s="675"/>
      <c r="E349" s="671"/>
      <c r="F349" s="672"/>
      <c r="G349" s="672"/>
      <c r="H349" s="672"/>
      <c r="I349" s="672"/>
      <c r="J349" s="760"/>
      <c r="K349" s="761"/>
      <c r="L349" s="362"/>
    </row>
    <row r="350" spans="1:12" s="920" customFormat="1" ht="16.5" x14ac:dyDescent="0.15">
      <c r="A350" s="675"/>
      <c r="B350" s="675"/>
      <c r="C350" s="675"/>
      <c r="D350" s="675"/>
      <c r="E350" s="671"/>
      <c r="F350" s="672"/>
      <c r="G350" s="672"/>
      <c r="H350" s="672"/>
      <c r="I350" s="672"/>
      <c r="J350" s="760"/>
      <c r="K350" s="761"/>
      <c r="L350" s="362"/>
    </row>
    <row r="351" spans="1:12" s="920" customFormat="1" ht="16.5" x14ac:dyDescent="0.15">
      <c r="A351" s="675"/>
      <c r="B351" s="675"/>
      <c r="C351" s="675"/>
      <c r="D351" s="675"/>
      <c r="E351" s="671"/>
      <c r="F351" s="672"/>
      <c r="G351" s="672"/>
      <c r="H351" s="672"/>
      <c r="I351" s="672"/>
      <c r="J351" s="760"/>
      <c r="K351" s="761"/>
      <c r="L351" s="362"/>
    </row>
    <row r="352" spans="1:12" s="920" customFormat="1" ht="16.5" x14ac:dyDescent="0.15">
      <c r="A352" s="675"/>
      <c r="B352" s="675"/>
      <c r="C352" s="675"/>
      <c r="D352" s="675"/>
      <c r="E352" s="671"/>
      <c r="F352" s="672"/>
      <c r="G352" s="672"/>
      <c r="H352" s="672"/>
      <c r="I352" s="672"/>
      <c r="J352" s="760"/>
      <c r="K352" s="761"/>
      <c r="L352" s="362"/>
    </row>
    <row r="353" spans="1:12" s="920" customFormat="1" ht="16.5" x14ac:dyDescent="0.15">
      <c r="A353" s="675"/>
      <c r="B353" s="675"/>
      <c r="C353" s="675"/>
      <c r="D353" s="675"/>
      <c r="E353" s="671"/>
      <c r="F353" s="672"/>
      <c r="G353" s="672"/>
      <c r="H353" s="672"/>
      <c r="I353" s="672"/>
      <c r="J353" s="760"/>
      <c r="K353" s="761"/>
      <c r="L353" s="362"/>
    </row>
    <row r="354" spans="1:12" s="920" customFormat="1" ht="16.5" x14ac:dyDescent="0.15">
      <c r="A354" s="675"/>
      <c r="B354" s="675"/>
      <c r="C354" s="675"/>
      <c r="D354" s="675"/>
      <c r="E354" s="671"/>
      <c r="F354" s="672"/>
      <c r="G354" s="672"/>
      <c r="H354" s="672"/>
      <c r="I354" s="672"/>
      <c r="J354" s="760"/>
      <c r="K354" s="761"/>
      <c r="L354" s="362"/>
    </row>
    <row r="355" spans="1:12" s="920" customFormat="1" ht="16.5" x14ac:dyDescent="0.15">
      <c r="A355" s="675"/>
      <c r="B355" s="675"/>
      <c r="C355" s="675"/>
      <c r="D355" s="675"/>
      <c r="E355" s="671"/>
      <c r="F355" s="672"/>
      <c r="G355" s="672"/>
      <c r="H355" s="672"/>
      <c r="I355" s="672"/>
      <c r="J355" s="760"/>
      <c r="K355" s="761"/>
      <c r="L355" s="362"/>
    </row>
    <row r="356" spans="1:12" s="920" customFormat="1" ht="16.5" x14ac:dyDescent="0.15">
      <c r="A356" s="675"/>
      <c r="B356" s="675"/>
      <c r="C356" s="675"/>
      <c r="D356" s="675"/>
      <c r="E356" s="671"/>
      <c r="F356" s="672"/>
      <c r="G356" s="672"/>
      <c r="H356" s="672"/>
      <c r="I356" s="672"/>
      <c r="J356" s="760"/>
      <c r="K356" s="761"/>
      <c r="L356" s="362"/>
    </row>
    <row r="357" spans="1:12" s="920" customFormat="1" ht="16.5" x14ac:dyDescent="0.15">
      <c r="A357" s="675"/>
      <c r="B357" s="675"/>
      <c r="C357" s="675"/>
      <c r="D357" s="675"/>
      <c r="E357" s="671"/>
      <c r="F357" s="672"/>
      <c r="G357" s="672"/>
      <c r="H357" s="672"/>
      <c r="I357" s="672"/>
      <c r="J357" s="760"/>
      <c r="K357" s="761"/>
      <c r="L357" s="362"/>
    </row>
    <row r="358" spans="1:12" s="920" customFormat="1" ht="16.5" x14ac:dyDescent="0.15">
      <c r="A358" s="675"/>
      <c r="B358" s="675"/>
      <c r="C358" s="675"/>
      <c r="D358" s="675"/>
      <c r="E358" s="671"/>
      <c r="F358" s="672"/>
      <c r="G358" s="672"/>
      <c r="H358" s="672"/>
      <c r="I358" s="672"/>
      <c r="J358" s="760"/>
      <c r="K358" s="761"/>
      <c r="L358" s="362"/>
    </row>
    <row r="359" spans="1:12" s="920" customFormat="1" ht="16.5" x14ac:dyDescent="0.15">
      <c r="A359" s="675"/>
      <c r="B359" s="675"/>
      <c r="C359" s="675"/>
      <c r="D359" s="675"/>
      <c r="E359" s="671"/>
      <c r="F359" s="672"/>
      <c r="G359" s="672"/>
      <c r="H359" s="672"/>
      <c r="I359" s="672"/>
      <c r="J359" s="760"/>
      <c r="K359" s="761"/>
      <c r="L359" s="362"/>
    </row>
    <row r="360" spans="1:12" s="920" customFormat="1" ht="16.5" x14ac:dyDescent="0.15">
      <c r="A360" s="675"/>
      <c r="B360" s="675"/>
      <c r="C360" s="675"/>
      <c r="D360" s="675"/>
      <c r="E360" s="671"/>
      <c r="F360" s="672"/>
      <c r="G360" s="672"/>
      <c r="H360" s="672"/>
      <c r="I360" s="672"/>
      <c r="J360" s="760"/>
      <c r="K360" s="761"/>
      <c r="L360" s="362"/>
    </row>
    <row r="361" spans="1:12" s="920" customFormat="1" ht="16.5" x14ac:dyDescent="0.15">
      <c r="A361" s="675"/>
      <c r="B361" s="675"/>
      <c r="C361" s="675"/>
      <c r="D361" s="675"/>
      <c r="E361" s="671"/>
      <c r="F361" s="672"/>
      <c r="G361" s="672"/>
      <c r="H361" s="672"/>
      <c r="I361" s="672"/>
      <c r="J361" s="760"/>
      <c r="K361" s="761"/>
      <c r="L361" s="362"/>
    </row>
    <row r="362" spans="1:12" s="920" customFormat="1" ht="16.5" x14ac:dyDescent="0.15">
      <c r="A362" s="675"/>
      <c r="B362" s="675"/>
      <c r="C362" s="675"/>
      <c r="D362" s="675"/>
      <c r="E362" s="671"/>
      <c r="F362" s="672"/>
      <c r="G362" s="672"/>
      <c r="H362" s="672"/>
      <c r="I362" s="672"/>
      <c r="J362" s="760"/>
      <c r="K362" s="761"/>
      <c r="L362" s="362"/>
    </row>
    <row r="363" spans="1:12" s="920" customFormat="1" ht="16.5" x14ac:dyDescent="0.15">
      <c r="A363" s="675"/>
      <c r="B363" s="675"/>
      <c r="C363" s="675"/>
      <c r="D363" s="675"/>
      <c r="E363" s="671"/>
      <c r="F363" s="672"/>
      <c r="G363" s="672"/>
      <c r="H363" s="672"/>
      <c r="I363" s="672"/>
      <c r="J363" s="760"/>
      <c r="K363" s="761"/>
      <c r="L363" s="362"/>
    </row>
    <row r="364" spans="1:12" s="920" customFormat="1" ht="16.5" x14ac:dyDescent="0.15">
      <c r="A364" s="675"/>
      <c r="B364" s="675"/>
      <c r="C364" s="675"/>
      <c r="D364" s="675"/>
      <c r="E364" s="671"/>
      <c r="F364" s="672"/>
      <c r="G364" s="672"/>
      <c r="H364" s="672"/>
      <c r="I364" s="672"/>
      <c r="J364" s="760"/>
      <c r="K364" s="761"/>
      <c r="L364" s="362"/>
    </row>
    <row r="365" spans="1:12" s="920" customFormat="1" ht="16.5" x14ac:dyDescent="0.15">
      <c r="A365" s="675"/>
      <c r="B365" s="675"/>
      <c r="C365" s="675"/>
      <c r="D365" s="675"/>
      <c r="E365" s="671"/>
      <c r="F365" s="672"/>
      <c r="G365" s="672"/>
      <c r="H365" s="672"/>
      <c r="I365" s="672"/>
      <c r="J365" s="760"/>
      <c r="K365" s="761"/>
      <c r="L365" s="362"/>
    </row>
    <row r="366" spans="1:12" s="920" customFormat="1" ht="16.5" x14ac:dyDescent="0.15">
      <c r="A366" s="675"/>
      <c r="B366" s="675"/>
      <c r="C366" s="675"/>
      <c r="D366" s="675"/>
      <c r="E366" s="671"/>
      <c r="F366" s="672"/>
      <c r="G366" s="672"/>
      <c r="H366" s="672"/>
      <c r="I366" s="672"/>
      <c r="J366" s="760"/>
      <c r="K366" s="761"/>
      <c r="L366" s="362"/>
    </row>
    <row r="367" spans="1:12" s="920" customFormat="1" ht="16.5" x14ac:dyDescent="0.15">
      <c r="A367" s="675"/>
      <c r="B367" s="675"/>
      <c r="C367" s="675"/>
      <c r="D367" s="675"/>
      <c r="E367" s="671"/>
      <c r="F367" s="672"/>
      <c r="G367" s="672"/>
      <c r="H367" s="672"/>
      <c r="I367" s="672"/>
      <c r="J367" s="760"/>
      <c r="K367" s="761"/>
      <c r="L367" s="362"/>
    </row>
    <row r="368" spans="1:12" s="920" customFormat="1" ht="16.5" x14ac:dyDescent="0.15">
      <c r="A368" s="675"/>
      <c r="B368" s="675"/>
      <c r="C368" s="675"/>
      <c r="D368" s="675"/>
      <c r="E368" s="671"/>
      <c r="F368" s="672"/>
      <c r="G368" s="672"/>
      <c r="H368" s="672"/>
      <c r="I368" s="672"/>
      <c r="J368" s="760"/>
      <c r="K368" s="761"/>
      <c r="L368" s="362"/>
    </row>
    <row r="369" spans="1:12" s="920" customFormat="1" ht="16.5" x14ac:dyDescent="0.15">
      <c r="A369" s="675"/>
      <c r="B369" s="675"/>
      <c r="C369" s="675"/>
      <c r="D369" s="675"/>
      <c r="E369" s="671"/>
      <c r="F369" s="672"/>
      <c r="G369" s="672"/>
      <c r="H369" s="672"/>
      <c r="I369" s="672"/>
      <c r="J369" s="760"/>
      <c r="K369" s="761"/>
      <c r="L369" s="362"/>
    </row>
    <row r="370" spans="1:12" s="920" customFormat="1" ht="16.5" x14ac:dyDescent="0.15">
      <c r="A370" s="675"/>
      <c r="B370" s="675"/>
      <c r="C370" s="675"/>
      <c r="D370" s="675"/>
      <c r="E370" s="671"/>
      <c r="F370" s="672"/>
      <c r="G370" s="672"/>
      <c r="H370" s="672"/>
      <c r="I370" s="672"/>
      <c r="J370" s="760"/>
      <c r="K370" s="761"/>
      <c r="L370" s="362"/>
    </row>
    <row r="371" spans="1:12" s="920" customFormat="1" ht="16.5" x14ac:dyDescent="0.15">
      <c r="A371" s="675"/>
      <c r="B371" s="675"/>
      <c r="C371" s="675"/>
      <c r="D371" s="675"/>
      <c r="E371" s="671"/>
      <c r="F371" s="672"/>
      <c r="G371" s="672"/>
      <c r="H371" s="672"/>
      <c r="I371" s="672"/>
      <c r="J371" s="760"/>
      <c r="K371" s="761"/>
      <c r="L371" s="362"/>
    </row>
    <row r="372" spans="1:12" s="920" customFormat="1" ht="16.5" x14ac:dyDescent="0.15">
      <c r="A372" s="675"/>
      <c r="B372" s="675"/>
      <c r="C372" s="675"/>
      <c r="D372" s="675"/>
      <c r="E372" s="671"/>
      <c r="F372" s="672"/>
      <c r="G372" s="672"/>
      <c r="H372" s="672"/>
      <c r="I372" s="672"/>
      <c r="J372" s="760"/>
      <c r="K372" s="761"/>
      <c r="L372" s="362"/>
    </row>
    <row r="373" spans="1:12" s="920" customFormat="1" ht="16.5" x14ac:dyDescent="0.15">
      <c r="A373" s="675"/>
      <c r="B373" s="675"/>
      <c r="C373" s="675"/>
      <c r="D373" s="675"/>
      <c r="E373" s="671"/>
      <c r="F373" s="672"/>
      <c r="G373" s="672"/>
      <c r="H373" s="672"/>
      <c r="I373" s="672"/>
      <c r="J373" s="760"/>
      <c r="K373" s="761"/>
      <c r="L373" s="362"/>
    </row>
    <row r="374" spans="1:12" s="920" customFormat="1" ht="16.5" x14ac:dyDescent="0.15">
      <c r="A374" s="675"/>
      <c r="B374" s="675"/>
      <c r="C374" s="675"/>
      <c r="D374" s="675"/>
      <c r="E374" s="671"/>
      <c r="F374" s="672"/>
      <c r="G374" s="672"/>
      <c r="H374" s="672"/>
      <c r="I374" s="672"/>
      <c r="J374" s="760"/>
      <c r="K374" s="761"/>
      <c r="L374" s="362"/>
    </row>
    <row r="375" spans="1:12" s="920" customFormat="1" ht="16.5" x14ac:dyDescent="0.15">
      <c r="A375" s="675"/>
      <c r="B375" s="675"/>
      <c r="C375" s="675"/>
      <c r="D375" s="675"/>
      <c r="E375" s="671"/>
      <c r="F375" s="672"/>
      <c r="G375" s="672"/>
      <c r="H375" s="672"/>
      <c r="I375" s="672"/>
      <c r="J375" s="760"/>
      <c r="K375" s="761"/>
      <c r="L375" s="362"/>
    </row>
    <row r="376" spans="1:12" s="920" customFormat="1" ht="16.5" x14ac:dyDescent="0.15">
      <c r="A376" s="675"/>
      <c r="B376" s="675"/>
      <c r="C376" s="675"/>
      <c r="D376" s="675"/>
      <c r="E376" s="671"/>
      <c r="F376" s="672"/>
      <c r="G376" s="672"/>
      <c r="H376" s="672"/>
      <c r="I376" s="672"/>
      <c r="J376" s="760"/>
      <c r="K376" s="761"/>
      <c r="L376" s="362"/>
    </row>
    <row r="377" spans="1:12" s="920" customFormat="1" ht="16.5" x14ac:dyDescent="0.15">
      <c r="A377" s="675"/>
      <c r="B377" s="675"/>
      <c r="C377" s="675"/>
      <c r="D377" s="675"/>
      <c r="E377" s="671"/>
      <c r="F377" s="672"/>
      <c r="G377" s="672"/>
      <c r="H377" s="672"/>
      <c r="I377" s="672"/>
      <c r="J377" s="760"/>
      <c r="K377" s="761"/>
      <c r="L377" s="362"/>
    </row>
    <row r="378" spans="1:12" s="920" customFormat="1" ht="16.5" x14ac:dyDescent="0.15">
      <c r="A378" s="675"/>
      <c r="B378" s="675"/>
      <c r="C378" s="675"/>
      <c r="D378" s="675"/>
      <c r="E378" s="671"/>
      <c r="F378" s="672"/>
      <c r="G378" s="672"/>
      <c r="H378" s="672"/>
      <c r="I378" s="672"/>
      <c r="J378" s="760"/>
      <c r="K378" s="761"/>
      <c r="L378" s="362"/>
    </row>
    <row r="379" spans="1:12" s="920" customFormat="1" ht="16.5" x14ac:dyDescent="0.15">
      <c r="A379" s="675"/>
      <c r="B379" s="675"/>
      <c r="C379" s="675"/>
      <c r="D379" s="675"/>
      <c r="E379" s="671"/>
      <c r="F379" s="672"/>
      <c r="G379" s="672"/>
      <c r="H379" s="672"/>
      <c r="I379" s="672"/>
      <c r="J379" s="760"/>
      <c r="K379" s="761"/>
      <c r="L379" s="362"/>
    </row>
    <row r="380" spans="1:12" s="920" customFormat="1" ht="16.5" x14ac:dyDescent="0.15">
      <c r="A380" s="675"/>
      <c r="B380" s="675"/>
      <c r="C380" s="675"/>
      <c r="D380" s="675"/>
      <c r="E380" s="671"/>
      <c r="F380" s="672"/>
      <c r="G380" s="672"/>
      <c r="H380" s="672"/>
      <c r="I380" s="672"/>
      <c r="J380" s="760"/>
      <c r="K380" s="761"/>
      <c r="L380" s="362"/>
    </row>
    <row r="381" spans="1:12" s="920" customFormat="1" ht="16.5" x14ac:dyDescent="0.15">
      <c r="A381" s="675"/>
      <c r="B381" s="675"/>
      <c r="C381" s="675"/>
      <c r="D381" s="675"/>
      <c r="E381" s="671"/>
      <c r="F381" s="672"/>
      <c r="G381" s="672"/>
      <c r="H381" s="672"/>
      <c r="I381" s="672"/>
      <c r="J381" s="760"/>
      <c r="K381" s="761"/>
      <c r="L381" s="362"/>
    </row>
    <row r="382" spans="1:12" s="920" customFormat="1" ht="16.5" x14ac:dyDescent="0.15">
      <c r="A382" s="675"/>
      <c r="B382" s="675"/>
      <c r="C382" s="675"/>
      <c r="D382" s="675"/>
      <c r="E382" s="671"/>
      <c r="F382" s="672"/>
      <c r="G382" s="672"/>
      <c r="H382" s="672"/>
      <c r="I382" s="672"/>
      <c r="J382" s="760"/>
      <c r="K382" s="761"/>
      <c r="L382" s="362"/>
    </row>
    <row r="383" spans="1:12" s="920" customFormat="1" ht="16.5" x14ac:dyDescent="0.15">
      <c r="A383" s="675"/>
      <c r="B383" s="675"/>
      <c r="C383" s="675"/>
      <c r="D383" s="675"/>
      <c r="E383" s="671"/>
      <c r="F383" s="672"/>
      <c r="G383" s="672"/>
      <c r="H383" s="672"/>
      <c r="I383" s="672"/>
      <c r="J383" s="760"/>
      <c r="K383" s="761"/>
      <c r="L383" s="362"/>
    </row>
    <row r="384" spans="1:12" s="920" customFormat="1" ht="16.5" x14ac:dyDescent="0.15">
      <c r="A384" s="675"/>
      <c r="B384" s="675"/>
      <c r="C384" s="675"/>
      <c r="D384" s="675"/>
      <c r="E384" s="671"/>
      <c r="F384" s="672"/>
      <c r="G384" s="672"/>
      <c r="H384" s="672"/>
      <c r="I384" s="672"/>
      <c r="J384" s="760"/>
      <c r="K384" s="761"/>
      <c r="L384" s="362"/>
    </row>
    <row r="385" spans="1:12" s="920" customFormat="1" ht="16.5" x14ac:dyDescent="0.15">
      <c r="A385" s="675"/>
      <c r="B385" s="675"/>
      <c r="C385" s="675"/>
      <c r="D385" s="675"/>
      <c r="E385" s="671"/>
      <c r="F385" s="672"/>
      <c r="G385" s="672"/>
      <c r="H385" s="672"/>
      <c r="I385" s="672"/>
      <c r="J385" s="760"/>
      <c r="K385" s="761"/>
      <c r="L385" s="362"/>
    </row>
    <row r="386" spans="1:12" s="920" customFormat="1" ht="16.5" x14ac:dyDescent="0.15">
      <c r="A386" s="675"/>
      <c r="B386" s="675"/>
      <c r="C386" s="675"/>
      <c r="D386" s="675"/>
      <c r="E386" s="671"/>
      <c r="F386" s="672"/>
      <c r="G386" s="672"/>
      <c r="H386" s="672"/>
      <c r="I386" s="672"/>
      <c r="J386" s="760"/>
      <c r="K386" s="761"/>
      <c r="L386" s="362"/>
    </row>
    <row r="387" spans="1:12" s="920" customFormat="1" ht="16.5" x14ac:dyDescent="0.15">
      <c r="A387" s="675"/>
      <c r="B387" s="675"/>
      <c r="C387" s="675"/>
      <c r="D387" s="675"/>
      <c r="E387" s="671"/>
      <c r="F387" s="672"/>
      <c r="G387" s="672"/>
      <c r="H387" s="672"/>
      <c r="I387" s="672"/>
      <c r="J387" s="760"/>
      <c r="K387" s="761"/>
      <c r="L387" s="362"/>
    </row>
    <row r="388" spans="1:12" s="920" customFormat="1" ht="16.5" x14ac:dyDescent="0.15">
      <c r="A388" s="675"/>
      <c r="B388" s="675"/>
      <c r="C388" s="675"/>
      <c r="D388" s="675"/>
      <c r="E388" s="671"/>
      <c r="F388" s="672"/>
      <c r="G388" s="672"/>
      <c r="H388" s="672"/>
      <c r="I388" s="672"/>
      <c r="J388" s="760"/>
      <c r="K388" s="761"/>
      <c r="L388" s="362"/>
    </row>
    <row r="389" spans="1:12" s="920" customFormat="1" ht="16.5" x14ac:dyDescent="0.15">
      <c r="A389" s="675"/>
      <c r="B389" s="675"/>
      <c r="C389" s="675"/>
      <c r="D389" s="675"/>
      <c r="E389" s="671"/>
      <c r="F389" s="672"/>
      <c r="G389" s="672"/>
      <c r="H389" s="672"/>
      <c r="I389" s="672"/>
      <c r="J389" s="760"/>
      <c r="K389" s="761"/>
      <c r="L389" s="362"/>
    </row>
    <row r="390" spans="1:12" s="920" customFormat="1" ht="16.5" x14ac:dyDescent="0.15">
      <c r="A390" s="675"/>
      <c r="B390" s="675"/>
      <c r="C390" s="675"/>
      <c r="D390" s="675"/>
      <c r="E390" s="671"/>
      <c r="F390" s="672"/>
      <c r="G390" s="672"/>
      <c r="H390" s="672"/>
      <c r="I390" s="672"/>
      <c r="J390" s="760"/>
      <c r="K390" s="761"/>
      <c r="L390" s="362"/>
    </row>
    <row r="391" spans="1:12" s="920" customFormat="1" ht="16.5" x14ac:dyDescent="0.15">
      <c r="A391" s="675"/>
      <c r="B391" s="675"/>
      <c r="C391" s="675"/>
      <c r="D391" s="675"/>
      <c r="E391" s="671"/>
      <c r="F391" s="672"/>
      <c r="G391" s="672"/>
      <c r="H391" s="672"/>
      <c r="I391" s="672"/>
      <c r="J391" s="760"/>
      <c r="K391" s="761"/>
      <c r="L391" s="362"/>
    </row>
    <row r="392" spans="1:12" s="920" customFormat="1" ht="16.5" x14ac:dyDescent="0.15">
      <c r="A392" s="675"/>
      <c r="B392" s="675"/>
      <c r="C392" s="675"/>
      <c r="D392" s="675"/>
      <c r="E392" s="671"/>
      <c r="F392" s="672"/>
      <c r="G392" s="672"/>
      <c r="H392" s="672"/>
      <c r="I392" s="672"/>
      <c r="J392" s="760"/>
      <c r="K392" s="761"/>
      <c r="L392" s="362"/>
    </row>
    <row r="393" spans="1:12" s="920" customFormat="1" ht="16.5" x14ac:dyDescent="0.15">
      <c r="A393" s="675"/>
      <c r="B393" s="675"/>
      <c r="C393" s="675"/>
      <c r="D393" s="675"/>
      <c r="E393" s="671"/>
      <c r="F393" s="672"/>
      <c r="G393" s="672"/>
      <c r="H393" s="672"/>
      <c r="I393" s="672"/>
      <c r="J393" s="760"/>
      <c r="K393" s="761"/>
      <c r="L393" s="362"/>
    </row>
    <row r="394" spans="1:12" s="920" customFormat="1" ht="16.5" x14ac:dyDescent="0.15">
      <c r="A394" s="675"/>
      <c r="B394" s="675"/>
      <c r="C394" s="675"/>
      <c r="D394" s="675"/>
      <c r="E394" s="671"/>
      <c r="F394" s="672"/>
      <c r="G394" s="672"/>
      <c r="H394" s="672"/>
      <c r="I394" s="672"/>
      <c r="J394" s="760"/>
      <c r="K394" s="761"/>
      <c r="L394" s="362"/>
    </row>
    <row r="395" spans="1:12" s="920" customFormat="1" ht="16.5" x14ac:dyDescent="0.15">
      <c r="A395" s="675"/>
      <c r="B395" s="675"/>
      <c r="C395" s="675"/>
      <c r="D395" s="675"/>
      <c r="E395" s="671"/>
      <c r="F395" s="672"/>
      <c r="G395" s="672"/>
      <c r="H395" s="672"/>
      <c r="I395" s="672"/>
      <c r="J395" s="760"/>
      <c r="K395" s="761"/>
      <c r="L395" s="362"/>
    </row>
    <row r="396" spans="1:12" s="920" customFormat="1" ht="16.5" x14ac:dyDescent="0.15">
      <c r="A396" s="675"/>
      <c r="B396" s="675"/>
      <c r="C396" s="675"/>
      <c r="D396" s="675"/>
      <c r="E396" s="671"/>
      <c r="F396" s="672"/>
      <c r="G396" s="672"/>
      <c r="H396" s="672"/>
      <c r="I396" s="672"/>
      <c r="J396" s="760"/>
      <c r="K396" s="761"/>
      <c r="L396" s="362"/>
    </row>
    <row r="397" spans="1:12" s="920" customFormat="1" ht="16.5" x14ac:dyDescent="0.15">
      <c r="A397" s="675"/>
      <c r="B397" s="675"/>
      <c r="C397" s="675"/>
      <c r="D397" s="675"/>
      <c r="E397" s="671"/>
      <c r="F397" s="672"/>
      <c r="G397" s="672"/>
      <c r="H397" s="672"/>
      <c r="I397" s="672"/>
      <c r="J397" s="760"/>
      <c r="K397" s="761"/>
      <c r="L397" s="362"/>
    </row>
    <row r="398" spans="1:12" s="920" customFormat="1" ht="16.5" x14ac:dyDescent="0.15">
      <c r="A398" s="675"/>
      <c r="B398" s="675"/>
      <c r="C398" s="675"/>
      <c r="D398" s="675"/>
      <c r="E398" s="671"/>
      <c r="F398" s="672"/>
      <c r="G398" s="672"/>
      <c r="H398" s="672"/>
      <c r="I398" s="672"/>
      <c r="J398" s="760"/>
      <c r="K398" s="761"/>
      <c r="L398" s="362"/>
    </row>
    <row r="399" spans="1:12" s="920" customFormat="1" ht="16.5" x14ac:dyDescent="0.15">
      <c r="A399" s="675"/>
      <c r="B399" s="675"/>
      <c r="C399" s="675"/>
      <c r="D399" s="675"/>
      <c r="E399" s="671"/>
      <c r="F399" s="672"/>
      <c r="G399" s="672"/>
      <c r="H399" s="672"/>
      <c r="I399" s="672"/>
      <c r="J399" s="760"/>
      <c r="K399" s="761"/>
      <c r="L399" s="362"/>
    </row>
    <row r="400" spans="1:12" s="920" customFormat="1" ht="16.5" x14ac:dyDescent="0.15">
      <c r="A400" s="675"/>
      <c r="B400" s="675"/>
      <c r="C400" s="675"/>
      <c r="D400" s="675"/>
      <c r="E400" s="671"/>
      <c r="F400" s="672"/>
      <c r="G400" s="672"/>
      <c r="H400" s="672"/>
      <c r="I400" s="672"/>
      <c r="J400" s="760"/>
      <c r="K400" s="761"/>
      <c r="L400" s="362"/>
    </row>
    <row r="401" spans="1:12" s="920" customFormat="1" ht="16.5" x14ac:dyDescent="0.15">
      <c r="A401" s="675"/>
      <c r="B401" s="675"/>
      <c r="C401" s="675"/>
      <c r="D401" s="675"/>
      <c r="E401" s="671"/>
      <c r="F401" s="672"/>
      <c r="G401" s="672"/>
      <c r="H401" s="672"/>
      <c r="I401" s="672"/>
      <c r="J401" s="760"/>
      <c r="K401" s="761"/>
      <c r="L401" s="362"/>
    </row>
    <row r="402" spans="1:12" s="920" customFormat="1" ht="16.5" x14ac:dyDescent="0.15">
      <c r="A402" s="675"/>
      <c r="B402" s="675"/>
      <c r="C402" s="675"/>
      <c r="D402" s="675"/>
      <c r="E402" s="671"/>
      <c r="F402" s="672"/>
      <c r="G402" s="672"/>
      <c r="H402" s="672"/>
      <c r="I402" s="672"/>
      <c r="J402" s="760"/>
      <c r="K402" s="761"/>
      <c r="L402" s="362"/>
    </row>
    <row r="403" spans="1:12" s="920" customFormat="1" ht="16.5" x14ac:dyDescent="0.15">
      <c r="A403" s="675"/>
      <c r="B403" s="675"/>
      <c r="C403" s="675"/>
      <c r="D403" s="675"/>
      <c r="E403" s="671"/>
      <c r="F403" s="672"/>
      <c r="G403" s="672"/>
      <c r="H403" s="672"/>
      <c r="I403" s="672"/>
      <c r="J403" s="760"/>
      <c r="K403" s="761"/>
      <c r="L403" s="362"/>
    </row>
    <row r="404" spans="1:12" s="920" customFormat="1" ht="16.5" x14ac:dyDescent="0.15">
      <c r="A404" s="675"/>
      <c r="B404" s="675"/>
      <c r="C404" s="675"/>
      <c r="D404" s="675"/>
      <c r="E404" s="671"/>
      <c r="F404" s="672"/>
      <c r="G404" s="672"/>
      <c r="H404" s="672"/>
      <c r="I404" s="672"/>
      <c r="J404" s="760"/>
      <c r="K404" s="761"/>
      <c r="L404" s="362"/>
    </row>
    <row r="405" spans="1:12" s="920" customFormat="1" ht="16.5" x14ac:dyDescent="0.15">
      <c r="A405" s="675"/>
      <c r="B405" s="675"/>
      <c r="C405" s="675"/>
      <c r="D405" s="675"/>
      <c r="E405" s="671"/>
      <c r="F405" s="672"/>
      <c r="G405" s="672"/>
      <c r="H405" s="672"/>
      <c r="I405" s="672"/>
      <c r="J405" s="760"/>
      <c r="K405" s="761"/>
      <c r="L405" s="362"/>
    </row>
    <row r="406" spans="1:12" s="920" customFormat="1" ht="16.5" x14ac:dyDescent="0.15">
      <c r="A406" s="675"/>
      <c r="B406" s="675"/>
      <c r="C406" s="675"/>
      <c r="D406" s="675"/>
      <c r="E406" s="671"/>
      <c r="F406" s="672"/>
      <c r="G406" s="672"/>
      <c r="H406" s="672"/>
      <c r="I406" s="672"/>
      <c r="J406" s="760"/>
      <c r="K406" s="761"/>
      <c r="L406" s="362"/>
    </row>
    <row r="407" spans="1:12" s="920" customFormat="1" ht="16.5" x14ac:dyDescent="0.15">
      <c r="A407" s="675"/>
      <c r="B407" s="675"/>
      <c r="C407" s="675"/>
      <c r="D407" s="675"/>
      <c r="E407" s="671"/>
      <c r="F407" s="672"/>
      <c r="G407" s="672"/>
      <c r="H407" s="672"/>
      <c r="I407" s="672"/>
      <c r="J407" s="760"/>
      <c r="K407" s="761"/>
      <c r="L407" s="362"/>
    </row>
    <row r="408" spans="1:12" s="920" customFormat="1" ht="16.5" x14ac:dyDescent="0.15">
      <c r="A408" s="675"/>
      <c r="B408" s="675"/>
      <c r="C408" s="675"/>
      <c r="D408" s="675"/>
      <c r="E408" s="671"/>
      <c r="F408" s="672"/>
      <c r="G408" s="672"/>
      <c r="H408" s="672"/>
      <c r="I408" s="672"/>
      <c r="J408" s="760"/>
      <c r="K408" s="761"/>
      <c r="L408" s="362"/>
    </row>
    <row r="409" spans="1:12" s="920" customFormat="1" ht="16.5" x14ac:dyDescent="0.15">
      <c r="A409" s="675"/>
      <c r="B409" s="675"/>
      <c r="C409" s="675"/>
      <c r="D409" s="675"/>
      <c r="E409" s="671"/>
      <c r="F409" s="672"/>
      <c r="G409" s="672"/>
      <c r="H409" s="672"/>
      <c r="I409" s="672"/>
      <c r="J409" s="760"/>
      <c r="K409" s="761"/>
      <c r="L409" s="362"/>
    </row>
    <row r="410" spans="1:12" s="920" customFormat="1" ht="16.5" x14ac:dyDescent="0.15">
      <c r="A410" s="675"/>
      <c r="B410" s="675"/>
      <c r="C410" s="675"/>
      <c r="D410" s="675"/>
      <c r="E410" s="671"/>
      <c r="F410" s="672"/>
      <c r="G410" s="672"/>
      <c r="H410" s="672"/>
      <c r="I410" s="672"/>
      <c r="J410" s="760"/>
      <c r="K410" s="761"/>
      <c r="L410" s="362"/>
    </row>
    <row r="411" spans="1:12" s="920" customFormat="1" ht="16.5" x14ac:dyDescent="0.15">
      <c r="A411" s="675"/>
      <c r="B411" s="675"/>
      <c r="C411" s="675"/>
      <c r="D411" s="675"/>
      <c r="E411" s="671"/>
      <c r="F411" s="672"/>
      <c r="G411" s="672"/>
      <c r="H411" s="672"/>
      <c r="I411" s="672"/>
      <c r="J411" s="760"/>
      <c r="K411" s="761"/>
      <c r="L411" s="362"/>
    </row>
    <row r="412" spans="1:12" s="920" customFormat="1" ht="16.5" x14ac:dyDescent="0.15">
      <c r="A412" s="675"/>
      <c r="B412" s="675"/>
      <c r="C412" s="675"/>
      <c r="D412" s="675"/>
      <c r="E412" s="671"/>
      <c r="F412" s="672"/>
      <c r="G412" s="672"/>
      <c r="H412" s="672"/>
      <c r="I412" s="672"/>
      <c r="J412" s="760"/>
      <c r="K412" s="761"/>
      <c r="L412" s="362"/>
    </row>
    <row r="413" spans="1:12" s="920" customFormat="1" ht="16.5" x14ac:dyDescent="0.15">
      <c r="A413" s="675"/>
      <c r="B413" s="675"/>
      <c r="C413" s="675"/>
      <c r="D413" s="675"/>
      <c r="E413" s="671"/>
      <c r="F413" s="672"/>
      <c r="G413" s="672"/>
      <c r="H413" s="672"/>
      <c r="I413" s="672"/>
      <c r="J413" s="760"/>
      <c r="K413" s="761"/>
      <c r="L413" s="362"/>
    </row>
    <row r="414" spans="1:12" s="920" customFormat="1" ht="16.5" x14ac:dyDescent="0.15">
      <c r="A414" s="675"/>
      <c r="B414" s="675"/>
      <c r="C414" s="675"/>
      <c r="D414" s="675"/>
      <c r="E414" s="671"/>
      <c r="F414" s="672"/>
      <c r="G414" s="672"/>
      <c r="H414" s="672"/>
      <c r="I414" s="672"/>
      <c r="J414" s="760"/>
      <c r="K414" s="761"/>
      <c r="L414" s="362"/>
    </row>
    <row r="415" spans="1:12" s="920" customFormat="1" ht="16.5" x14ac:dyDescent="0.15">
      <c r="A415" s="675"/>
      <c r="B415" s="675"/>
      <c r="C415" s="675"/>
      <c r="D415" s="675"/>
      <c r="E415" s="671"/>
      <c r="F415" s="672"/>
      <c r="G415" s="672"/>
      <c r="H415" s="672"/>
      <c r="I415" s="672"/>
      <c r="J415" s="760"/>
      <c r="K415" s="761"/>
      <c r="L415" s="362"/>
    </row>
    <row r="416" spans="1:12" s="920" customFormat="1" ht="16.5" x14ac:dyDescent="0.15">
      <c r="A416" s="675"/>
      <c r="B416" s="675"/>
      <c r="C416" s="675"/>
      <c r="D416" s="675"/>
      <c r="E416" s="671"/>
      <c r="F416" s="672"/>
      <c r="G416" s="672"/>
      <c r="H416" s="672"/>
      <c r="I416" s="672"/>
      <c r="J416" s="760"/>
      <c r="K416" s="761"/>
      <c r="L416" s="362"/>
    </row>
    <row r="417" spans="1:12" s="920" customFormat="1" ht="16.5" x14ac:dyDescent="0.15">
      <c r="A417" s="675"/>
      <c r="B417" s="675"/>
      <c r="C417" s="675"/>
      <c r="D417" s="675"/>
      <c r="E417" s="671"/>
      <c r="F417" s="672"/>
      <c r="G417" s="672"/>
      <c r="H417" s="672"/>
      <c r="I417" s="672"/>
      <c r="J417" s="760"/>
      <c r="K417" s="761"/>
      <c r="L417" s="362"/>
    </row>
    <row r="418" spans="1:12" s="920" customFormat="1" ht="16.5" x14ac:dyDescent="0.15">
      <c r="A418" s="675"/>
      <c r="B418" s="675"/>
      <c r="C418" s="675"/>
      <c r="D418" s="675"/>
      <c r="E418" s="671"/>
      <c r="F418" s="672"/>
      <c r="G418" s="672"/>
      <c r="H418" s="672"/>
      <c r="I418" s="672"/>
      <c r="J418" s="760"/>
      <c r="K418" s="761"/>
      <c r="L418" s="362"/>
    </row>
    <row r="419" spans="1:12" s="920" customFormat="1" ht="16.5" x14ac:dyDescent="0.15">
      <c r="A419" s="675"/>
      <c r="B419" s="675"/>
      <c r="C419" s="675"/>
      <c r="D419" s="675"/>
      <c r="E419" s="671"/>
      <c r="F419" s="672"/>
      <c r="G419" s="672"/>
      <c r="H419" s="672"/>
      <c r="I419" s="672"/>
      <c r="J419" s="760"/>
      <c r="K419" s="761"/>
      <c r="L419" s="362"/>
    </row>
    <row r="420" spans="1:12" s="920" customFormat="1" ht="16.5" x14ac:dyDescent="0.15">
      <c r="A420" s="675"/>
      <c r="B420" s="675"/>
      <c r="C420" s="675"/>
      <c r="D420" s="675"/>
      <c r="E420" s="671"/>
      <c r="F420" s="672"/>
      <c r="G420" s="672"/>
      <c r="H420" s="672"/>
      <c r="I420" s="672"/>
      <c r="J420" s="760"/>
      <c r="K420" s="761"/>
      <c r="L420" s="362"/>
    </row>
    <row r="421" spans="1:12" s="920" customFormat="1" ht="16.5" x14ac:dyDescent="0.15">
      <c r="A421" s="675"/>
      <c r="B421" s="675"/>
      <c r="C421" s="675"/>
      <c r="D421" s="675"/>
      <c r="E421" s="671"/>
      <c r="F421" s="672"/>
      <c r="G421" s="672"/>
      <c r="H421" s="672"/>
      <c r="I421" s="672"/>
      <c r="J421" s="760"/>
      <c r="K421" s="761"/>
      <c r="L421" s="362"/>
    </row>
    <row r="422" spans="1:12" s="920" customFormat="1" ht="16.5" x14ac:dyDescent="0.15">
      <c r="A422" s="675"/>
      <c r="B422" s="675"/>
      <c r="C422" s="675"/>
      <c r="D422" s="675"/>
      <c r="E422" s="671"/>
      <c r="F422" s="672"/>
      <c r="G422" s="672"/>
      <c r="H422" s="672"/>
      <c r="I422" s="672"/>
      <c r="J422" s="760"/>
      <c r="K422" s="761"/>
      <c r="L422" s="362"/>
    </row>
    <row r="423" spans="1:12" s="920" customFormat="1" ht="16.5" x14ac:dyDescent="0.15">
      <c r="A423" s="675"/>
      <c r="B423" s="675"/>
      <c r="C423" s="675"/>
      <c r="D423" s="675"/>
      <c r="E423" s="671"/>
      <c r="F423" s="672"/>
      <c r="G423" s="672"/>
      <c r="H423" s="672"/>
      <c r="I423" s="672"/>
      <c r="J423" s="760"/>
      <c r="K423" s="761"/>
      <c r="L423" s="362"/>
    </row>
    <row r="424" spans="1:12" s="920" customFormat="1" ht="16.5" x14ac:dyDescent="0.15">
      <c r="A424" s="675"/>
      <c r="B424" s="675"/>
      <c r="C424" s="675"/>
      <c r="D424" s="675"/>
      <c r="E424" s="671"/>
      <c r="F424" s="672"/>
      <c r="G424" s="672"/>
      <c r="H424" s="672"/>
      <c r="I424" s="672"/>
      <c r="J424" s="760"/>
      <c r="K424" s="761"/>
      <c r="L424" s="362"/>
    </row>
    <row r="425" spans="1:12" s="920" customFormat="1" ht="16.5" x14ac:dyDescent="0.15">
      <c r="A425" s="675"/>
      <c r="B425" s="675"/>
      <c r="C425" s="675"/>
      <c r="D425" s="675"/>
      <c r="E425" s="671"/>
      <c r="F425" s="672"/>
      <c r="G425" s="672"/>
      <c r="H425" s="672"/>
      <c r="I425" s="672"/>
      <c r="J425" s="760"/>
      <c r="K425" s="761"/>
      <c r="L425" s="362"/>
    </row>
    <row r="426" spans="1:12" s="920" customFormat="1" ht="16.5" x14ac:dyDescent="0.15">
      <c r="A426" s="675"/>
      <c r="B426" s="675"/>
      <c r="C426" s="675"/>
      <c r="D426" s="675"/>
      <c r="E426" s="671"/>
      <c r="F426" s="672"/>
      <c r="G426" s="672"/>
      <c r="H426" s="672"/>
      <c r="I426" s="672"/>
      <c r="J426" s="760"/>
      <c r="K426" s="761"/>
      <c r="L426" s="362"/>
    </row>
    <row r="427" spans="1:12" s="920" customFormat="1" ht="16.5" x14ac:dyDescent="0.15">
      <c r="A427" s="675"/>
      <c r="B427" s="675"/>
      <c r="C427" s="675"/>
      <c r="D427" s="675"/>
      <c r="E427" s="671"/>
      <c r="F427" s="672"/>
      <c r="G427" s="672"/>
      <c r="H427" s="672"/>
      <c r="I427" s="672"/>
      <c r="J427" s="760"/>
      <c r="K427" s="761"/>
      <c r="L427" s="362"/>
    </row>
    <row r="428" spans="1:12" s="920" customFormat="1" ht="16.5" x14ac:dyDescent="0.15">
      <c r="A428" s="675"/>
      <c r="B428" s="675"/>
      <c r="C428" s="675"/>
      <c r="D428" s="675"/>
      <c r="E428" s="671"/>
      <c r="F428" s="672"/>
      <c r="G428" s="672"/>
      <c r="H428" s="672"/>
      <c r="I428" s="672"/>
      <c r="J428" s="760"/>
      <c r="K428" s="761"/>
      <c r="L428" s="362"/>
    </row>
    <row r="429" spans="1:12" s="920" customFormat="1" ht="16.5" x14ac:dyDescent="0.15">
      <c r="A429" s="675"/>
      <c r="B429" s="675"/>
      <c r="C429" s="675"/>
      <c r="D429" s="675"/>
      <c r="E429" s="671"/>
      <c r="F429" s="672"/>
      <c r="G429" s="672"/>
      <c r="H429" s="672"/>
      <c r="I429" s="672"/>
      <c r="J429" s="760"/>
      <c r="K429" s="761"/>
      <c r="L429" s="362"/>
    </row>
    <row r="430" spans="1:12" s="920" customFormat="1" ht="16.5" x14ac:dyDescent="0.15">
      <c r="A430" s="675"/>
      <c r="B430" s="675"/>
      <c r="C430" s="675"/>
      <c r="D430" s="675"/>
      <c r="E430" s="671"/>
      <c r="F430" s="672"/>
      <c r="G430" s="672"/>
      <c r="H430" s="672"/>
      <c r="I430" s="672"/>
      <c r="J430" s="760"/>
      <c r="K430" s="761"/>
      <c r="L430" s="362"/>
    </row>
    <row r="431" spans="1:12" s="920" customFormat="1" ht="16.5" x14ac:dyDescent="0.15">
      <c r="A431" s="675"/>
      <c r="B431" s="675"/>
      <c r="C431" s="675"/>
      <c r="D431" s="675"/>
      <c r="E431" s="671"/>
      <c r="F431" s="672"/>
      <c r="G431" s="672"/>
      <c r="H431" s="672"/>
      <c r="I431" s="672"/>
      <c r="J431" s="760"/>
      <c r="K431" s="761"/>
      <c r="L431" s="362"/>
    </row>
    <row r="432" spans="1:12" s="920" customFormat="1" ht="16.5" x14ac:dyDescent="0.15">
      <c r="A432" s="675"/>
      <c r="B432" s="675"/>
      <c r="C432" s="675"/>
      <c r="D432" s="675"/>
      <c r="E432" s="671"/>
      <c r="F432" s="672"/>
      <c r="G432" s="672"/>
      <c r="H432" s="672"/>
      <c r="I432" s="672"/>
      <c r="J432" s="760"/>
      <c r="K432" s="761"/>
      <c r="L432" s="362"/>
    </row>
    <row r="433" spans="1:12" s="920" customFormat="1" ht="16.5" x14ac:dyDescent="0.15">
      <c r="A433" s="675"/>
      <c r="B433" s="675"/>
      <c r="C433" s="675"/>
      <c r="D433" s="675"/>
      <c r="E433" s="671"/>
      <c r="F433" s="672"/>
      <c r="G433" s="672"/>
      <c r="H433" s="672"/>
      <c r="I433" s="672"/>
      <c r="J433" s="760"/>
      <c r="K433" s="761"/>
      <c r="L433" s="362"/>
    </row>
    <row r="434" spans="1:12" s="920" customFormat="1" ht="16.5" x14ac:dyDescent="0.15">
      <c r="A434" s="675"/>
      <c r="B434" s="675"/>
      <c r="C434" s="675"/>
      <c r="D434" s="675"/>
      <c r="E434" s="671"/>
      <c r="F434" s="672"/>
      <c r="G434" s="672"/>
      <c r="H434" s="672"/>
      <c r="I434" s="672"/>
      <c r="J434" s="760"/>
      <c r="K434" s="761"/>
      <c r="L434" s="362"/>
    </row>
    <row r="435" spans="1:12" s="920" customFormat="1" ht="16.5" x14ac:dyDescent="0.15">
      <c r="A435" s="675"/>
      <c r="B435" s="675"/>
      <c r="C435" s="675"/>
      <c r="D435" s="675"/>
      <c r="E435" s="671"/>
      <c r="F435" s="672"/>
      <c r="G435" s="672"/>
      <c r="H435" s="672"/>
      <c r="I435" s="672"/>
      <c r="J435" s="760"/>
      <c r="K435" s="761"/>
      <c r="L435" s="362"/>
    </row>
    <row r="436" spans="1:12" s="920" customFormat="1" ht="16.5" x14ac:dyDescent="0.15">
      <c r="A436" s="675"/>
      <c r="B436" s="675"/>
      <c r="C436" s="675"/>
      <c r="D436" s="675"/>
      <c r="E436" s="671"/>
      <c r="F436" s="672"/>
      <c r="G436" s="672"/>
      <c r="H436" s="672"/>
      <c r="I436" s="672"/>
      <c r="J436" s="760"/>
      <c r="K436" s="761"/>
      <c r="L436" s="362"/>
    </row>
    <row r="437" spans="1:12" s="920" customFormat="1" ht="16.5" x14ac:dyDescent="0.15">
      <c r="A437" s="675"/>
      <c r="B437" s="675"/>
      <c r="C437" s="675"/>
      <c r="D437" s="675"/>
      <c r="E437" s="671"/>
      <c r="F437" s="672"/>
      <c r="G437" s="672"/>
      <c r="H437" s="672"/>
      <c r="I437" s="672"/>
      <c r="J437" s="760"/>
      <c r="K437" s="761"/>
      <c r="L437" s="362"/>
    </row>
    <row r="438" spans="1:12" s="920" customFormat="1" ht="16.5" x14ac:dyDescent="0.15">
      <c r="A438" s="675"/>
      <c r="B438" s="675"/>
      <c r="C438" s="675"/>
      <c r="D438" s="675"/>
      <c r="E438" s="671"/>
      <c r="F438" s="672"/>
      <c r="G438" s="672"/>
      <c r="H438" s="672"/>
      <c r="I438" s="672"/>
      <c r="J438" s="760"/>
      <c r="K438" s="761"/>
      <c r="L438" s="362"/>
    </row>
    <row r="439" spans="1:12" s="920" customFormat="1" ht="16.5" x14ac:dyDescent="0.15">
      <c r="A439" s="675"/>
      <c r="B439" s="675"/>
      <c r="C439" s="675"/>
      <c r="D439" s="675"/>
      <c r="E439" s="671"/>
      <c r="F439" s="672"/>
      <c r="G439" s="672"/>
      <c r="H439" s="672"/>
      <c r="I439" s="672"/>
      <c r="J439" s="760"/>
      <c r="K439" s="761"/>
      <c r="L439" s="362"/>
    </row>
    <row r="440" spans="1:12" s="920" customFormat="1" ht="16.5" x14ac:dyDescent="0.15">
      <c r="A440" s="675"/>
      <c r="B440" s="675"/>
      <c r="C440" s="675"/>
      <c r="D440" s="675"/>
      <c r="E440" s="671"/>
      <c r="F440" s="672"/>
      <c r="G440" s="672"/>
      <c r="H440" s="672"/>
      <c r="I440" s="672"/>
      <c r="J440" s="760"/>
      <c r="K440" s="761"/>
      <c r="L440" s="362"/>
    </row>
    <row r="441" spans="1:12" s="920" customFormat="1" ht="16.5" x14ac:dyDescent="0.15">
      <c r="A441" s="675"/>
      <c r="B441" s="675"/>
      <c r="C441" s="675"/>
      <c r="D441" s="675"/>
      <c r="E441" s="671"/>
      <c r="F441" s="672"/>
      <c r="G441" s="672"/>
      <c r="H441" s="672"/>
      <c r="I441" s="672"/>
      <c r="J441" s="760"/>
      <c r="K441" s="761"/>
      <c r="L441" s="362"/>
    </row>
    <row r="442" spans="1:12" s="920" customFormat="1" ht="16.5" x14ac:dyDescent="0.15">
      <c r="A442" s="675"/>
      <c r="B442" s="675"/>
      <c r="C442" s="675"/>
      <c r="D442" s="675"/>
      <c r="E442" s="671"/>
      <c r="F442" s="672"/>
      <c r="G442" s="672"/>
      <c r="H442" s="672"/>
      <c r="I442" s="672"/>
      <c r="J442" s="760"/>
      <c r="K442" s="761"/>
      <c r="L442" s="362"/>
    </row>
    <row r="443" spans="1:12" s="920" customFormat="1" ht="16.5" x14ac:dyDescent="0.15">
      <c r="A443" s="675"/>
      <c r="B443" s="675"/>
      <c r="C443" s="675"/>
      <c r="D443" s="675"/>
      <c r="E443" s="671"/>
      <c r="F443" s="672"/>
      <c r="G443" s="672"/>
      <c r="H443" s="672"/>
      <c r="I443" s="672"/>
      <c r="J443" s="760"/>
      <c r="K443" s="761"/>
      <c r="L443" s="362"/>
    </row>
    <row r="444" spans="1:12" s="920" customFormat="1" ht="16.5" x14ac:dyDescent="0.15">
      <c r="A444" s="675"/>
      <c r="B444" s="675"/>
      <c r="C444" s="675"/>
      <c r="D444" s="675"/>
      <c r="E444" s="671"/>
      <c r="F444" s="672"/>
      <c r="G444" s="672"/>
      <c r="H444" s="672"/>
      <c r="I444" s="672"/>
      <c r="J444" s="760"/>
      <c r="K444" s="761"/>
      <c r="L444" s="362"/>
    </row>
    <row r="445" spans="1:12" s="920" customFormat="1" ht="16.5" x14ac:dyDescent="0.15">
      <c r="A445" s="675"/>
      <c r="B445" s="675"/>
      <c r="C445" s="675"/>
      <c r="D445" s="675"/>
      <c r="E445" s="671"/>
      <c r="F445" s="672"/>
      <c r="G445" s="672"/>
      <c r="H445" s="672"/>
      <c r="I445" s="672"/>
      <c r="J445" s="760"/>
      <c r="K445" s="761"/>
      <c r="L445" s="362"/>
    </row>
    <row r="446" spans="1:12" s="920" customFormat="1" ht="16.5" x14ac:dyDescent="0.15">
      <c r="A446" s="675"/>
      <c r="B446" s="675"/>
      <c r="C446" s="675"/>
      <c r="D446" s="675"/>
      <c r="E446" s="671"/>
      <c r="F446" s="672"/>
      <c r="G446" s="672"/>
      <c r="H446" s="672"/>
      <c r="I446" s="672"/>
      <c r="J446" s="760"/>
      <c r="K446" s="761"/>
      <c r="L446" s="362"/>
    </row>
    <row r="447" spans="1:12" s="920" customFormat="1" ht="16.5" x14ac:dyDescent="0.15">
      <c r="A447" s="675"/>
      <c r="B447" s="675"/>
      <c r="C447" s="675"/>
      <c r="D447" s="675"/>
      <c r="E447" s="671"/>
      <c r="F447" s="672"/>
      <c r="G447" s="672"/>
      <c r="H447" s="672"/>
      <c r="I447" s="672"/>
      <c r="J447" s="760"/>
      <c r="K447" s="761"/>
      <c r="L447" s="362"/>
    </row>
    <row r="448" spans="1:12" s="920" customFormat="1" ht="16.5" x14ac:dyDescent="0.15">
      <c r="A448" s="675"/>
      <c r="B448" s="675"/>
      <c r="C448" s="675"/>
      <c r="D448" s="675"/>
      <c r="E448" s="671"/>
      <c r="F448" s="672"/>
      <c r="G448" s="672"/>
      <c r="H448" s="672"/>
      <c r="I448" s="672"/>
      <c r="J448" s="760"/>
      <c r="K448" s="761"/>
      <c r="L448" s="362"/>
    </row>
    <row r="449" spans="1:12" s="920" customFormat="1" ht="16.5" x14ac:dyDescent="0.15">
      <c r="A449" s="675"/>
      <c r="B449" s="675"/>
      <c r="C449" s="675"/>
      <c r="D449" s="675"/>
      <c r="E449" s="671"/>
      <c r="F449" s="672"/>
      <c r="G449" s="672"/>
      <c r="H449" s="672"/>
      <c r="I449" s="672"/>
      <c r="J449" s="760"/>
      <c r="K449" s="761"/>
      <c r="L449" s="362"/>
    </row>
    <row r="450" spans="1:12" s="920" customFormat="1" ht="16.5" x14ac:dyDescent="0.15">
      <c r="A450" s="675"/>
      <c r="B450" s="675"/>
      <c r="C450" s="675"/>
      <c r="D450" s="675"/>
      <c r="E450" s="671"/>
      <c r="F450" s="672"/>
      <c r="G450" s="672"/>
      <c r="H450" s="672"/>
      <c r="I450" s="672"/>
      <c r="J450" s="760"/>
      <c r="K450" s="761"/>
      <c r="L450" s="362"/>
    </row>
    <row r="451" spans="1:12" s="920" customFormat="1" ht="16.5" x14ac:dyDescent="0.15">
      <c r="A451" s="675"/>
      <c r="B451" s="675"/>
      <c r="C451" s="675"/>
      <c r="D451" s="675"/>
      <c r="E451" s="671"/>
      <c r="F451" s="672"/>
      <c r="G451" s="672"/>
      <c r="H451" s="672"/>
      <c r="I451" s="672"/>
      <c r="J451" s="760"/>
      <c r="K451" s="761"/>
      <c r="L451" s="362"/>
    </row>
    <row r="452" spans="1:12" s="920" customFormat="1" ht="16.5" x14ac:dyDescent="0.15">
      <c r="A452" s="675"/>
      <c r="B452" s="675"/>
      <c r="C452" s="675"/>
      <c r="D452" s="675"/>
      <c r="E452" s="671"/>
      <c r="F452" s="672"/>
      <c r="G452" s="672"/>
      <c r="H452" s="672"/>
      <c r="I452" s="672"/>
      <c r="J452" s="760"/>
      <c r="K452" s="761"/>
      <c r="L452" s="362"/>
    </row>
    <row r="453" spans="1:12" s="920" customFormat="1" ht="16.5" x14ac:dyDescent="0.15">
      <c r="A453" s="675"/>
      <c r="B453" s="675"/>
      <c r="C453" s="675"/>
      <c r="D453" s="675"/>
      <c r="E453" s="671"/>
      <c r="F453" s="672"/>
      <c r="G453" s="672"/>
      <c r="H453" s="672"/>
      <c r="I453" s="672"/>
      <c r="J453" s="760"/>
      <c r="K453" s="761"/>
      <c r="L453" s="362"/>
    </row>
    <row r="454" spans="1:12" s="920" customFormat="1" ht="16.5" x14ac:dyDescent="0.15">
      <c r="A454" s="675"/>
      <c r="B454" s="675"/>
      <c r="C454" s="675"/>
      <c r="D454" s="675"/>
      <c r="E454" s="671"/>
      <c r="F454" s="672"/>
      <c r="G454" s="672"/>
      <c r="H454" s="672"/>
      <c r="I454" s="672"/>
      <c r="J454" s="760"/>
      <c r="K454" s="761"/>
      <c r="L454" s="362"/>
    </row>
    <row r="455" spans="1:12" s="920" customFormat="1" ht="16.5" x14ac:dyDescent="0.15">
      <c r="A455" s="675"/>
      <c r="B455" s="675"/>
      <c r="C455" s="675"/>
      <c r="D455" s="675"/>
      <c r="E455" s="671"/>
      <c r="F455" s="672"/>
      <c r="G455" s="672"/>
      <c r="H455" s="672"/>
      <c r="I455" s="672"/>
      <c r="J455" s="760"/>
      <c r="K455" s="761"/>
      <c r="L455" s="362"/>
    </row>
    <row r="456" spans="1:12" s="920" customFormat="1" ht="16.5" x14ac:dyDescent="0.15">
      <c r="A456" s="675"/>
      <c r="B456" s="675"/>
      <c r="C456" s="675"/>
      <c r="D456" s="675"/>
      <c r="E456" s="671"/>
      <c r="F456" s="672"/>
      <c r="G456" s="672"/>
      <c r="H456" s="672"/>
      <c r="I456" s="672"/>
      <c r="J456" s="760"/>
      <c r="K456" s="761"/>
      <c r="L456" s="362"/>
    </row>
    <row r="457" spans="1:12" s="920" customFormat="1" ht="16.5" x14ac:dyDescent="0.15">
      <c r="A457" s="675"/>
      <c r="B457" s="675"/>
      <c r="C457" s="675"/>
      <c r="D457" s="675"/>
      <c r="E457" s="671"/>
      <c r="F457" s="672"/>
      <c r="G457" s="672"/>
      <c r="H457" s="672"/>
      <c r="I457" s="672"/>
      <c r="J457" s="760"/>
      <c r="K457" s="761"/>
      <c r="L457" s="362"/>
    </row>
    <row r="458" spans="1:12" s="920" customFormat="1" ht="16.5" x14ac:dyDescent="0.15">
      <c r="A458" s="675"/>
      <c r="B458" s="675"/>
      <c r="C458" s="675"/>
      <c r="D458" s="675"/>
      <c r="E458" s="671"/>
      <c r="F458" s="672"/>
      <c r="G458" s="672"/>
      <c r="H458" s="672"/>
      <c r="I458" s="672"/>
      <c r="J458" s="760"/>
      <c r="K458" s="761"/>
      <c r="L458" s="362"/>
    </row>
    <row r="459" spans="1:12" s="920" customFormat="1" ht="16.5" x14ac:dyDescent="0.15">
      <c r="A459" s="675"/>
      <c r="B459" s="675"/>
      <c r="C459" s="675"/>
      <c r="D459" s="675"/>
      <c r="E459" s="671"/>
      <c r="F459" s="672"/>
      <c r="G459" s="672"/>
      <c r="H459" s="672"/>
      <c r="I459" s="672"/>
      <c r="J459" s="760"/>
      <c r="K459" s="761"/>
      <c r="L459" s="362"/>
    </row>
    <row r="460" spans="1:12" s="920" customFormat="1" ht="16.5" x14ac:dyDescent="0.15">
      <c r="A460" s="675"/>
      <c r="B460" s="675"/>
      <c r="C460" s="675"/>
      <c r="D460" s="675"/>
      <c r="E460" s="671"/>
      <c r="F460" s="672"/>
      <c r="G460" s="672"/>
      <c r="H460" s="672"/>
      <c r="I460" s="672"/>
      <c r="J460" s="760"/>
      <c r="K460" s="761"/>
      <c r="L460" s="362"/>
    </row>
    <row r="461" spans="1:12" s="920" customFormat="1" ht="16.5" x14ac:dyDescent="0.15">
      <c r="A461" s="675"/>
      <c r="B461" s="675"/>
      <c r="C461" s="675"/>
      <c r="D461" s="675"/>
      <c r="E461" s="671"/>
      <c r="F461" s="672"/>
      <c r="G461" s="672"/>
      <c r="H461" s="672"/>
      <c r="I461" s="672"/>
      <c r="J461" s="760"/>
      <c r="K461" s="761"/>
      <c r="L461" s="362"/>
    </row>
    <row r="462" spans="1:12" s="920" customFormat="1" ht="16.5" x14ac:dyDescent="0.15">
      <c r="A462" s="675"/>
      <c r="B462" s="675"/>
      <c r="C462" s="675"/>
      <c r="D462" s="675"/>
      <c r="E462" s="671"/>
      <c r="F462" s="672"/>
      <c r="G462" s="672"/>
      <c r="H462" s="672"/>
      <c r="I462" s="672"/>
      <c r="J462" s="760"/>
      <c r="K462" s="761"/>
      <c r="L462" s="362"/>
    </row>
    <row r="463" spans="1:12" s="920" customFormat="1" ht="16.5" x14ac:dyDescent="0.15">
      <c r="A463" s="675"/>
      <c r="B463" s="675"/>
      <c r="C463" s="675"/>
      <c r="D463" s="675"/>
      <c r="E463" s="671"/>
      <c r="F463" s="672"/>
      <c r="G463" s="672"/>
      <c r="H463" s="672"/>
      <c r="I463" s="672"/>
      <c r="J463" s="760"/>
      <c r="K463" s="761"/>
      <c r="L463" s="362"/>
    </row>
    <row r="464" spans="1:12" s="920" customFormat="1" ht="16.5" x14ac:dyDescent="0.15">
      <c r="A464" s="675"/>
      <c r="B464" s="675"/>
      <c r="C464" s="675"/>
      <c r="D464" s="675"/>
      <c r="E464" s="671"/>
      <c r="F464" s="672"/>
      <c r="G464" s="672"/>
      <c r="H464" s="672"/>
      <c r="I464" s="672"/>
      <c r="J464" s="760"/>
      <c r="K464" s="761"/>
      <c r="L464" s="362"/>
    </row>
    <row r="465" spans="1:12" s="920" customFormat="1" ht="16.5" x14ac:dyDescent="0.15">
      <c r="A465" s="675"/>
      <c r="B465" s="675"/>
      <c r="C465" s="675"/>
      <c r="D465" s="675"/>
      <c r="E465" s="671"/>
      <c r="F465" s="672"/>
      <c r="G465" s="672"/>
      <c r="H465" s="672"/>
      <c r="I465" s="672"/>
      <c r="J465" s="760"/>
      <c r="K465" s="761"/>
      <c r="L465" s="362"/>
    </row>
    <row r="466" spans="1:12" s="920" customFormat="1" ht="16.5" x14ac:dyDescent="0.15">
      <c r="A466" s="675"/>
      <c r="B466" s="675"/>
      <c r="C466" s="675"/>
      <c r="D466" s="675"/>
      <c r="E466" s="671"/>
      <c r="F466" s="672"/>
      <c r="G466" s="672"/>
      <c r="H466" s="672"/>
      <c r="I466" s="672"/>
      <c r="J466" s="760"/>
      <c r="K466" s="761"/>
      <c r="L466" s="362"/>
    </row>
    <row r="467" spans="1:12" s="920" customFormat="1" ht="16.5" x14ac:dyDescent="0.15">
      <c r="A467" s="675"/>
      <c r="B467" s="675"/>
      <c r="C467" s="675"/>
      <c r="D467" s="675"/>
      <c r="E467" s="671"/>
      <c r="F467" s="672"/>
      <c r="G467" s="672"/>
      <c r="H467" s="672"/>
      <c r="I467" s="672"/>
      <c r="J467" s="760"/>
      <c r="K467" s="761"/>
      <c r="L467" s="362"/>
    </row>
    <row r="468" spans="1:12" s="920" customFormat="1" ht="16.5" x14ac:dyDescent="0.15">
      <c r="A468" s="675"/>
      <c r="B468" s="675"/>
      <c r="C468" s="675"/>
      <c r="D468" s="675"/>
      <c r="E468" s="671"/>
      <c r="F468" s="672"/>
      <c r="G468" s="672"/>
      <c r="H468" s="672"/>
      <c r="I468" s="672"/>
      <c r="J468" s="760"/>
      <c r="K468" s="761"/>
      <c r="L468" s="362"/>
    </row>
    <row r="469" spans="1:12" s="920" customFormat="1" ht="16.5" x14ac:dyDescent="0.15">
      <c r="A469" s="675"/>
      <c r="B469" s="675"/>
      <c r="C469" s="675"/>
      <c r="D469" s="675"/>
      <c r="E469" s="671"/>
      <c r="F469" s="672"/>
      <c r="G469" s="672"/>
      <c r="H469" s="672"/>
      <c r="I469" s="672"/>
      <c r="J469" s="760"/>
      <c r="K469" s="761"/>
      <c r="L469" s="362"/>
    </row>
    <row r="470" spans="1:12" s="920" customFormat="1" ht="16.5" x14ac:dyDescent="0.15">
      <c r="A470" s="675"/>
      <c r="B470" s="675"/>
      <c r="C470" s="675"/>
      <c r="D470" s="675"/>
      <c r="E470" s="671"/>
      <c r="F470" s="672"/>
      <c r="G470" s="672"/>
      <c r="H470" s="672"/>
      <c r="I470" s="672"/>
      <c r="J470" s="760"/>
      <c r="K470" s="761"/>
      <c r="L470" s="362"/>
    </row>
    <row r="471" spans="1:12" s="920" customFormat="1" ht="16.5" x14ac:dyDescent="0.15">
      <c r="A471" s="675"/>
      <c r="B471" s="675"/>
      <c r="C471" s="675"/>
      <c r="D471" s="675"/>
      <c r="E471" s="671"/>
      <c r="F471" s="672"/>
      <c r="G471" s="672"/>
      <c r="H471" s="672"/>
      <c r="I471" s="672"/>
      <c r="J471" s="760"/>
      <c r="K471" s="761"/>
      <c r="L471" s="362"/>
    </row>
    <row r="472" spans="1:12" s="920" customFormat="1" ht="16.5" x14ac:dyDescent="0.15">
      <c r="A472" s="675"/>
      <c r="B472" s="675"/>
      <c r="C472" s="675"/>
      <c r="D472" s="675"/>
      <c r="E472" s="671"/>
      <c r="F472" s="672"/>
      <c r="G472" s="672"/>
      <c r="H472" s="672"/>
      <c r="I472" s="672"/>
      <c r="J472" s="760"/>
      <c r="K472" s="761"/>
      <c r="L472" s="362"/>
    </row>
    <row r="473" spans="1:12" s="920" customFormat="1" ht="16.5" x14ac:dyDescent="0.15">
      <c r="A473" s="675"/>
      <c r="B473" s="675"/>
      <c r="C473" s="675"/>
      <c r="D473" s="675"/>
      <c r="E473" s="671"/>
      <c r="F473" s="672"/>
      <c r="G473" s="672"/>
      <c r="H473" s="672"/>
      <c r="I473" s="672"/>
      <c r="J473" s="760"/>
      <c r="K473" s="761"/>
      <c r="L473" s="362"/>
    </row>
    <row r="474" spans="1:12" s="920" customFormat="1" ht="16.5" x14ac:dyDescent="0.15">
      <c r="A474" s="675"/>
      <c r="B474" s="675"/>
      <c r="C474" s="675"/>
      <c r="D474" s="675"/>
      <c r="E474" s="671"/>
      <c r="F474" s="672"/>
      <c r="G474" s="672"/>
      <c r="H474" s="672"/>
      <c r="I474" s="672"/>
      <c r="J474" s="760"/>
      <c r="K474" s="761"/>
      <c r="L474" s="362"/>
    </row>
    <row r="475" spans="1:12" s="920" customFormat="1" ht="16.5" x14ac:dyDescent="0.15">
      <c r="A475" s="675"/>
      <c r="B475" s="675"/>
      <c r="C475" s="675"/>
      <c r="D475" s="675"/>
      <c r="E475" s="671"/>
      <c r="F475" s="672"/>
      <c r="G475" s="672"/>
      <c r="H475" s="672"/>
      <c r="I475" s="672"/>
      <c r="J475" s="760"/>
      <c r="K475" s="761"/>
      <c r="L475" s="362"/>
    </row>
    <row r="476" spans="1:12" s="920" customFormat="1" ht="16.5" x14ac:dyDescent="0.15">
      <c r="A476" s="675"/>
      <c r="B476" s="675"/>
      <c r="C476" s="675"/>
      <c r="D476" s="675"/>
      <c r="E476" s="671"/>
      <c r="F476" s="672"/>
      <c r="G476" s="672"/>
      <c r="H476" s="672"/>
      <c r="I476" s="672"/>
      <c r="J476" s="760"/>
      <c r="K476" s="761"/>
      <c r="L476" s="362"/>
    </row>
    <row r="477" spans="1:12" s="920" customFormat="1" ht="16.5" x14ac:dyDescent="0.15">
      <c r="A477" s="675"/>
      <c r="B477" s="675"/>
      <c r="C477" s="675"/>
      <c r="D477" s="675"/>
      <c r="E477" s="671"/>
      <c r="F477" s="672"/>
      <c r="G477" s="672"/>
      <c r="H477" s="672"/>
      <c r="I477" s="672"/>
      <c r="J477" s="760"/>
      <c r="K477" s="761"/>
      <c r="L477" s="362"/>
    </row>
    <row r="478" spans="1:12" s="920" customFormat="1" ht="16.5" x14ac:dyDescent="0.15">
      <c r="A478" s="675"/>
      <c r="B478" s="675"/>
      <c r="C478" s="675"/>
      <c r="D478" s="675"/>
      <c r="E478" s="671"/>
      <c r="F478" s="672"/>
      <c r="G478" s="672"/>
      <c r="H478" s="672"/>
      <c r="I478" s="672"/>
      <c r="J478" s="760"/>
      <c r="K478" s="761"/>
      <c r="L478" s="362"/>
    </row>
    <row r="479" spans="1:12" s="920" customFormat="1" ht="16.5" x14ac:dyDescent="0.15">
      <c r="A479" s="675"/>
      <c r="B479" s="675"/>
      <c r="C479" s="675"/>
      <c r="D479" s="675"/>
      <c r="E479" s="671"/>
      <c r="F479" s="672"/>
      <c r="G479" s="672"/>
      <c r="H479" s="672"/>
      <c r="I479" s="672"/>
      <c r="J479" s="760"/>
      <c r="K479" s="761"/>
      <c r="L479" s="362"/>
    </row>
    <row r="480" spans="1:12" s="920" customFormat="1" ht="16.5" x14ac:dyDescent="0.15">
      <c r="A480" s="675"/>
      <c r="B480" s="675"/>
      <c r="C480" s="675"/>
      <c r="D480" s="675"/>
      <c r="E480" s="671"/>
      <c r="F480" s="672"/>
      <c r="G480" s="672"/>
      <c r="H480" s="672"/>
      <c r="I480" s="672"/>
      <c r="J480" s="760"/>
      <c r="K480" s="761"/>
      <c r="L480" s="362"/>
    </row>
    <row r="481" spans="1:12" s="920" customFormat="1" ht="16.5" x14ac:dyDescent="0.15">
      <c r="A481" s="675"/>
      <c r="B481" s="675"/>
      <c r="C481" s="675"/>
      <c r="D481" s="675"/>
      <c r="E481" s="671"/>
      <c r="F481" s="672"/>
      <c r="G481" s="672"/>
      <c r="H481" s="672"/>
      <c r="I481" s="672"/>
      <c r="J481" s="760"/>
      <c r="K481" s="761"/>
      <c r="L481" s="362"/>
    </row>
    <row r="482" spans="1:12" s="920" customFormat="1" ht="16.5" x14ac:dyDescent="0.15">
      <c r="A482" s="675"/>
      <c r="B482" s="675"/>
      <c r="C482" s="675"/>
      <c r="D482" s="675"/>
      <c r="E482" s="671"/>
      <c r="F482" s="672"/>
      <c r="G482" s="672"/>
      <c r="H482" s="672"/>
      <c r="I482" s="672"/>
      <c r="J482" s="760"/>
      <c r="K482" s="761"/>
      <c r="L482" s="362"/>
    </row>
    <row r="483" spans="1:12" s="920" customFormat="1" ht="16.5" x14ac:dyDescent="0.15">
      <c r="A483" s="675"/>
      <c r="B483" s="675"/>
      <c r="C483" s="675"/>
      <c r="D483" s="675"/>
      <c r="E483" s="671"/>
      <c r="F483" s="672"/>
      <c r="G483" s="672"/>
      <c r="H483" s="672"/>
      <c r="I483" s="672"/>
      <c r="J483" s="760"/>
      <c r="K483" s="761"/>
      <c r="L483" s="362"/>
    </row>
    <row r="484" spans="1:12" s="920" customFormat="1" ht="16.5" x14ac:dyDescent="0.15">
      <c r="A484" s="675"/>
      <c r="B484" s="675"/>
      <c r="C484" s="675"/>
      <c r="D484" s="675"/>
      <c r="E484" s="671"/>
      <c r="F484" s="672"/>
      <c r="G484" s="672"/>
      <c r="H484" s="672"/>
      <c r="I484" s="672"/>
      <c r="J484" s="760"/>
      <c r="K484" s="761"/>
      <c r="L484" s="362"/>
    </row>
    <row r="485" spans="1:12" s="920" customFormat="1" ht="16.5" x14ac:dyDescent="0.15">
      <c r="A485" s="675"/>
      <c r="B485" s="675"/>
      <c r="C485" s="675"/>
      <c r="D485" s="675"/>
      <c r="E485" s="671"/>
      <c r="F485" s="672"/>
      <c r="G485" s="672"/>
      <c r="H485" s="672"/>
      <c r="I485" s="672"/>
      <c r="J485" s="760"/>
      <c r="K485" s="761"/>
      <c r="L485" s="362"/>
    </row>
    <row r="486" spans="1:12" s="920" customFormat="1" ht="16.5" x14ac:dyDescent="0.15">
      <c r="A486" s="675"/>
      <c r="B486" s="675"/>
      <c r="C486" s="675"/>
      <c r="D486" s="675"/>
      <c r="E486" s="671"/>
      <c r="F486" s="672"/>
      <c r="G486" s="672"/>
      <c r="H486" s="672"/>
      <c r="I486" s="672"/>
      <c r="J486" s="760"/>
      <c r="K486" s="761"/>
      <c r="L486" s="362"/>
    </row>
    <row r="487" spans="1:12" s="920" customFormat="1" ht="16.5" x14ac:dyDescent="0.15">
      <c r="A487" s="675"/>
      <c r="B487" s="675"/>
      <c r="C487" s="675"/>
      <c r="D487" s="675"/>
      <c r="E487" s="671"/>
      <c r="F487" s="672"/>
      <c r="G487" s="672"/>
      <c r="H487" s="672"/>
      <c r="I487" s="672"/>
      <c r="J487" s="760"/>
      <c r="K487" s="761"/>
      <c r="L487" s="362"/>
    </row>
    <row r="488" spans="1:12" s="920" customFormat="1" ht="16.5" x14ac:dyDescent="0.15">
      <c r="A488" s="675"/>
      <c r="B488" s="675"/>
      <c r="C488" s="675"/>
      <c r="D488" s="675"/>
      <c r="E488" s="671"/>
      <c r="F488" s="672"/>
      <c r="G488" s="672"/>
      <c r="H488" s="672"/>
      <c r="I488" s="672"/>
      <c r="J488" s="760"/>
      <c r="K488" s="761"/>
      <c r="L488" s="362"/>
    </row>
    <row r="489" spans="1:12" s="920" customFormat="1" ht="16.5" x14ac:dyDescent="0.15">
      <c r="A489" s="675"/>
      <c r="B489" s="675"/>
      <c r="C489" s="675"/>
      <c r="D489" s="675"/>
      <c r="E489" s="671"/>
      <c r="F489" s="672"/>
      <c r="G489" s="672"/>
      <c r="H489" s="672"/>
      <c r="I489" s="672"/>
      <c r="J489" s="760"/>
      <c r="K489" s="761"/>
      <c r="L489" s="362"/>
    </row>
    <row r="490" spans="1:12" s="920" customFormat="1" ht="16.5" x14ac:dyDescent="0.15">
      <c r="A490" s="675"/>
      <c r="B490" s="675"/>
      <c r="C490" s="675"/>
      <c r="D490" s="675"/>
      <c r="E490" s="671"/>
      <c r="F490" s="672"/>
      <c r="G490" s="672"/>
      <c r="H490" s="672"/>
      <c r="I490" s="672"/>
      <c r="J490" s="760"/>
      <c r="K490" s="761"/>
      <c r="L490" s="362"/>
    </row>
    <row r="491" spans="1:12" s="920" customFormat="1" ht="16.5" x14ac:dyDescent="0.15">
      <c r="A491" s="675"/>
      <c r="B491" s="675"/>
      <c r="C491" s="675"/>
      <c r="D491" s="675"/>
      <c r="E491" s="671"/>
      <c r="F491" s="672"/>
      <c r="G491" s="672"/>
      <c r="H491" s="672"/>
      <c r="I491" s="672"/>
      <c r="J491" s="760"/>
      <c r="K491" s="761"/>
      <c r="L491" s="362"/>
    </row>
    <row r="492" spans="1:12" s="920" customFormat="1" ht="16.5" x14ac:dyDescent="0.15">
      <c r="A492" s="675"/>
      <c r="B492" s="675"/>
      <c r="C492" s="675"/>
      <c r="D492" s="675"/>
      <c r="E492" s="671"/>
      <c r="F492" s="672"/>
      <c r="G492" s="672"/>
      <c r="H492" s="672"/>
      <c r="I492" s="672"/>
      <c r="J492" s="760"/>
      <c r="K492" s="761"/>
      <c r="L492" s="362"/>
    </row>
    <row r="493" spans="1:12" s="920" customFormat="1" ht="16.5" x14ac:dyDescent="0.15">
      <c r="A493" s="675"/>
      <c r="B493" s="675"/>
      <c r="C493" s="675"/>
      <c r="D493" s="675"/>
      <c r="E493" s="671"/>
      <c r="F493" s="672"/>
      <c r="G493" s="672"/>
      <c r="H493" s="672"/>
      <c r="I493" s="672"/>
      <c r="J493" s="760"/>
      <c r="K493" s="761"/>
      <c r="L493" s="362"/>
    </row>
    <row r="494" spans="1:12" s="920" customFormat="1" ht="16.5" x14ac:dyDescent="0.15">
      <c r="A494" s="675"/>
      <c r="B494" s="675"/>
      <c r="C494" s="675"/>
      <c r="D494" s="675"/>
      <c r="E494" s="671"/>
      <c r="F494" s="672"/>
      <c r="G494" s="672"/>
      <c r="H494" s="672"/>
      <c r="I494" s="672"/>
      <c r="J494" s="760"/>
      <c r="K494" s="761"/>
      <c r="L494" s="362"/>
    </row>
    <row r="495" spans="1:12" s="920" customFormat="1" ht="16.5" x14ac:dyDescent="0.15">
      <c r="A495" s="675"/>
      <c r="B495" s="675"/>
      <c r="C495" s="675"/>
      <c r="D495" s="675"/>
      <c r="E495" s="671"/>
      <c r="F495" s="672"/>
      <c r="G495" s="672"/>
      <c r="H495" s="672"/>
      <c r="I495" s="672"/>
      <c r="J495" s="760"/>
      <c r="K495" s="761"/>
      <c r="L495" s="362"/>
    </row>
    <row r="496" spans="1:12" s="920" customFormat="1" ht="16.5" x14ac:dyDescent="0.15">
      <c r="A496" s="675"/>
      <c r="B496" s="675"/>
      <c r="C496" s="675"/>
      <c r="D496" s="675"/>
      <c r="E496" s="671"/>
      <c r="F496" s="672"/>
      <c r="G496" s="672"/>
      <c r="H496" s="672"/>
      <c r="I496" s="672"/>
      <c r="J496" s="760"/>
      <c r="K496" s="761"/>
      <c r="L496" s="362"/>
    </row>
    <row r="497" spans="1:12" s="920" customFormat="1" ht="16.5" x14ac:dyDescent="0.15">
      <c r="A497" s="675"/>
      <c r="B497" s="675"/>
      <c r="C497" s="675"/>
      <c r="D497" s="675"/>
      <c r="E497" s="671"/>
      <c r="F497" s="672"/>
      <c r="G497" s="672"/>
      <c r="H497" s="672"/>
      <c r="I497" s="672"/>
      <c r="J497" s="760"/>
      <c r="K497" s="761"/>
      <c r="L497" s="362"/>
    </row>
    <row r="498" spans="1:12" s="920" customFormat="1" ht="16.5" x14ac:dyDescent="0.15">
      <c r="A498" s="675"/>
      <c r="B498" s="675"/>
      <c r="C498" s="675"/>
      <c r="D498" s="675"/>
      <c r="E498" s="671"/>
      <c r="F498" s="672"/>
      <c r="G498" s="672"/>
      <c r="H498" s="672"/>
      <c r="I498" s="672"/>
      <c r="J498" s="760"/>
      <c r="K498" s="761"/>
      <c r="L498" s="362"/>
    </row>
    <row r="499" spans="1:12" s="920" customFormat="1" ht="16.5" x14ac:dyDescent="0.15">
      <c r="A499" s="675"/>
      <c r="B499" s="675"/>
      <c r="C499" s="675"/>
      <c r="D499" s="675"/>
      <c r="E499" s="671"/>
      <c r="F499" s="672"/>
      <c r="G499" s="672"/>
      <c r="H499" s="672"/>
      <c r="I499" s="672"/>
      <c r="J499" s="760"/>
      <c r="K499" s="761"/>
      <c r="L499" s="362"/>
    </row>
    <row r="500" spans="1:12" s="920" customFormat="1" ht="16.5" x14ac:dyDescent="0.15">
      <c r="A500" s="675"/>
      <c r="B500" s="675"/>
      <c r="C500" s="675"/>
      <c r="D500" s="675"/>
      <c r="E500" s="671"/>
      <c r="F500" s="672"/>
      <c r="G500" s="672"/>
      <c r="H500" s="672"/>
      <c r="I500" s="672"/>
      <c r="J500" s="760"/>
      <c r="K500" s="761"/>
      <c r="L500" s="362"/>
    </row>
    <row r="501" spans="1:12" s="920" customFormat="1" ht="16.5" x14ac:dyDescent="0.15">
      <c r="A501" s="675"/>
      <c r="B501" s="675"/>
      <c r="C501" s="675"/>
      <c r="D501" s="675"/>
      <c r="E501" s="671"/>
      <c r="F501" s="672"/>
      <c r="G501" s="672"/>
      <c r="H501" s="672"/>
      <c r="I501" s="672"/>
      <c r="J501" s="760"/>
      <c r="K501" s="761"/>
      <c r="L501" s="362"/>
    </row>
    <row r="502" spans="1:12" s="920" customFormat="1" ht="16.5" x14ac:dyDescent="0.15">
      <c r="A502" s="675"/>
      <c r="B502" s="675"/>
      <c r="C502" s="675"/>
      <c r="D502" s="675"/>
      <c r="E502" s="671"/>
      <c r="F502" s="672"/>
      <c r="G502" s="672"/>
      <c r="H502" s="672"/>
      <c r="I502" s="672"/>
      <c r="J502" s="760"/>
      <c r="K502" s="761"/>
      <c r="L502" s="362"/>
    </row>
    <row r="503" spans="1:12" s="920" customFormat="1" ht="16.5" x14ac:dyDescent="0.15">
      <c r="A503" s="675"/>
      <c r="B503" s="675"/>
      <c r="C503" s="675"/>
      <c r="D503" s="675"/>
      <c r="E503" s="671"/>
      <c r="F503" s="672"/>
      <c r="G503" s="672"/>
      <c r="H503" s="672"/>
      <c r="I503" s="672"/>
      <c r="J503" s="760"/>
      <c r="K503" s="761"/>
      <c r="L503" s="362"/>
    </row>
    <row r="504" spans="1:12" s="920" customFormat="1" ht="16.5" x14ac:dyDescent="0.15">
      <c r="A504" s="675"/>
      <c r="B504" s="675"/>
      <c r="C504" s="675"/>
      <c r="D504" s="675"/>
      <c r="E504" s="671"/>
      <c r="F504" s="672"/>
      <c r="G504" s="672"/>
      <c r="H504" s="672"/>
      <c r="I504" s="672"/>
      <c r="J504" s="760"/>
      <c r="K504" s="761"/>
      <c r="L504" s="362"/>
    </row>
    <row r="505" spans="1:12" s="920" customFormat="1" ht="16.5" x14ac:dyDescent="0.15">
      <c r="A505" s="675"/>
      <c r="B505" s="675"/>
      <c r="C505" s="675"/>
      <c r="D505" s="675"/>
      <c r="E505" s="671"/>
      <c r="F505" s="672"/>
      <c r="G505" s="672"/>
      <c r="H505" s="672"/>
      <c r="I505" s="672"/>
      <c r="J505" s="760"/>
      <c r="K505" s="761"/>
      <c r="L505" s="362"/>
    </row>
    <row r="506" spans="1:12" s="920" customFormat="1" ht="16.5" x14ac:dyDescent="0.15">
      <c r="A506" s="675"/>
      <c r="B506" s="675"/>
      <c r="C506" s="675"/>
      <c r="D506" s="675"/>
      <c r="E506" s="671"/>
      <c r="F506" s="672"/>
      <c r="G506" s="672"/>
      <c r="H506" s="672"/>
      <c r="I506" s="672"/>
      <c r="J506" s="760"/>
      <c r="K506" s="761"/>
      <c r="L506" s="362"/>
    </row>
    <row r="507" spans="1:12" s="920" customFormat="1" ht="16.5" x14ac:dyDescent="0.15">
      <c r="A507" s="675"/>
      <c r="B507" s="675"/>
      <c r="C507" s="675"/>
      <c r="D507" s="675"/>
      <c r="E507" s="671"/>
      <c r="F507" s="672"/>
      <c r="G507" s="672"/>
      <c r="H507" s="672"/>
      <c r="I507" s="672"/>
      <c r="J507" s="760"/>
      <c r="K507" s="761"/>
      <c r="L507" s="362"/>
    </row>
    <row r="508" spans="1:12" s="920" customFormat="1" ht="16.5" x14ac:dyDescent="0.15">
      <c r="A508" s="675"/>
      <c r="B508" s="675"/>
      <c r="C508" s="675"/>
      <c r="D508" s="675"/>
      <c r="E508" s="671"/>
      <c r="F508" s="672"/>
      <c r="G508" s="672"/>
      <c r="H508" s="672"/>
      <c r="I508" s="672"/>
      <c r="J508" s="760"/>
      <c r="K508" s="761"/>
      <c r="L508" s="362"/>
    </row>
    <row r="509" spans="1:12" s="920" customFormat="1" ht="16.5" x14ac:dyDescent="0.15">
      <c r="A509" s="675"/>
      <c r="B509" s="675"/>
      <c r="C509" s="675"/>
      <c r="D509" s="675"/>
      <c r="E509" s="671"/>
      <c r="F509" s="672"/>
      <c r="G509" s="672"/>
      <c r="H509" s="672"/>
      <c r="I509" s="672"/>
      <c r="J509" s="760"/>
      <c r="K509" s="761"/>
      <c r="L509" s="362"/>
    </row>
    <row r="510" spans="1:12" s="920" customFormat="1" ht="16.5" x14ac:dyDescent="0.15">
      <c r="A510" s="675"/>
      <c r="B510" s="675"/>
      <c r="C510" s="675"/>
      <c r="D510" s="675"/>
      <c r="E510" s="671"/>
      <c r="F510" s="672"/>
      <c r="G510" s="672"/>
      <c r="H510" s="672"/>
      <c r="I510" s="672"/>
      <c r="J510" s="760"/>
      <c r="K510" s="761"/>
      <c r="L510" s="362"/>
    </row>
    <row r="511" spans="1:12" s="920" customFormat="1" ht="16.5" x14ac:dyDescent="0.15">
      <c r="A511" s="675"/>
      <c r="B511" s="675"/>
      <c r="C511" s="675"/>
      <c r="D511" s="675"/>
      <c r="E511" s="671"/>
      <c r="F511" s="672"/>
      <c r="G511" s="672"/>
      <c r="H511" s="672"/>
      <c r="I511" s="672"/>
      <c r="J511" s="760"/>
      <c r="K511" s="761"/>
      <c r="L511" s="362"/>
    </row>
    <row r="512" spans="1:12" s="920" customFormat="1" ht="16.5" x14ac:dyDescent="0.15">
      <c r="A512" s="675"/>
      <c r="B512" s="675"/>
      <c r="C512" s="675"/>
      <c r="D512" s="675"/>
      <c r="E512" s="671"/>
      <c r="F512" s="672"/>
      <c r="G512" s="672"/>
      <c r="H512" s="672"/>
      <c r="I512" s="672"/>
      <c r="J512" s="760"/>
      <c r="K512" s="761"/>
      <c r="L512" s="362"/>
    </row>
    <row r="513" spans="1:12" s="920" customFormat="1" ht="16.5" x14ac:dyDescent="0.15">
      <c r="A513" s="675"/>
      <c r="B513" s="675"/>
      <c r="C513" s="675"/>
      <c r="D513" s="675"/>
      <c r="E513" s="671"/>
      <c r="F513" s="672"/>
      <c r="G513" s="672"/>
      <c r="H513" s="672"/>
      <c r="I513" s="672"/>
      <c r="J513" s="760"/>
      <c r="K513" s="761"/>
      <c r="L513" s="362"/>
    </row>
    <row r="514" spans="1:12" s="920" customFormat="1" ht="16.5" x14ac:dyDescent="0.15">
      <c r="A514" s="675"/>
      <c r="B514" s="675"/>
      <c r="C514" s="675"/>
      <c r="D514" s="675"/>
      <c r="E514" s="671"/>
      <c r="F514" s="672"/>
      <c r="G514" s="672"/>
      <c r="H514" s="672"/>
      <c r="I514" s="672"/>
      <c r="J514" s="760"/>
      <c r="K514" s="761"/>
      <c r="L514" s="362"/>
    </row>
    <row r="515" spans="1:12" s="920" customFormat="1" ht="16.5" x14ac:dyDescent="0.15">
      <c r="A515" s="675"/>
      <c r="B515" s="675"/>
      <c r="C515" s="675"/>
      <c r="D515" s="675"/>
      <c r="E515" s="671"/>
      <c r="F515" s="672"/>
      <c r="G515" s="672"/>
      <c r="H515" s="672"/>
      <c r="I515" s="672"/>
      <c r="J515" s="760"/>
      <c r="K515" s="761"/>
      <c r="L515" s="362"/>
    </row>
    <row r="516" spans="1:12" s="920" customFormat="1" ht="16.5" x14ac:dyDescent="0.15">
      <c r="A516" s="675"/>
      <c r="B516" s="675"/>
      <c r="C516" s="675"/>
      <c r="D516" s="675"/>
      <c r="E516" s="671"/>
      <c r="F516" s="672"/>
      <c r="G516" s="672"/>
      <c r="H516" s="672"/>
      <c r="I516" s="672"/>
      <c r="J516" s="760"/>
      <c r="K516" s="761"/>
      <c r="L516" s="362"/>
    </row>
    <row r="517" spans="1:12" s="920" customFormat="1" ht="16.5" x14ac:dyDescent="0.15">
      <c r="A517" s="675"/>
      <c r="B517" s="675"/>
      <c r="C517" s="675"/>
      <c r="D517" s="675"/>
      <c r="E517" s="671"/>
      <c r="F517" s="672"/>
      <c r="G517" s="672"/>
      <c r="H517" s="672"/>
      <c r="I517" s="672"/>
      <c r="J517" s="760"/>
      <c r="K517" s="761"/>
      <c r="L517" s="362"/>
    </row>
    <row r="518" spans="1:12" s="920" customFormat="1" ht="16.5" x14ac:dyDescent="0.15">
      <c r="A518" s="675"/>
      <c r="B518" s="675"/>
      <c r="C518" s="675"/>
      <c r="D518" s="675"/>
      <c r="E518" s="671"/>
      <c r="F518" s="672"/>
      <c r="G518" s="672"/>
      <c r="H518" s="672"/>
      <c r="I518" s="672"/>
      <c r="J518" s="760"/>
      <c r="K518" s="761"/>
      <c r="L518" s="362"/>
    </row>
    <row r="519" spans="1:12" s="920" customFormat="1" ht="16.5" x14ac:dyDescent="0.15">
      <c r="A519" s="675"/>
      <c r="B519" s="675"/>
      <c r="C519" s="675"/>
      <c r="D519" s="675"/>
      <c r="E519" s="671"/>
      <c r="F519" s="672"/>
      <c r="G519" s="672"/>
      <c r="H519" s="672"/>
      <c r="I519" s="672"/>
      <c r="J519" s="760"/>
      <c r="K519" s="761"/>
      <c r="L519" s="362"/>
    </row>
    <row r="520" spans="1:12" s="920" customFormat="1" ht="16.5" x14ac:dyDescent="0.15">
      <c r="A520" s="675"/>
      <c r="B520" s="675"/>
      <c r="C520" s="675"/>
      <c r="D520" s="675"/>
      <c r="E520" s="671"/>
      <c r="F520" s="672"/>
      <c r="G520" s="672"/>
      <c r="H520" s="672"/>
      <c r="I520" s="672"/>
      <c r="J520" s="760"/>
      <c r="K520" s="761"/>
      <c r="L520" s="362"/>
    </row>
    <row r="521" spans="1:12" s="920" customFormat="1" ht="16.5" x14ac:dyDescent="0.15">
      <c r="A521" s="675"/>
      <c r="B521" s="675"/>
      <c r="C521" s="675"/>
      <c r="D521" s="675"/>
      <c r="E521" s="671"/>
      <c r="F521" s="672"/>
      <c r="G521" s="672"/>
      <c r="H521" s="672"/>
      <c r="I521" s="672"/>
      <c r="J521" s="760"/>
      <c r="K521" s="761"/>
      <c r="L521" s="362"/>
    </row>
    <row r="522" spans="1:12" s="920" customFormat="1" ht="16.5" x14ac:dyDescent="0.15">
      <c r="A522" s="675"/>
      <c r="B522" s="675"/>
      <c r="C522" s="675"/>
      <c r="D522" s="675"/>
      <c r="E522" s="671"/>
      <c r="F522" s="672"/>
      <c r="G522" s="672"/>
      <c r="H522" s="672"/>
      <c r="I522" s="672"/>
      <c r="J522" s="760"/>
      <c r="K522" s="761"/>
      <c r="L522" s="362"/>
    </row>
    <row r="523" spans="1:12" s="920" customFormat="1" ht="16.5" x14ac:dyDescent="0.15">
      <c r="A523" s="675"/>
      <c r="B523" s="675"/>
      <c r="C523" s="675"/>
      <c r="D523" s="675"/>
      <c r="E523" s="671"/>
      <c r="F523" s="672"/>
      <c r="G523" s="672"/>
      <c r="H523" s="672"/>
      <c r="I523" s="672"/>
      <c r="J523" s="760"/>
      <c r="K523" s="761"/>
      <c r="L523" s="362"/>
    </row>
    <row r="524" spans="1:12" s="920" customFormat="1" ht="16.5" x14ac:dyDescent="0.15">
      <c r="A524" s="675"/>
      <c r="B524" s="675"/>
      <c r="C524" s="675"/>
      <c r="D524" s="675"/>
      <c r="E524" s="671"/>
      <c r="F524" s="672"/>
      <c r="G524" s="672"/>
      <c r="H524" s="672"/>
      <c r="I524" s="672"/>
      <c r="J524" s="760"/>
      <c r="K524" s="761"/>
      <c r="L524" s="362"/>
    </row>
    <row r="525" spans="1:12" s="920" customFormat="1" ht="16.5" x14ac:dyDescent="0.15">
      <c r="A525" s="675"/>
      <c r="B525" s="675"/>
      <c r="C525" s="675"/>
      <c r="D525" s="675"/>
      <c r="E525" s="671"/>
      <c r="F525" s="672"/>
      <c r="G525" s="672"/>
      <c r="H525" s="672"/>
      <c r="I525" s="672"/>
      <c r="J525" s="760"/>
      <c r="K525" s="761"/>
      <c r="L525" s="362"/>
    </row>
    <row r="526" spans="1:12" s="920" customFormat="1" ht="16.5" x14ac:dyDescent="0.15">
      <c r="A526" s="675"/>
      <c r="B526" s="675"/>
      <c r="C526" s="675"/>
      <c r="D526" s="675"/>
      <c r="E526" s="671"/>
      <c r="F526" s="672"/>
      <c r="G526" s="672"/>
      <c r="H526" s="672"/>
      <c r="I526" s="672"/>
      <c r="J526" s="760"/>
      <c r="K526" s="761"/>
      <c r="L526" s="362"/>
    </row>
    <row r="527" spans="1:12" s="920" customFormat="1" ht="16.5" x14ac:dyDescent="0.15">
      <c r="A527" s="675"/>
      <c r="B527" s="675"/>
      <c r="C527" s="675"/>
      <c r="D527" s="675"/>
      <c r="E527" s="671"/>
      <c r="F527" s="672"/>
      <c r="G527" s="672"/>
      <c r="H527" s="672"/>
      <c r="I527" s="672"/>
      <c r="J527" s="760"/>
      <c r="K527" s="761"/>
      <c r="L527" s="362"/>
    </row>
    <row r="528" spans="1:12" s="920" customFormat="1" ht="16.5" x14ac:dyDescent="0.15">
      <c r="A528" s="675"/>
      <c r="B528" s="675"/>
      <c r="C528" s="675"/>
      <c r="D528" s="675"/>
      <c r="E528" s="671"/>
      <c r="F528" s="672"/>
      <c r="G528" s="672"/>
      <c r="H528" s="672"/>
      <c r="I528" s="672"/>
      <c r="J528" s="760"/>
      <c r="K528" s="761"/>
      <c r="L528" s="362"/>
    </row>
    <row r="529" spans="1:12" s="920" customFormat="1" ht="16.5" x14ac:dyDescent="0.15">
      <c r="A529" s="675"/>
      <c r="B529" s="675"/>
      <c r="C529" s="675"/>
      <c r="D529" s="675"/>
      <c r="E529" s="671"/>
      <c r="F529" s="672"/>
      <c r="G529" s="672"/>
      <c r="H529" s="672"/>
      <c r="I529" s="672"/>
      <c r="J529" s="760"/>
      <c r="K529" s="761"/>
      <c r="L529" s="362"/>
    </row>
    <row r="530" spans="1:12" s="920" customFormat="1" ht="16.5" x14ac:dyDescent="0.15">
      <c r="A530" s="675"/>
      <c r="B530" s="675"/>
      <c r="C530" s="675"/>
      <c r="D530" s="675"/>
      <c r="E530" s="671"/>
      <c r="F530" s="672"/>
      <c r="G530" s="672"/>
      <c r="H530" s="672"/>
      <c r="I530" s="672"/>
      <c r="J530" s="760"/>
      <c r="K530" s="761"/>
      <c r="L530" s="362"/>
    </row>
    <row r="531" spans="1:12" s="920" customFormat="1" ht="16.5" x14ac:dyDescent="0.15">
      <c r="A531" s="675"/>
      <c r="B531" s="675"/>
      <c r="C531" s="675"/>
      <c r="D531" s="675"/>
      <c r="E531" s="671"/>
      <c r="F531" s="672"/>
      <c r="G531" s="672"/>
      <c r="H531" s="672"/>
      <c r="I531" s="672"/>
      <c r="J531" s="760"/>
      <c r="K531" s="761"/>
      <c r="L531" s="362"/>
    </row>
    <row r="532" spans="1:12" s="920" customFormat="1" ht="16.5" x14ac:dyDescent="0.15">
      <c r="A532" s="675"/>
      <c r="B532" s="675"/>
      <c r="C532" s="675"/>
      <c r="D532" s="675"/>
      <c r="E532" s="671"/>
      <c r="F532" s="672"/>
      <c r="G532" s="672"/>
      <c r="H532" s="672"/>
      <c r="I532" s="672"/>
      <c r="J532" s="760"/>
      <c r="K532" s="761"/>
      <c r="L532" s="362"/>
    </row>
    <row r="533" spans="1:12" s="920" customFormat="1" ht="16.5" x14ac:dyDescent="0.15">
      <c r="A533" s="675"/>
      <c r="B533" s="675"/>
      <c r="C533" s="675"/>
      <c r="D533" s="675"/>
      <c r="E533" s="671"/>
      <c r="F533" s="672"/>
      <c r="G533" s="672"/>
      <c r="H533" s="672"/>
      <c r="I533" s="672"/>
      <c r="J533" s="760"/>
      <c r="K533" s="761"/>
      <c r="L533" s="362"/>
    </row>
    <row r="534" spans="1:12" s="920" customFormat="1" ht="16.5" x14ac:dyDescent="0.15">
      <c r="A534" s="675"/>
      <c r="B534" s="675"/>
      <c r="C534" s="675"/>
      <c r="D534" s="675"/>
      <c r="E534" s="671"/>
      <c r="F534" s="672"/>
      <c r="G534" s="672"/>
      <c r="H534" s="672"/>
      <c r="I534" s="672"/>
      <c r="J534" s="760"/>
      <c r="K534" s="761"/>
      <c r="L534" s="362"/>
    </row>
    <row r="535" spans="1:12" s="920" customFormat="1" ht="16.5" x14ac:dyDescent="0.15">
      <c r="A535" s="675"/>
      <c r="B535" s="675"/>
      <c r="C535" s="675"/>
      <c r="D535" s="675"/>
      <c r="E535" s="671"/>
      <c r="F535" s="672"/>
      <c r="G535" s="672"/>
      <c r="H535" s="672"/>
      <c r="I535" s="672"/>
      <c r="J535" s="760"/>
      <c r="K535" s="761"/>
      <c r="L535" s="362"/>
    </row>
    <row r="536" spans="1:12" s="920" customFormat="1" ht="16.5" x14ac:dyDescent="0.15">
      <c r="A536" s="675"/>
      <c r="B536" s="675"/>
      <c r="C536" s="675"/>
      <c r="D536" s="675"/>
      <c r="E536" s="671"/>
      <c r="F536" s="672"/>
      <c r="G536" s="672"/>
      <c r="H536" s="672"/>
      <c r="I536" s="672"/>
      <c r="J536" s="760"/>
      <c r="K536" s="761"/>
      <c r="L536" s="362"/>
    </row>
    <row r="537" spans="1:12" s="920" customFormat="1" ht="16.5" x14ac:dyDescent="0.15">
      <c r="A537" s="675"/>
      <c r="B537" s="675"/>
      <c r="C537" s="675"/>
      <c r="D537" s="675"/>
      <c r="E537" s="671"/>
      <c r="F537" s="672"/>
      <c r="G537" s="672"/>
      <c r="H537" s="672"/>
      <c r="I537" s="672"/>
      <c r="J537" s="760"/>
      <c r="K537" s="761"/>
      <c r="L537" s="362"/>
    </row>
    <row r="538" spans="1:12" s="920" customFormat="1" ht="16.5" x14ac:dyDescent="0.15">
      <c r="A538" s="675"/>
      <c r="B538" s="675"/>
      <c r="C538" s="675"/>
      <c r="D538" s="675"/>
      <c r="E538" s="671"/>
      <c r="F538" s="672"/>
      <c r="G538" s="672"/>
      <c r="H538" s="672"/>
      <c r="I538" s="672"/>
      <c r="J538" s="760"/>
      <c r="K538" s="761"/>
      <c r="L538" s="362"/>
    </row>
    <row r="539" spans="1:12" s="920" customFormat="1" ht="16.5" x14ac:dyDescent="0.15">
      <c r="A539" s="675"/>
      <c r="B539" s="675"/>
      <c r="C539" s="675"/>
      <c r="D539" s="675"/>
      <c r="E539" s="671"/>
      <c r="F539" s="672"/>
      <c r="G539" s="672"/>
      <c r="H539" s="672"/>
      <c r="I539" s="672"/>
      <c r="J539" s="760"/>
      <c r="K539" s="761"/>
      <c r="L539" s="362"/>
    </row>
    <row r="540" spans="1:12" s="920" customFormat="1" ht="16.5" x14ac:dyDescent="0.15">
      <c r="A540" s="675"/>
      <c r="B540" s="675"/>
      <c r="C540" s="675"/>
      <c r="D540" s="675"/>
      <c r="E540" s="671"/>
      <c r="F540" s="672"/>
      <c r="G540" s="672"/>
      <c r="H540" s="672"/>
      <c r="I540" s="672"/>
      <c r="J540" s="760"/>
      <c r="K540" s="761"/>
      <c r="L540" s="362"/>
    </row>
    <row r="541" spans="1:12" s="920" customFormat="1" ht="16.5" x14ac:dyDescent="0.15">
      <c r="A541" s="675"/>
      <c r="B541" s="675"/>
      <c r="C541" s="675"/>
      <c r="D541" s="675"/>
      <c r="E541" s="671"/>
      <c r="F541" s="672"/>
      <c r="G541" s="672"/>
      <c r="H541" s="672"/>
      <c r="I541" s="672"/>
      <c r="J541" s="760"/>
      <c r="K541" s="761"/>
      <c r="L541" s="362"/>
    </row>
    <row r="542" spans="1:12" s="920" customFormat="1" ht="16.5" x14ac:dyDescent="0.15">
      <c r="A542" s="675"/>
      <c r="B542" s="675"/>
      <c r="C542" s="675"/>
      <c r="D542" s="675"/>
      <c r="E542" s="671"/>
      <c r="F542" s="672"/>
      <c r="G542" s="672"/>
      <c r="H542" s="672"/>
      <c r="I542" s="672"/>
      <c r="J542" s="760"/>
      <c r="K542" s="761"/>
      <c r="L542" s="362"/>
    </row>
    <row r="543" spans="1:12" s="920" customFormat="1" ht="16.5" x14ac:dyDescent="0.15">
      <c r="A543" s="675"/>
      <c r="B543" s="675"/>
      <c r="C543" s="675"/>
      <c r="D543" s="675"/>
      <c r="E543" s="671"/>
      <c r="F543" s="672"/>
      <c r="G543" s="672"/>
      <c r="H543" s="672"/>
      <c r="I543" s="672"/>
      <c r="J543" s="760"/>
      <c r="K543" s="761"/>
      <c r="L543" s="362"/>
    </row>
    <row r="544" spans="1:12" s="920" customFormat="1" ht="16.5" x14ac:dyDescent="0.15">
      <c r="A544" s="675"/>
      <c r="B544" s="675"/>
      <c r="C544" s="675"/>
      <c r="D544" s="675"/>
      <c r="E544" s="671"/>
      <c r="F544" s="672"/>
      <c r="G544" s="672"/>
      <c r="H544" s="672"/>
      <c r="I544" s="672"/>
      <c r="J544" s="760"/>
      <c r="K544" s="761"/>
      <c r="L544" s="362"/>
    </row>
    <row r="545" spans="1:12" s="920" customFormat="1" ht="16.5" x14ac:dyDescent="0.15">
      <c r="A545" s="675"/>
      <c r="B545" s="675"/>
      <c r="C545" s="675"/>
      <c r="D545" s="675"/>
      <c r="E545" s="671"/>
      <c r="F545" s="672"/>
      <c r="G545" s="672"/>
      <c r="H545" s="672"/>
      <c r="I545" s="672"/>
      <c r="J545" s="760"/>
      <c r="K545" s="761"/>
      <c r="L545" s="362"/>
    </row>
    <row r="546" spans="1:12" s="920" customFormat="1" ht="16.5" x14ac:dyDescent="0.15">
      <c r="A546" s="675"/>
      <c r="B546" s="675"/>
      <c r="C546" s="675"/>
      <c r="D546" s="675"/>
      <c r="E546" s="671"/>
      <c r="F546" s="672"/>
      <c r="G546" s="672"/>
      <c r="H546" s="672"/>
      <c r="I546" s="672"/>
      <c r="J546" s="760"/>
      <c r="K546" s="761"/>
      <c r="L546" s="362"/>
    </row>
    <row r="547" spans="1:12" s="920" customFormat="1" ht="16.5" x14ac:dyDescent="0.15">
      <c r="A547" s="675"/>
      <c r="B547" s="675"/>
      <c r="C547" s="675"/>
      <c r="D547" s="675"/>
      <c r="E547" s="671"/>
      <c r="F547" s="672"/>
      <c r="G547" s="672"/>
      <c r="H547" s="672"/>
      <c r="I547" s="672"/>
      <c r="J547" s="760"/>
      <c r="K547" s="761"/>
      <c r="L547" s="362"/>
    </row>
    <row r="548" spans="1:12" s="920" customFormat="1" ht="16.5" x14ac:dyDescent="0.15">
      <c r="A548" s="675"/>
      <c r="B548" s="675"/>
      <c r="C548" s="675"/>
      <c r="D548" s="675"/>
      <c r="E548" s="671"/>
      <c r="F548" s="672"/>
      <c r="G548" s="672"/>
      <c r="H548" s="672"/>
      <c r="I548" s="672"/>
      <c r="J548" s="760"/>
      <c r="K548" s="761"/>
      <c r="L548" s="362"/>
    </row>
    <row r="549" spans="1:12" s="920" customFormat="1" ht="16.5" x14ac:dyDescent="0.15">
      <c r="A549" s="675"/>
      <c r="B549" s="675"/>
      <c r="C549" s="675"/>
      <c r="D549" s="675"/>
      <c r="E549" s="671"/>
      <c r="F549" s="672"/>
      <c r="G549" s="672"/>
      <c r="H549" s="672"/>
      <c r="I549" s="672"/>
      <c r="J549" s="760"/>
      <c r="K549" s="761"/>
      <c r="L549" s="362"/>
    </row>
    <row r="550" spans="1:12" s="920" customFormat="1" ht="16.5" x14ac:dyDescent="0.15">
      <c r="A550" s="675"/>
      <c r="B550" s="675"/>
      <c r="C550" s="675"/>
      <c r="D550" s="675"/>
      <c r="E550" s="671"/>
      <c r="F550" s="672"/>
      <c r="G550" s="672"/>
      <c r="H550" s="672"/>
      <c r="I550" s="672"/>
      <c r="J550" s="760"/>
      <c r="K550" s="761"/>
      <c r="L550" s="362"/>
    </row>
    <row r="551" spans="1:12" s="920" customFormat="1" ht="16.5" x14ac:dyDescent="0.15">
      <c r="A551" s="675"/>
      <c r="B551" s="675"/>
      <c r="C551" s="675"/>
      <c r="D551" s="675"/>
      <c r="E551" s="671"/>
      <c r="F551" s="672"/>
      <c r="G551" s="672"/>
      <c r="H551" s="672"/>
      <c r="I551" s="672"/>
      <c r="J551" s="760"/>
      <c r="K551" s="761"/>
      <c r="L551" s="362"/>
    </row>
    <row r="552" spans="1:12" s="920" customFormat="1" ht="16.5" x14ac:dyDescent="0.15">
      <c r="A552" s="675"/>
      <c r="B552" s="675"/>
      <c r="C552" s="675"/>
      <c r="D552" s="675"/>
      <c r="E552" s="671"/>
      <c r="F552" s="672"/>
      <c r="G552" s="672"/>
      <c r="H552" s="672"/>
      <c r="I552" s="672"/>
      <c r="J552" s="760"/>
      <c r="K552" s="761"/>
      <c r="L552" s="362"/>
    </row>
    <row r="553" spans="1:12" s="920" customFormat="1" ht="16.5" x14ac:dyDescent="0.15">
      <c r="A553" s="675"/>
      <c r="B553" s="675"/>
      <c r="C553" s="675"/>
      <c r="D553" s="675"/>
      <c r="E553" s="671"/>
      <c r="F553" s="672"/>
      <c r="G553" s="672"/>
      <c r="H553" s="672"/>
      <c r="I553" s="672"/>
      <c r="J553" s="760"/>
      <c r="K553" s="761"/>
      <c r="L553" s="362"/>
    </row>
    <row r="554" spans="1:12" s="920" customFormat="1" ht="16.5" x14ac:dyDescent="0.15">
      <c r="A554" s="675"/>
      <c r="B554" s="675"/>
      <c r="C554" s="675"/>
      <c r="D554" s="675"/>
      <c r="E554" s="671"/>
      <c r="F554" s="672"/>
      <c r="G554" s="672"/>
      <c r="H554" s="672"/>
      <c r="I554" s="672"/>
      <c r="J554" s="760"/>
      <c r="K554" s="761"/>
      <c r="L554" s="362"/>
    </row>
    <row r="555" spans="1:12" s="920" customFormat="1" ht="16.5" x14ac:dyDescent="0.15">
      <c r="A555" s="675"/>
      <c r="B555" s="675"/>
      <c r="C555" s="675"/>
      <c r="D555" s="675"/>
      <c r="E555" s="671"/>
      <c r="F555" s="672"/>
      <c r="G555" s="672"/>
      <c r="H555" s="672"/>
      <c r="I555" s="672"/>
      <c r="J555" s="760"/>
      <c r="K555" s="761"/>
      <c r="L555" s="362"/>
    </row>
    <row r="556" spans="1:12" s="920" customFormat="1" ht="16.5" x14ac:dyDescent="0.15">
      <c r="A556" s="675"/>
      <c r="B556" s="675"/>
      <c r="C556" s="675"/>
      <c r="D556" s="675"/>
      <c r="E556" s="671"/>
      <c r="F556" s="672"/>
      <c r="G556" s="672"/>
      <c r="H556" s="672"/>
      <c r="I556" s="672"/>
      <c r="J556" s="760"/>
      <c r="K556" s="761"/>
      <c r="L556" s="362"/>
    </row>
    <row r="557" spans="1:12" s="920" customFormat="1" ht="16.5" x14ac:dyDescent="0.15">
      <c r="A557" s="675"/>
      <c r="B557" s="675"/>
      <c r="C557" s="675"/>
      <c r="D557" s="675"/>
      <c r="E557" s="671"/>
      <c r="F557" s="672"/>
      <c r="G557" s="672"/>
      <c r="H557" s="672"/>
      <c r="I557" s="672"/>
      <c r="J557" s="760"/>
      <c r="K557" s="761"/>
      <c r="L557" s="362"/>
    </row>
    <row r="558" spans="1:12" s="920" customFormat="1" ht="16.5" x14ac:dyDescent="0.15">
      <c r="A558" s="675"/>
      <c r="B558" s="675"/>
      <c r="C558" s="675"/>
      <c r="D558" s="675"/>
      <c r="E558" s="671"/>
      <c r="F558" s="672"/>
      <c r="G558" s="672"/>
      <c r="H558" s="672"/>
      <c r="I558" s="672"/>
      <c r="J558" s="760"/>
      <c r="K558" s="761"/>
      <c r="L558" s="362"/>
    </row>
    <row r="559" spans="1:12" s="920" customFormat="1" ht="16.5" x14ac:dyDescent="0.15">
      <c r="A559" s="675"/>
      <c r="B559" s="675"/>
      <c r="C559" s="675"/>
      <c r="D559" s="675"/>
      <c r="E559" s="671"/>
      <c r="F559" s="672"/>
      <c r="G559" s="672"/>
      <c r="H559" s="672"/>
      <c r="I559" s="672"/>
      <c r="J559" s="760"/>
      <c r="K559" s="761"/>
      <c r="L559" s="362"/>
    </row>
    <row r="560" spans="1:12" s="920" customFormat="1" ht="16.5" x14ac:dyDescent="0.15">
      <c r="A560" s="675"/>
      <c r="B560" s="675"/>
      <c r="C560" s="675"/>
      <c r="D560" s="675"/>
      <c r="E560" s="671"/>
      <c r="F560" s="672"/>
      <c r="G560" s="672"/>
      <c r="H560" s="672"/>
      <c r="I560" s="672"/>
      <c r="J560" s="760"/>
      <c r="K560" s="761"/>
      <c r="L560" s="362"/>
    </row>
    <row r="561" spans="1:12" s="920" customFormat="1" ht="16.5" x14ac:dyDescent="0.15">
      <c r="A561" s="675"/>
      <c r="B561" s="675"/>
      <c r="C561" s="675"/>
      <c r="D561" s="675"/>
      <c r="E561" s="671"/>
      <c r="F561" s="672"/>
      <c r="G561" s="672"/>
      <c r="H561" s="672"/>
      <c r="I561" s="672"/>
      <c r="J561" s="760"/>
      <c r="K561" s="761"/>
      <c r="L561" s="362"/>
    </row>
    <row r="562" spans="1:12" s="920" customFormat="1" ht="16.5" x14ac:dyDescent="0.15">
      <c r="A562" s="675"/>
      <c r="B562" s="675"/>
      <c r="C562" s="675"/>
      <c r="D562" s="675"/>
      <c r="E562" s="671"/>
      <c r="F562" s="672"/>
      <c r="G562" s="672"/>
      <c r="H562" s="672"/>
      <c r="I562" s="672"/>
      <c r="J562" s="760"/>
      <c r="K562" s="761"/>
      <c r="L562" s="362"/>
    </row>
    <row r="563" spans="1:12" s="920" customFormat="1" ht="16.5" x14ac:dyDescent="0.15">
      <c r="A563" s="675"/>
      <c r="B563" s="675"/>
      <c r="C563" s="675"/>
      <c r="D563" s="675"/>
      <c r="E563" s="671"/>
      <c r="F563" s="672"/>
      <c r="G563" s="672"/>
      <c r="H563" s="672"/>
      <c r="I563" s="672"/>
      <c r="J563" s="760"/>
      <c r="K563" s="761"/>
      <c r="L563" s="362"/>
    </row>
    <row r="564" spans="1:12" s="920" customFormat="1" ht="16.5" x14ac:dyDescent="0.15">
      <c r="A564" s="675"/>
      <c r="B564" s="675"/>
      <c r="C564" s="675"/>
      <c r="D564" s="675"/>
      <c r="E564" s="671"/>
      <c r="F564" s="672"/>
      <c r="G564" s="672"/>
      <c r="H564" s="672"/>
      <c r="I564" s="672"/>
      <c r="J564" s="760"/>
      <c r="K564" s="761"/>
      <c r="L564" s="362"/>
    </row>
    <row r="565" spans="1:12" s="920" customFormat="1" ht="16.5" x14ac:dyDescent="0.15">
      <c r="A565" s="675"/>
      <c r="B565" s="675"/>
      <c r="C565" s="675"/>
      <c r="D565" s="675"/>
      <c r="E565" s="671"/>
      <c r="F565" s="672"/>
      <c r="G565" s="672"/>
      <c r="H565" s="672"/>
      <c r="I565" s="672"/>
      <c r="J565" s="760"/>
      <c r="K565" s="761"/>
      <c r="L565" s="362"/>
    </row>
    <row r="566" spans="1:12" s="920" customFormat="1" ht="16.5" x14ac:dyDescent="0.15">
      <c r="A566" s="675"/>
      <c r="B566" s="675"/>
      <c r="C566" s="675"/>
      <c r="D566" s="675"/>
      <c r="E566" s="671"/>
      <c r="F566" s="672"/>
      <c r="G566" s="672"/>
      <c r="H566" s="672"/>
      <c r="I566" s="672"/>
      <c r="J566" s="760"/>
      <c r="K566" s="761"/>
      <c r="L566" s="362"/>
    </row>
    <row r="567" spans="1:12" s="920" customFormat="1" ht="16.5" x14ac:dyDescent="0.15">
      <c r="A567" s="675"/>
      <c r="B567" s="675"/>
      <c r="C567" s="675"/>
      <c r="D567" s="675"/>
      <c r="E567" s="671"/>
      <c r="F567" s="672"/>
      <c r="G567" s="672"/>
      <c r="H567" s="672"/>
      <c r="I567" s="672"/>
      <c r="J567" s="760"/>
      <c r="K567" s="761"/>
      <c r="L567" s="362"/>
    </row>
    <row r="568" spans="1:12" s="920" customFormat="1" ht="16.5" x14ac:dyDescent="0.15">
      <c r="A568" s="675"/>
      <c r="B568" s="675"/>
      <c r="C568" s="675"/>
      <c r="D568" s="675"/>
      <c r="E568" s="671"/>
      <c r="F568" s="672"/>
      <c r="G568" s="672"/>
      <c r="H568" s="672"/>
      <c r="I568" s="672"/>
      <c r="J568" s="760"/>
      <c r="K568" s="761"/>
      <c r="L568" s="362"/>
    </row>
    <row r="569" spans="1:12" s="920" customFormat="1" ht="16.5" x14ac:dyDescent="0.15">
      <c r="A569" s="675"/>
      <c r="B569" s="675"/>
      <c r="C569" s="675"/>
      <c r="D569" s="675"/>
      <c r="E569" s="671"/>
      <c r="F569" s="672"/>
      <c r="G569" s="672"/>
      <c r="H569" s="672"/>
      <c r="I569" s="672"/>
      <c r="J569" s="760"/>
      <c r="K569" s="761"/>
      <c r="L569" s="362"/>
    </row>
    <row r="570" spans="1:12" s="920" customFormat="1" ht="16.5" x14ac:dyDescent="0.15">
      <c r="A570" s="675"/>
      <c r="B570" s="675"/>
      <c r="C570" s="675"/>
      <c r="D570" s="675"/>
      <c r="E570" s="671"/>
      <c r="F570" s="672"/>
      <c r="G570" s="672"/>
      <c r="H570" s="672"/>
      <c r="I570" s="672"/>
      <c r="J570" s="760"/>
      <c r="K570" s="761"/>
      <c r="L570" s="362"/>
    </row>
    <row r="571" spans="1:12" s="920" customFormat="1" ht="16.5" x14ac:dyDescent="0.15">
      <c r="A571" s="675"/>
      <c r="B571" s="675"/>
      <c r="C571" s="675"/>
      <c r="D571" s="675"/>
      <c r="E571" s="671"/>
      <c r="F571" s="672"/>
      <c r="G571" s="672"/>
      <c r="H571" s="672"/>
      <c r="I571" s="672"/>
      <c r="J571" s="760"/>
      <c r="K571" s="761"/>
      <c r="L571" s="362"/>
    </row>
    <row r="572" spans="1:12" s="920" customFormat="1" ht="16.5" x14ac:dyDescent="0.15">
      <c r="A572" s="675"/>
      <c r="B572" s="675"/>
      <c r="C572" s="675"/>
      <c r="D572" s="675"/>
      <c r="E572" s="671"/>
      <c r="F572" s="672"/>
      <c r="G572" s="672"/>
      <c r="H572" s="672"/>
      <c r="I572" s="672"/>
      <c r="J572" s="760"/>
      <c r="K572" s="761"/>
      <c r="L572" s="362"/>
    </row>
    <row r="573" spans="1:12" s="920" customFormat="1" ht="16.5" x14ac:dyDescent="0.15">
      <c r="A573" s="675"/>
      <c r="B573" s="675"/>
      <c r="C573" s="675"/>
      <c r="D573" s="675"/>
      <c r="E573" s="671"/>
      <c r="F573" s="672"/>
      <c r="G573" s="672"/>
      <c r="H573" s="672"/>
      <c r="I573" s="672"/>
      <c r="J573" s="760"/>
      <c r="K573" s="761"/>
      <c r="L573" s="362"/>
    </row>
    <row r="574" spans="1:12" s="920" customFormat="1" ht="16.5" x14ac:dyDescent="0.15">
      <c r="A574" s="675"/>
      <c r="B574" s="675"/>
      <c r="C574" s="675"/>
      <c r="D574" s="675"/>
      <c r="E574" s="671"/>
      <c r="F574" s="672"/>
      <c r="G574" s="672"/>
      <c r="H574" s="672"/>
      <c r="I574" s="672"/>
      <c r="J574" s="760"/>
      <c r="K574" s="761"/>
      <c r="L574" s="362"/>
    </row>
    <row r="575" spans="1:12" s="920" customFormat="1" ht="16.5" x14ac:dyDescent="0.15">
      <c r="A575" s="675"/>
      <c r="B575" s="675"/>
      <c r="C575" s="675"/>
      <c r="D575" s="675"/>
      <c r="E575" s="671"/>
      <c r="F575" s="672"/>
      <c r="G575" s="672"/>
      <c r="H575" s="672"/>
      <c r="I575" s="672"/>
      <c r="J575" s="760"/>
      <c r="K575" s="761"/>
      <c r="L575" s="362"/>
    </row>
    <row r="576" spans="1:12" s="920" customFormat="1" ht="16.5" x14ac:dyDescent="0.15">
      <c r="A576" s="675"/>
      <c r="B576" s="675"/>
      <c r="C576" s="675"/>
      <c r="D576" s="675"/>
      <c r="E576" s="671"/>
      <c r="F576" s="672"/>
      <c r="G576" s="672"/>
      <c r="H576" s="672"/>
      <c r="I576" s="672"/>
      <c r="J576" s="760"/>
      <c r="K576" s="761"/>
      <c r="L576" s="362"/>
    </row>
    <row r="577" spans="1:12" s="920" customFormat="1" ht="16.5" x14ac:dyDescent="0.15">
      <c r="A577" s="675"/>
      <c r="B577" s="675"/>
      <c r="C577" s="675"/>
      <c r="D577" s="675"/>
      <c r="E577" s="671"/>
      <c r="F577" s="672"/>
      <c r="G577" s="672"/>
      <c r="H577" s="672"/>
      <c r="I577" s="672"/>
      <c r="J577" s="760"/>
      <c r="K577" s="761"/>
      <c r="L577" s="362"/>
    </row>
    <row r="578" spans="1:12" s="920" customFormat="1" ht="16.5" x14ac:dyDescent="0.15">
      <c r="A578" s="675"/>
      <c r="B578" s="675"/>
      <c r="C578" s="675"/>
      <c r="D578" s="675"/>
      <c r="E578" s="671"/>
      <c r="F578" s="672"/>
      <c r="G578" s="672"/>
      <c r="H578" s="672"/>
      <c r="I578" s="672"/>
      <c r="J578" s="760"/>
      <c r="K578" s="761"/>
      <c r="L578" s="362"/>
    </row>
    <row r="579" spans="1:12" s="920" customFormat="1" ht="16.5" x14ac:dyDescent="0.15">
      <c r="A579" s="675"/>
      <c r="B579" s="675"/>
      <c r="C579" s="675"/>
      <c r="D579" s="675"/>
      <c r="E579" s="671"/>
      <c r="F579" s="672"/>
      <c r="G579" s="672"/>
      <c r="H579" s="672"/>
      <c r="I579" s="672"/>
      <c r="J579" s="760"/>
      <c r="K579" s="761"/>
      <c r="L579" s="362"/>
    </row>
    <row r="580" spans="1:12" s="920" customFormat="1" ht="16.5" x14ac:dyDescent="0.15">
      <c r="A580" s="675"/>
      <c r="B580" s="675"/>
      <c r="C580" s="675"/>
      <c r="D580" s="675"/>
      <c r="E580" s="671"/>
      <c r="F580" s="672"/>
      <c r="G580" s="672"/>
      <c r="H580" s="672"/>
      <c r="I580" s="672"/>
      <c r="J580" s="760"/>
      <c r="K580" s="761"/>
      <c r="L580" s="362"/>
    </row>
    <row r="581" spans="1:12" s="920" customFormat="1" ht="16.5" x14ac:dyDescent="0.15">
      <c r="A581" s="675"/>
      <c r="B581" s="675"/>
      <c r="C581" s="675"/>
      <c r="D581" s="675"/>
      <c r="E581" s="671"/>
      <c r="F581" s="672"/>
      <c r="G581" s="672"/>
      <c r="H581" s="672"/>
      <c r="I581" s="672"/>
      <c r="J581" s="760"/>
      <c r="K581" s="761"/>
      <c r="L581" s="362"/>
    </row>
    <row r="582" spans="1:12" s="920" customFormat="1" ht="16.5" x14ac:dyDescent="0.15">
      <c r="A582" s="675"/>
      <c r="B582" s="675"/>
      <c r="C582" s="675"/>
      <c r="D582" s="675"/>
      <c r="E582" s="671"/>
      <c r="F582" s="672"/>
      <c r="G582" s="672"/>
      <c r="H582" s="672"/>
      <c r="I582" s="672"/>
      <c r="J582" s="760"/>
      <c r="K582" s="761"/>
      <c r="L582" s="362"/>
    </row>
    <row r="583" spans="1:12" s="920" customFormat="1" ht="16.5" x14ac:dyDescent="0.15">
      <c r="A583" s="675"/>
      <c r="B583" s="675"/>
      <c r="C583" s="675"/>
      <c r="D583" s="675"/>
      <c r="E583" s="671"/>
      <c r="F583" s="672"/>
      <c r="G583" s="672"/>
      <c r="H583" s="672"/>
      <c r="I583" s="672"/>
      <c r="J583" s="760"/>
      <c r="K583" s="761"/>
      <c r="L583" s="362"/>
    </row>
    <row r="584" spans="1:12" s="920" customFormat="1" ht="16.5" x14ac:dyDescent="0.15">
      <c r="A584" s="675"/>
      <c r="B584" s="675"/>
      <c r="C584" s="675"/>
      <c r="D584" s="675"/>
      <c r="E584" s="671"/>
      <c r="F584" s="672"/>
      <c r="G584" s="672"/>
      <c r="H584" s="672"/>
      <c r="I584" s="672"/>
      <c r="J584" s="760"/>
      <c r="K584" s="761"/>
      <c r="L584" s="362"/>
    </row>
    <row r="585" spans="1:12" s="920" customFormat="1" ht="16.5" x14ac:dyDescent="0.15">
      <c r="A585" s="675"/>
      <c r="B585" s="675"/>
      <c r="C585" s="675"/>
      <c r="D585" s="675"/>
      <c r="E585" s="671"/>
      <c r="F585" s="672"/>
      <c r="G585" s="672"/>
      <c r="H585" s="672"/>
      <c r="I585" s="672"/>
      <c r="J585" s="760"/>
      <c r="K585" s="761"/>
      <c r="L585" s="362"/>
    </row>
    <row r="586" spans="1:12" s="920" customFormat="1" ht="16.5" x14ac:dyDescent="0.15">
      <c r="A586" s="675"/>
      <c r="B586" s="675"/>
      <c r="C586" s="675"/>
      <c r="D586" s="675"/>
      <c r="E586" s="671"/>
      <c r="F586" s="672"/>
      <c r="G586" s="672"/>
      <c r="H586" s="672"/>
      <c r="I586" s="672"/>
      <c r="J586" s="760"/>
      <c r="K586" s="761"/>
      <c r="L586" s="362"/>
    </row>
    <row r="587" spans="1:12" s="920" customFormat="1" ht="16.5" x14ac:dyDescent="0.15">
      <c r="A587" s="675"/>
      <c r="B587" s="675"/>
      <c r="C587" s="675"/>
      <c r="D587" s="675"/>
      <c r="E587" s="671"/>
      <c r="F587" s="672"/>
      <c r="G587" s="672"/>
      <c r="H587" s="672"/>
      <c r="I587" s="672"/>
      <c r="J587" s="760"/>
      <c r="K587" s="761"/>
      <c r="L587" s="362"/>
    </row>
    <row r="588" spans="1:12" s="920" customFormat="1" ht="16.5" x14ac:dyDescent="0.15">
      <c r="A588" s="675"/>
      <c r="B588" s="675"/>
      <c r="C588" s="675"/>
      <c r="D588" s="675"/>
      <c r="E588" s="671"/>
      <c r="F588" s="672"/>
      <c r="G588" s="672"/>
      <c r="H588" s="672"/>
      <c r="I588" s="672"/>
      <c r="J588" s="760"/>
      <c r="K588" s="761"/>
      <c r="L588" s="362"/>
    </row>
    <row r="589" spans="1:12" s="920" customFormat="1" ht="16.5" x14ac:dyDescent="0.15">
      <c r="A589" s="675"/>
      <c r="B589" s="675"/>
      <c r="C589" s="675"/>
      <c r="D589" s="675"/>
      <c r="E589" s="671"/>
      <c r="F589" s="672"/>
      <c r="G589" s="672"/>
      <c r="H589" s="672"/>
      <c r="I589" s="672"/>
      <c r="J589" s="760"/>
      <c r="K589" s="761"/>
      <c r="L589" s="362"/>
    </row>
    <row r="590" spans="1:12" s="920" customFormat="1" ht="16.5" x14ac:dyDescent="0.15">
      <c r="A590" s="675"/>
      <c r="B590" s="675"/>
      <c r="C590" s="675"/>
      <c r="D590" s="675"/>
      <c r="E590" s="671"/>
      <c r="F590" s="672"/>
      <c r="G590" s="672"/>
      <c r="H590" s="672"/>
      <c r="I590" s="672"/>
      <c r="J590" s="760"/>
      <c r="K590" s="761"/>
      <c r="L590" s="362"/>
    </row>
    <row r="591" spans="1:12" s="920" customFormat="1" ht="16.5" x14ac:dyDescent="0.15">
      <c r="A591" s="675"/>
      <c r="B591" s="675"/>
      <c r="C591" s="675"/>
      <c r="D591" s="675"/>
      <c r="E591" s="671"/>
      <c r="F591" s="672"/>
      <c r="G591" s="672"/>
      <c r="H591" s="672"/>
      <c r="I591" s="672"/>
      <c r="J591" s="760"/>
      <c r="K591" s="761"/>
      <c r="L591" s="362"/>
    </row>
    <row r="592" spans="1:12" s="920" customFormat="1" ht="16.5" x14ac:dyDescent="0.15">
      <c r="A592" s="675"/>
      <c r="B592" s="675"/>
      <c r="C592" s="675"/>
      <c r="D592" s="675"/>
      <c r="E592" s="671"/>
      <c r="F592" s="672"/>
      <c r="G592" s="672"/>
      <c r="H592" s="672"/>
      <c r="I592" s="672"/>
      <c r="J592" s="760"/>
      <c r="K592" s="761"/>
      <c r="L592" s="362"/>
    </row>
    <row r="593" spans="1:12" s="920" customFormat="1" ht="16.5" x14ac:dyDescent="0.15">
      <c r="A593" s="675"/>
      <c r="B593" s="675"/>
      <c r="C593" s="675"/>
      <c r="D593" s="675"/>
      <c r="E593" s="671"/>
      <c r="F593" s="672"/>
      <c r="G593" s="672"/>
      <c r="H593" s="672"/>
      <c r="I593" s="672"/>
      <c r="J593" s="760"/>
      <c r="K593" s="761"/>
      <c r="L593" s="362"/>
    </row>
    <row r="594" spans="1:12" s="920" customFormat="1" ht="16.5" x14ac:dyDescent="0.15">
      <c r="A594" s="675"/>
      <c r="B594" s="675"/>
      <c r="C594" s="675"/>
      <c r="D594" s="675"/>
      <c r="E594" s="671"/>
      <c r="F594" s="672"/>
      <c r="G594" s="672"/>
      <c r="H594" s="672"/>
      <c r="I594" s="672"/>
      <c r="J594" s="760"/>
      <c r="K594" s="761"/>
      <c r="L594" s="362"/>
    </row>
    <row r="595" spans="1:12" s="920" customFormat="1" ht="16.5" x14ac:dyDescent="0.15">
      <c r="A595" s="675"/>
      <c r="B595" s="675"/>
      <c r="C595" s="675"/>
      <c r="D595" s="675"/>
      <c r="E595" s="671"/>
      <c r="F595" s="672"/>
      <c r="G595" s="672"/>
      <c r="H595" s="672"/>
      <c r="I595" s="672"/>
      <c r="J595" s="760"/>
      <c r="K595" s="761"/>
      <c r="L595" s="362"/>
    </row>
    <row r="596" spans="1:12" s="920" customFormat="1" ht="16.5" x14ac:dyDescent="0.15">
      <c r="A596" s="675"/>
      <c r="B596" s="675"/>
      <c r="C596" s="675"/>
      <c r="D596" s="675"/>
      <c r="E596" s="671"/>
      <c r="F596" s="672"/>
      <c r="G596" s="672"/>
      <c r="H596" s="672"/>
      <c r="I596" s="672"/>
      <c r="J596" s="760"/>
      <c r="K596" s="761"/>
      <c r="L596" s="362"/>
    </row>
    <row r="597" spans="1:12" s="920" customFormat="1" ht="16.5" x14ac:dyDescent="0.15">
      <c r="A597" s="675"/>
      <c r="B597" s="675"/>
      <c r="C597" s="675"/>
      <c r="D597" s="675"/>
      <c r="E597" s="671"/>
      <c r="F597" s="672"/>
      <c r="G597" s="672"/>
      <c r="H597" s="672"/>
      <c r="I597" s="672"/>
      <c r="J597" s="760"/>
      <c r="K597" s="761"/>
      <c r="L597" s="362"/>
    </row>
    <row r="598" spans="1:12" s="920" customFormat="1" ht="16.5" x14ac:dyDescent="0.15">
      <c r="A598" s="675"/>
      <c r="B598" s="675"/>
      <c r="C598" s="675"/>
      <c r="D598" s="675"/>
      <c r="E598" s="671"/>
      <c r="F598" s="672"/>
      <c r="G598" s="672"/>
      <c r="H598" s="672"/>
      <c r="I598" s="672"/>
      <c r="J598" s="760"/>
      <c r="K598" s="761"/>
      <c r="L598" s="362"/>
    </row>
    <row r="599" spans="1:12" s="920" customFormat="1" ht="16.5" x14ac:dyDescent="0.15">
      <c r="A599" s="675"/>
      <c r="B599" s="675"/>
      <c r="C599" s="675"/>
      <c r="D599" s="675"/>
      <c r="E599" s="671"/>
      <c r="F599" s="672"/>
      <c r="G599" s="672"/>
      <c r="H599" s="672"/>
      <c r="I599" s="672"/>
      <c r="J599" s="760"/>
      <c r="K599" s="761"/>
      <c r="L599" s="362"/>
    </row>
    <row r="600" spans="1:12" s="920" customFormat="1" ht="16.5" x14ac:dyDescent="0.15">
      <c r="A600" s="675"/>
      <c r="B600" s="675"/>
      <c r="C600" s="675"/>
      <c r="D600" s="675"/>
      <c r="E600" s="671"/>
      <c r="F600" s="672"/>
      <c r="G600" s="672"/>
      <c r="H600" s="672"/>
      <c r="I600" s="672"/>
      <c r="J600" s="760"/>
      <c r="K600" s="761"/>
      <c r="L600" s="362"/>
    </row>
    <row r="601" spans="1:12" s="920" customFormat="1" ht="16.5" x14ac:dyDescent="0.15">
      <c r="A601" s="675"/>
      <c r="B601" s="675"/>
      <c r="C601" s="675"/>
      <c r="D601" s="675"/>
      <c r="E601" s="671"/>
      <c r="F601" s="672"/>
      <c r="G601" s="672"/>
      <c r="H601" s="672"/>
      <c r="I601" s="672"/>
      <c r="J601" s="760"/>
      <c r="K601" s="761"/>
      <c r="L601" s="362"/>
    </row>
    <row r="602" spans="1:12" s="920" customFormat="1" ht="16.5" x14ac:dyDescent="0.15">
      <c r="A602" s="675"/>
      <c r="B602" s="675"/>
      <c r="C602" s="675"/>
      <c r="D602" s="675"/>
      <c r="E602" s="671"/>
      <c r="F602" s="672"/>
      <c r="G602" s="672"/>
      <c r="H602" s="672"/>
      <c r="I602" s="672"/>
      <c r="J602" s="760"/>
      <c r="K602" s="761"/>
      <c r="L602" s="362"/>
    </row>
    <row r="603" spans="1:12" s="920" customFormat="1" ht="16.5" x14ac:dyDescent="0.15">
      <c r="A603" s="675"/>
      <c r="B603" s="675"/>
      <c r="C603" s="675"/>
      <c r="D603" s="675"/>
      <c r="E603" s="671"/>
      <c r="F603" s="672"/>
      <c r="G603" s="672"/>
      <c r="H603" s="672"/>
      <c r="I603" s="672"/>
      <c r="J603" s="760"/>
      <c r="K603" s="761"/>
      <c r="L603" s="362"/>
    </row>
    <row r="604" spans="1:12" s="920" customFormat="1" ht="16.5" x14ac:dyDescent="0.15">
      <c r="A604" s="675"/>
      <c r="B604" s="675"/>
      <c r="C604" s="675"/>
      <c r="D604" s="675"/>
      <c r="E604" s="671"/>
      <c r="F604" s="672"/>
      <c r="G604" s="672"/>
      <c r="H604" s="672"/>
      <c r="I604" s="672"/>
      <c r="J604" s="760"/>
      <c r="K604" s="761"/>
      <c r="L604" s="362"/>
    </row>
    <row r="605" spans="1:12" s="920" customFormat="1" ht="16.5" x14ac:dyDescent="0.15">
      <c r="A605" s="675"/>
      <c r="B605" s="675"/>
      <c r="C605" s="675"/>
      <c r="D605" s="675"/>
      <c r="E605" s="671"/>
      <c r="F605" s="672"/>
      <c r="G605" s="672"/>
      <c r="H605" s="672"/>
      <c r="I605" s="672"/>
      <c r="J605" s="760"/>
      <c r="K605" s="761"/>
      <c r="L605" s="362"/>
    </row>
    <row r="606" spans="1:12" s="920" customFormat="1" ht="16.5" x14ac:dyDescent="0.15">
      <c r="A606" s="675"/>
      <c r="B606" s="675"/>
      <c r="C606" s="675"/>
      <c r="D606" s="675"/>
      <c r="E606" s="671"/>
      <c r="F606" s="672"/>
      <c r="G606" s="672"/>
      <c r="H606" s="672"/>
      <c r="I606" s="672"/>
      <c r="J606" s="760"/>
      <c r="K606" s="761"/>
      <c r="L606" s="362"/>
    </row>
    <row r="607" spans="1:12" s="920" customFormat="1" ht="16.5" x14ac:dyDescent="0.15">
      <c r="A607" s="675"/>
      <c r="B607" s="675"/>
      <c r="C607" s="675"/>
      <c r="D607" s="675"/>
      <c r="E607" s="671"/>
      <c r="F607" s="672"/>
      <c r="G607" s="672"/>
      <c r="H607" s="672"/>
      <c r="I607" s="672"/>
      <c r="J607" s="760"/>
      <c r="K607" s="761"/>
      <c r="L607" s="362"/>
    </row>
    <row r="608" spans="1:12" s="920" customFormat="1" ht="16.5" x14ac:dyDescent="0.15">
      <c r="A608" s="675"/>
      <c r="B608" s="675"/>
      <c r="C608" s="675"/>
      <c r="D608" s="675"/>
      <c r="E608" s="671"/>
      <c r="F608" s="672"/>
      <c r="G608" s="672"/>
      <c r="H608" s="672"/>
      <c r="I608" s="672"/>
      <c r="J608" s="760"/>
      <c r="K608" s="761"/>
      <c r="L608" s="362"/>
    </row>
    <row r="609" spans="1:12" s="920" customFormat="1" ht="16.5" x14ac:dyDescent="0.15">
      <c r="A609" s="675"/>
      <c r="B609" s="675"/>
      <c r="C609" s="675"/>
      <c r="D609" s="675"/>
      <c r="E609" s="671"/>
      <c r="F609" s="672"/>
      <c r="G609" s="672"/>
      <c r="H609" s="672"/>
      <c r="I609" s="672"/>
      <c r="J609" s="760"/>
      <c r="K609" s="761"/>
      <c r="L609" s="362"/>
    </row>
    <row r="610" spans="1:12" s="920" customFormat="1" ht="16.5" x14ac:dyDescent="0.15">
      <c r="A610" s="675"/>
      <c r="B610" s="675"/>
      <c r="C610" s="675"/>
      <c r="D610" s="675"/>
      <c r="E610" s="671"/>
      <c r="F610" s="672"/>
      <c r="G610" s="672"/>
      <c r="H610" s="672"/>
      <c r="I610" s="672"/>
      <c r="J610" s="760"/>
      <c r="K610" s="761"/>
      <c r="L610" s="362"/>
    </row>
    <row r="611" spans="1:12" s="920" customFormat="1" ht="16.5" x14ac:dyDescent="0.15">
      <c r="A611" s="675"/>
      <c r="B611" s="675"/>
      <c r="C611" s="675"/>
      <c r="D611" s="675"/>
      <c r="E611" s="671"/>
      <c r="F611" s="672"/>
      <c r="G611" s="672"/>
      <c r="H611" s="672"/>
      <c r="I611" s="672"/>
      <c r="J611" s="760"/>
      <c r="K611" s="761"/>
      <c r="L611" s="362"/>
    </row>
    <row r="612" spans="1:12" s="920" customFormat="1" ht="16.5" x14ac:dyDescent="0.15">
      <c r="A612" s="675"/>
      <c r="B612" s="675"/>
      <c r="C612" s="675"/>
      <c r="D612" s="675"/>
      <c r="E612" s="671"/>
      <c r="F612" s="672"/>
      <c r="G612" s="672"/>
      <c r="H612" s="672"/>
      <c r="I612" s="672"/>
      <c r="J612" s="760"/>
      <c r="K612" s="761"/>
      <c r="L612" s="362"/>
    </row>
    <row r="613" spans="1:12" s="920" customFormat="1" ht="16.5" x14ac:dyDescent="0.15">
      <c r="A613" s="675"/>
      <c r="B613" s="675"/>
      <c r="C613" s="675"/>
      <c r="D613" s="675"/>
      <c r="E613" s="671"/>
      <c r="F613" s="672"/>
      <c r="G613" s="672"/>
      <c r="H613" s="672"/>
      <c r="I613" s="672"/>
      <c r="J613" s="760"/>
      <c r="K613" s="761"/>
      <c r="L613" s="362"/>
    </row>
    <row r="614" spans="1:12" s="920" customFormat="1" ht="16.5" x14ac:dyDescent="0.15">
      <c r="A614" s="675"/>
      <c r="B614" s="675"/>
      <c r="C614" s="675"/>
      <c r="D614" s="675"/>
      <c r="E614" s="671"/>
      <c r="F614" s="672"/>
      <c r="G614" s="672"/>
      <c r="H614" s="672"/>
      <c r="I614" s="672"/>
      <c r="J614" s="760"/>
      <c r="K614" s="761"/>
      <c r="L614" s="362"/>
    </row>
    <row r="615" spans="1:12" s="920" customFormat="1" ht="16.5" x14ac:dyDescent="0.15">
      <c r="A615" s="675"/>
      <c r="B615" s="675"/>
      <c r="C615" s="675"/>
      <c r="D615" s="675"/>
      <c r="E615" s="671"/>
      <c r="F615" s="672"/>
      <c r="G615" s="672"/>
      <c r="H615" s="672"/>
      <c r="I615" s="672"/>
      <c r="J615" s="760"/>
      <c r="K615" s="761"/>
      <c r="L615" s="362"/>
    </row>
    <row r="616" spans="1:12" s="920" customFormat="1" ht="16.5" x14ac:dyDescent="0.15">
      <c r="A616" s="675"/>
      <c r="B616" s="675"/>
      <c r="C616" s="675"/>
      <c r="D616" s="675"/>
      <c r="E616" s="671"/>
      <c r="F616" s="672"/>
      <c r="G616" s="672"/>
      <c r="H616" s="672"/>
      <c r="I616" s="672"/>
      <c r="J616" s="760"/>
      <c r="K616" s="761"/>
      <c r="L616" s="362"/>
    </row>
    <row r="617" spans="1:12" s="920" customFormat="1" ht="16.5" x14ac:dyDescent="0.15">
      <c r="A617" s="675"/>
      <c r="B617" s="675"/>
      <c r="C617" s="675"/>
      <c r="D617" s="675"/>
      <c r="E617" s="671"/>
      <c r="F617" s="672"/>
      <c r="G617" s="672"/>
      <c r="H617" s="672"/>
      <c r="I617" s="672"/>
      <c r="J617" s="760"/>
      <c r="K617" s="761"/>
      <c r="L617" s="362"/>
    </row>
    <row r="618" spans="1:12" s="920" customFormat="1" ht="16.5" x14ac:dyDescent="0.15">
      <c r="A618" s="675"/>
      <c r="B618" s="675"/>
      <c r="C618" s="675"/>
      <c r="D618" s="675"/>
      <c r="E618" s="671"/>
      <c r="F618" s="672"/>
      <c r="G618" s="672"/>
      <c r="H618" s="672"/>
      <c r="I618" s="672"/>
      <c r="J618" s="760"/>
      <c r="K618" s="761"/>
      <c r="L618" s="362"/>
    </row>
    <row r="619" spans="1:12" s="920" customFormat="1" ht="16.5" x14ac:dyDescent="0.15">
      <c r="A619" s="675"/>
      <c r="B619" s="675"/>
      <c r="C619" s="675"/>
      <c r="D619" s="675"/>
      <c r="E619" s="671"/>
      <c r="F619" s="672"/>
      <c r="G619" s="672"/>
      <c r="H619" s="672"/>
      <c r="I619" s="672"/>
      <c r="J619" s="760"/>
      <c r="K619" s="761"/>
      <c r="L619" s="362"/>
    </row>
    <row r="620" spans="1:12" s="920" customFormat="1" ht="16.5" x14ac:dyDescent="0.15">
      <c r="A620" s="675"/>
      <c r="B620" s="675"/>
      <c r="C620" s="675"/>
      <c r="D620" s="675"/>
      <c r="E620" s="671"/>
      <c r="F620" s="672"/>
      <c r="G620" s="672"/>
      <c r="H620" s="672"/>
      <c r="I620" s="672"/>
      <c r="J620" s="760"/>
      <c r="K620" s="761"/>
      <c r="L620" s="362"/>
    </row>
    <row r="621" spans="1:12" s="920" customFormat="1" ht="16.5" x14ac:dyDescent="0.15">
      <c r="A621" s="675"/>
      <c r="B621" s="675"/>
      <c r="C621" s="675"/>
      <c r="D621" s="675"/>
      <c r="E621" s="671"/>
      <c r="F621" s="672"/>
      <c r="G621" s="672"/>
      <c r="H621" s="672"/>
      <c r="I621" s="672"/>
      <c r="J621" s="760"/>
      <c r="K621" s="761"/>
      <c r="L621" s="362"/>
    </row>
    <row r="622" spans="1:12" s="920" customFormat="1" ht="16.5" x14ac:dyDescent="0.15">
      <c r="A622" s="675"/>
      <c r="B622" s="675"/>
      <c r="C622" s="675"/>
      <c r="D622" s="675"/>
      <c r="E622" s="671"/>
      <c r="F622" s="672"/>
      <c r="G622" s="672"/>
      <c r="H622" s="672"/>
      <c r="I622" s="672"/>
      <c r="J622" s="760"/>
      <c r="K622" s="761"/>
      <c r="L622" s="362"/>
    </row>
    <row r="623" spans="1:12" s="920" customFormat="1" ht="16.5" x14ac:dyDescent="0.15">
      <c r="A623" s="675"/>
      <c r="B623" s="675"/>
      <c r="C623" s="675"/>
      <c r="D623" s="675"/>
      <c r="E623" s="671"/>
      <c r="F623" s="672"/>
      <c r="G623" s="672"/>
      <c r="H623" s="672"/>
      <c r="I623" s="672"/>
      <c r="J623" s="760"/>
      <c r="K623" s="761"/>
      <c r="L623" s="362"/>
    </row>
    <row r="624" spans="1:12" s="920" customFormat="1" ht="16.5" x14ac:dyDescent="0.15">
      <c r="A624" s="675"/>
      <c r="B624" s="675"/>
      <c r="C624" s="675"/>
      <c r="D624" s="675"/>
      <c r="E624" s="671"/>
      <c r="F624" s="672"/>
      <c r="G624" s="672"/>
      <c r="H624" s="672"/>
      <c r="I624" s="672"/>
      <c r="J624" s="760"/>
      <c r="K624" s="761"/>
      <c r="L624" s="362"/>
    </row>
    <row r="625" spans="1:12" s="920" customFormat="1" ht="16.5" x14ac:dyDescent="0.15">
      <c r="A625" s="675"/>
      <c r="B625" s="675"/>
      <c r="C625" s="675"/>
      <c r="D625" s="675"/>
      <c r="E625" s="671"/>
      <c r="F625" s="672"/>
      <c r="G625" s="672"/>
      <c r="H625" s="672"/>
      <c r="I625" s="672"/>
      <c r="J625" s="760"/>
      <c r="K625" s="761"/>
      <c r="L625" s="362"/>
    </row>
    <row r="626" spans="1:12" s="920" customFormat="1" ht="16.5" x14ac:dyDescent="0.15">
      <c r="A626" s="675"/>
      <c r="B626" s="675"/>
      <c r="C626" s="675"/>
      <c r="D626" s="675"/>
      <c r="E626" s="671"/>
      <c r="F626" s="672"/>
      <c r="G626" s="672"/>
      <c r="H626" s="672"/>
      <c r="I626" s="672"/>
      <c r="J626" s="760"/>
      <c r="K626" s="761"/>
      <c r="L626" s="362"/>
    </row>
    <row r="627" spans="1:12" s="920" customFormat="1" ht="16.5" x14ac:dyDescent="0.15">
      <c r="A627" s="675"/>
      <c r="B627" s="675"/>
      <c r="C627" s="675"/>
      <c r="D627" s="675"/>
      <c r="E627" s="671"/>
      <c r="F627" s="672"/>
      <c r="G627" s="672"/>
      <c r="H627" s="672"/>
      <c r="I627" s="672"/>
      <c r="J627" s="760"/>
      <c r="K627" s="761"/>
      <c r="L627" s="362"/>
    </row>
    <row r="628" spans="1:12" s="920" customFormat="1" ht="16.5" x14ac:dyDescent="0.15">
      <c r="A628" s="675"/>
      <c r="B628" s="675"/>
      <c r="C628" s="675"/>
      <c r="D628" s="675"/>
      <c r="E628" s="671"/>
      <c r="F628" s="672"/>
      <c r="G628" s="672"/>
      <c r="H628" s="672"/>
      <c r="I628" s="672"/>
      <c r="J628" s="760"/>
      <c r="K628" s="761"/>
      <c r="L628" s="362"/>
    </row>
    <row r="629" spans="1:12" s="920" customFormat="1" ht="16.5" x14ac:dyDescent="0.15">
      <c r="A629" s="675"/>
      <c r="B629" s="675"/>
      <c r="C629" s="675"/>
      <c r="D629" s="675"/>
      <c r="E629" s="671"/>
      <c r="F629" s="672"/>
      <c r="G629" s="672"/>
      <c r="H629" s="672"/>
      <c r="I629" s="672"/>
      <c r="J629" s="760"/>
      <c r="K629" s="761"/>
      <c r="L629" s="362"/>
    </row>
    <row r="630" spans="1:12" s="920" customFormat="1" ht="16.5" x14ac:dyDescent="0.15">
      <c r="A630" s="675"/>
      <c r="B630" s="675"/>
      <c r="C630" s="675"/>
      <c r="D630" s="675"/>
      <c r="E630" s="671"/>
      <c r="F630" s="672"/>
      <c r="G630" s="672"/>
      <c r="H630" s="672"/>
      <c r="I630" s="672"/>
      <c r="J630" s="760"/>
      <c r="K630" s="761"/>
      <c r="L630" s="362"/>
    </row>
    <row r="631" spans="1:12" s="920" customFormat="1" ht="16.5" x14ac:dyDescent="0.15">
      <c r="A631" s="675"/>
      <c r="B631" s="675"/>
      <c r="C631" s="675"/>
      <c r="D631" s="675"/>
      <c r="E631" s="671"/>
      <c r="F631" s="672"/>
      <c r="G631" s="672"/>
      <c r="H631" s="672"/>
      <c r="I631" s="672"/>
      <c r="J631" s="760"/>
      <c r="K631" s="761"/>
      <c r="L631" s="362"/>
    </row>
    <row r="632" spans="1:12" s="920" customFormat="1" ht="16.5" x14ac:dyDescent="0.15">
      <c r="A632" s="675"/>
      <c r="B632" s="675"/>
      <c r="C632" s="675"/>
      <c r="D632" s="675"/>
      <c r="E632" s="671"/>
      <c r="F632" s="672"/>
      <c r="G632" s="672"/>
      <c r="H632" s="672"/>
      <c r="I632" s="672"/>
      <c r="J632" s="760"/>
      <c r="K632" s="761"/>
      <c r="L632" s="362"/>
    </row>
    <row r="633" spans="1:12" s="920" customFormat="1" ht="16.5" x14ac:dyDescent="0.15">
      <c r="A633" s="675"/>
      <c r="B633" s="675"/>
      <c r="C633" s="675"/>
      <c r="D633" s="675"/>
      <c r="E633" s="671"/>
      <c r="F633" s="672"/>
      <c r="G633" s="672"/>
      <c r="H633" s="672"/>
      <c r="I633" s="672"/>
      <c r="J633" s="760"/>
      <c r="K633" s="761"/>
      <c r="L633" s="362"/>
    </row>
    <row r="634" spans="1:12" s="920" customFormat="1" ht="16.5" x14ac:dyDescent="0.15">
      <c r="A634" s="675"/>
      <c r="B634" s="675"/>
      <c r="C634" s="675"/>
      <c r="D634" s="675"/>
      <c r="E634" s="671"/>
      <c r="F634" s="672"/>
      <c r="G634" s="672"/>
      <c r="H634" s="672"/>
      <c r="I634" s="672"/>
      <c r="J634" s="760"/>
      <c r="K634" s="761"/>
      <c r="L634" s="362"/>
    </row>
    <row r="635" spans="1:12" s="920" customFormat="1" ht="16.5" x14ac:dyDescent="0.15">
      <c r="A635" s="675"/>
      <c r="B635" s="675"/>
      <c r="C635" s="675"/>
      <c r="D635" s="675"/>
      <c r="E635" s="671"/>
      <c r="F635" s="672"/>
      <c r="G635" s="672"/>
      <c r="H635" s="672"/>
      <c r="I635" s="672"/>
      <c r="J635" s="760"/>
      <c r="K635" s="761"/>
      <c r="L635" s="362"/>
    </row>
    <row r="636" spans="1:12" s="920" customFormat="1" ht="16.5" x14ac:dyDescent="0.15">
      <c r="A636" s="675"/>
      <c r="B636" s="675"/>
      <c r="C636" s="675"/>
      <c r="D636" s="675"/>
      <c r="E636" s="671"/>
      <c r="F636" s="672"/>
      <c r="G636" s="672"/>
      <c r="H636" s="672"/>
      <c r="I636" s="672"/>
      <c r="J636" s="760"/>
      <c r="K636" s="761"/>
      <c r="L636" s="362"/>
    </row>
    <row r="637" spans="1:12" s="920" customFormat="1" ht="16.5" x14ac:dyDescent="0.15">
      <c r="A637" s="675"/>
      <c r="B637" s="675"/>
      <c r="C637" s="675"/>
      <c r="D637" s="675"/>
      <c r="E637" s="671"/>
      <c r="F637" s="672"/>
      <c r="G637" s="672"/>
      <c r="H637" s="672"/>
      <c r="I637" s="672"/>
      <c r="J637" s="760"/>
      <c r="K637" s="761"/>
      <c r="L637" s="362"/>
    </row>
    <row r="638" spans="1:12" s="920" customFormat="1" ht="16.5" x14ac:dyDescent="0.15">
      <c r="A638" s="675"/>
      <c r="B638" s="675"/>
      <c r="C638" s="675"/>
      <c r="D638" s="675"/>
      <c r="E638" s="671"/>
      <c r="F638" s="672"/>
      <c r="G638" s="672"/>
      <c r="H638" s="672"/>
      <c r="I638" s="672"/>
      <c r="J638" s="760"/>
      <c r="K638" s="761"/>
      <c r="L638" s="362"/>
    </row>
    <row r="639" spans="1:12" s="920" customFormat="1" ht="16.5" x14ac:dyDescent="0.15">
      <c r="A639" s="675"/>
      <c r="B639" s="675"/>
      <c r="C639" s="675"/>
      <c r="D639" s="675"/>
      <c r="E639" s="671"/>
      <c r="F639" s="672"/>
      <c r="G639" s="672"/>
      <c r="H639" s="672"/>
      <c r="I639" s="672"/>
      <c r="J639" s="760"/>
      <c r="K639" s="761"/>
      <c r="L639" s="362"/>
    </row>
    <row r="640" spans="1:12" s="920" customFormat="1" ht="16.5" x14ac:dyDescent="0.15">
      <c r="A640" s="675"/>
      <c r="B640" s="675"/>
      <c r="C640" s="675"/>
      <c r="D640" s="675"/>
      <c r="E640" s="671"/>
      <c r="F640" s="672"/>
      <c r="G640" s="672"/>
      <c r="H640" s="672"/>
      <c r="I640" s="672"/>
      <c r="J640" s="760"/>
      <c r="K640" s="761"/>
      <c r="L640" s="362"/>
    </row>
    <row r="641" spans="1:12" s="920" customFormat="1" ht="16.5" x14ac:dyDescent="0.15">
      <c r="A641" s="675"/>
      <c r="B641" s="675"/>
      <c r="C641" s="675"/>
      <c r="D641" s="675"/>
      <c r="E641" s="671"/>
      <c r="F641" s="672"/>
      <c r="G641" s="672"/>
      <c r="H641" s="672"/>
      <c r="I641" s="672"/>
      <c r="J641" s="760"/>
      <c r="K641" s="761"/>
      <c r="L641" s="362"/>
    </row>
    <row r="642" spans="1:12" s="920" customFormat="1" ht="16.5" x14ac:dyDescent="0.15">
      <c r="A642" s="675"/>
      <c r="B642" s="675"/>
      <c r="C642" s="675"/>
      <c r="D642" s="675"/>
      <c r="E642" s="671"/>
      <c r="F642" s="672"/>
      <c r="G642" s="672"/>
      <c r="H642" s="672"/>
      <c r="I642" s="672"/>
      <c r="J642" s="760"/>
      <c r="K642" s="761"/>
      <c r="L642" s="362"/>
    </row>
    <row r="643" spans="1:12" s="920" customFormat="1" ht="16.5" x14ac:dyDescent="0.15">
      <c r="A643" s="675"/>
      <c r="B643" s="675"/>
      <c r="C643" s="675"/>
      <c r="D643" s="675"/>
      <c r="E643" s="671"/>
      <c r="F643" s="672"/>
      <c r="G643" s="672"/>
      <c r="H643" s="672"/>
      <c r="I643" s="672"/>
      <c r="J643" s="760"/>
      <c r="K643" s="761"/>
      <c r="L643" s="362"/>
    </row>
    <row r="644" spans="1:12" s="920" customFormat="1" ht="16.5" x14ac:dyDescent="0.15">
      <c r="A644" s="675"/>
      <c r="B644" s="675"/>
      <c r="C644" s="675"/>
      <c r="D644" s="675"/>
      <c r="E644" s="671"/>
      <c r="F644" s="672"/>
      <c r="G644" s="672"/>
      <c r="H644" s="672"/>
      <c r="I644" s="672"/>
      <c r="J644" s="760"/>
      <c r="K644" s="761"/>
      <c r="L644" s="362"/>
    </row>
    <row r="645" spans="1:12" s="920" customFormat="1" ht="16.5" x14ac:dyDescent="0.15">
      <c r="A645" s="675"/>
      <c r="B645" s="675"/>
      <c r="C645" s="675"/>
      <c r="D645" s="675"/>
      <c r="E645" s="671"/>
      <c r="F645" s="672"/>
      <c r="G645" s="672"/>
      <c r="H645" s="672"/>
      <c r="I645" s="672"/>
      <c r="J645" s="760"/>
      <c r="K645" s="761"/>
      <c r="L645" s="362"/>
    </row>
    <row r="646" spans="1:12" s="920" customFormat="1" ht="16.5" x14ac:dyDescent="0.15">
      <c r="A646" s="675"/>
      <c r="B646" s="675"/>
      <c r="C646" s="675"/>
      <c r="D646" s="675"/>
      <c r="E646" s="671"/>
      <c r="F646" s="672"/>
      <c r="G646" s="672"/>
      <c r="H646" s="672"/>
      <c r="I646" s="672"/>
      <c r="J646" s="760"/>
      <c r="K646" s="761"/>
      <c r="L646" s="362"/>
    </row>
    <row r="647" spans="1:12" s="920" customFormat="1" ht="16.5" x14ac:dyDescent="0.15">
      <c r="A647" s="675"/>
      <c r="B647" s="675"/>
      <c r="C647" s="675"/>
      <c r="D647" s="675"/>
      <c r="E647" s="671"/>
      <c r="F647" s="672"/>
      <c r="G647" s="672"/>
      <c r="H647" s="672"/>
      <c r="I647" s="672"/>
      <c r="J647" s="760"/>
      <c r="K647" s="761"/>
      <c r="L647" s="362"/>
    </row>
    <row r="648" spans="1:12" s="920" customFormat="1" ht="16.5" x14ac:dyDescent="0.15">
      <c r="A648" s="675"/>
      <c r="B648" s="675"/>
      <c r="C648" s="675"/>
      <c r="D648" s="675"/>
      <c r="E648" s="671"/>
      <c r="F648" s="672"/>
      <c r="G648" s="672"/>
      <c r="H648" s="672"/>
      <c r="I648" s="672"/>
      <c r="J648" s="760"/>
      <c r="K648" s="761"/>
      <c r="L648" s="362"/>
    </row>
    <row r="649" spans="1:12" s="920" customFormat="1" ht="16.5" x14ac:dyDescent="0.15">
      <c r="A649" s="675"/>
      <c r="B649" s="675"/>
      <c r="C649" s="675"/>
      <c r="D649" s="675"/>
      <c r="E649" s="671"/>
      <c r="F649" s="672"/>
      <c r="G649" s="672"/>
      <c r="H649" s="672"/>
      <c r="I649" s="672"/>
      <c r="J649" s="760"/>
      <c r="K649" s="761"/>
      <c r="L649" s="362"/>
    </row>
    <row r="650" spans="1:12" s="920" customFormat="1" ht="16.5" x14ac:dyDescent="0.15">
      <c r="A650" s="675"/>
      <c r="B650" s="675"/>
      <c r="C650" s="675"/>
      <c r="D650" s="675"/>
      <c r="E650" s="671"/>
      <c r="F650" s="672"/>
      <c r="G650" s="672"/>
      <c r="H650" s="672"/>
      <c r="I650" s="672"/>
      <c r="J650" s="760"/>
      <c r="K650" s="761"/>
      <c r="L650" s="362"/>
    </row>
    <row r="651" spans="1:12" s="920" customFormat="1" ht="16.5" x14ac:dyDescent="0.15">
      <c r="A651" s="675"/>
      <c r="B651" s="675"/>
      <c r="C651" s="675"/>
      <c r="D651" s="675"/>
      <c r="E651" s="671"/>
      <c r="F651" s="672"/>
      <c r="G651" s="672"/>
      <c r="H651" s="672"/>
      <c r="I651" s="672"/>
      <c r="J651" s="760"/>
      <c r="K651" s="761"/>
      <c r="L651" s="362"/>
    </row>
    <row r="652" spans="1:12" s="920" customFormat="1" ht="16.5" x14ac:dyDescent="0.15">
      <c r="A652" s="675"/>
      <c r="B652" s="675"/>
      <c r="C652" s="675"/>
      <c r="D652" s="675"/>
      <c r="E652" s="671"/>
      <c r="F652" s="672"/>
      <c r="G652" s="672"/>
      <c r="H652" s="672"/>
      <c r="I652" s="672"/>
      <c r="J652" s="760"/>
      <c r="K652" s="761"/>
      <c r="L652" s="362"/>
    </row>
    <row r="653" spans="1:12" s="920" customFormat="1" ht="16.5" x14ac:dyDescent="0.15">
      <c r="A653" s="675"/>
      <c r="B653" s="675"/>
      <c r="C653" s="675"/>
      <c r="D653" s="675"/>
      <c r="E653" s="671"/>
      <c r="F653" s="672"/>
      <c r="G653" s="672"/>
      <c r="H653" s="672"/>
      <c r="I653" s="672"/>
      <c r="J653" s="760"/>
      <c r="K653" s="761"/>
      <c r="L653" s="362"/>
    </row>
    <row r="654" spans="1:12" s="920" customFormat="1" ht="16.5" x14ac:dyDescent="0.15">
      <c r="A654" s="675"/>
      <c r="B654" s="675"/>
      <c r="C654" s="675"/>
      <c r="D654" s="675"/>
      <c r="E654" s="671"/>
      <c r="F654" s="672"/>
      <c r="G654" s="672"/>
      <c r="H654" s="672"/>
      <c r="I654" s="672"/>
      <c r="J654" s="760"/>
      <c r="K654" s="761"/>
      <c r="L654" s="362"/>
    </row>
    <row r="655" spans="1:12" s="920" customFormat="1" ht="16.5" x14ac:dyDescent="0.15">
      <c r="A655" s="675"/>
      <c r="B655" s="675"/>
      <c r="C655" s="675"/>
      <c r="D655" s="675"/>
      <c r="E655" s="671"/>
      <c r="F655" s="672"/>
      <c r="G655" s="672"/>
      <c r="H655" s="672"/>
      <c r="I655" s="672"/>
      <c r="J655" s="760"/>
      <c r="K655" s="761"/>
      <c r="L655" s="362"/>
    </row>
    <row r="656" spans="1:12" s="920" customFormat="1" ht="16.5" x14ac:dyDescent="0.15">
      <c r="A656" s="675"/>
      <c r="B656" s="675"/>
      <c r="C656" s="675"/>
      <c r="D656" s="675"/>
      <c r="E656" s="671"/>
      <c r="F656" s="672"/>
      <c r="G656" s="672"/>
      <c r="H656" s="672"/>
      <c r="I656" s="672"/>
      <c r="J656" s="760"/>
      <c r="K656" s="761"/>
      <c r="L656" s="362"/>
    </row>
    <row r="657" spans="1:12" s="920" customFormat="1" ht="16.5" x14ac:dyDescent="0.15">
      <c r="A657" s="675"/>
      <c r="B657" s="675"/>
      <c r="C657" s="675"/>
      <c r="D657" s="675"/>
      <c r="E657" s="671"/>
      <c r="F657" s="672"/>
      <c r="G657" s="672"/>
      <c r="H657" s="672"/>
      <c r="I657" s="672"/>
      <c r="J657" s="760"/>
      <c r="K657" s="761"/>
      <c r="L657" s="362"/>
    </row>
    <row r="658" spans="1:12" s="920" customFormat="1" ht="16.5" x14ac:dyDescent="0.15">
      <c r="A658" s="675"/>
      <c r="B658" s="675"/>
      <c r="C658" s="675"/>
      <c r="D658" s="675"/>
      <c r="E658" s="671"/>
      <c r="F658" s="672"/>
      <c r="G658" s="672"/>
      <c r="H658" s="672"/>
      <c r="I658" s="672"/>
      <c r="J658" s="760"/>
      <c r="K658" s="761"/>
      <c r="L658" s="362"/>
    </row>
    <row r="659" spans="1:12" s="920" customFormat="1" ht="16.5" x14ac:dyDescent="0.15">
      <c r="A659" s="675"/>
      <c r="B659" s="675"/>
      <c r="C659" s="675"/>
      <c r="D659" s="675"/>
      <c r="E659" s="671"/>
      <c r="F659" s="672"/>
      <c r="G659" s="672"/>
      <c r="H659" s="672"/>
      <c r="I659" s="672"/>
      <c r="J659" s="760"/>
      <c r="K659" s="761"/>
      <c r="L659" s="362"/>
    </row>
    <row r="660" spans="1:12" s="920" customFormat="1" ht="16.5" x14ac:dyDescent="0.15">
      <c r="A660" s="675"/>
      <c r="B660" s="675"/>
      <c r="C660" s="675"/>
      <c r="D660" s="675"/>
      <c r="E660" s="671"/>
      <c r="F660" s="672"/>
      <c r="G660" s="672"/>
      <c r="H660" s="672"/>
      <c r="I660" s="672"/>
      <c r="J660" s="760"/>
      <c r="K660" s="761"/>
      <c r="L660" s="362"/>
    </row>
    <row r="661" spans="1:12" s="920" customFormat="1" ht="16.5" x14ac:dyDescent="0.15">
      <c r="A661" s="675"/>
      <c r="B661" s="675"/>
      <c r="C661" s="675"/>
      <c r="D661" s="675"/>
      <c r="E661" s="671"/>
      <c r="F661" s="672"/>
      <c r="G661" s="672"/>
      <c r="H661" s="672"/>
      <c r="I661" s="672"/>
      <c r="J661" s="760"/>
      <c r="K661" s="761"/>
      <c r="L661" s="362"/>
    </row>
    <row r="662" spans="1:12" s="920" customFormat="1" ht="16.5" x14ac:dyDescent="0.15">
      <c r="A662" s="675"/>
      <c r="B662" s="675"/>
      <c r="C662" s="675"/>
      <c r="D662" s="675"/>
      <c r="E662" s="671"/>
      <c r="F662" s="672"/>
      <c r="G662" s="672"/>
      <c r="H662" s="672"/>
      <c r="I662" s="672"/>
      <c r="J662" s="760"/>
      <c r="K662" s="761"/>
      <c r="L662" s="362"/>
    </row>
    <row r="663" spans="1:12" s="920" customFormat="1" ht="16.5" x14ac:dyDescent="0.15">
      <c r="A663" s="675"/>
      <c r="B663" s="675"/>
      <c r="C663" s="675"/>
      <c r="D663" s="675"/>
      <c r="E663" s="671"/>
      <c r="F663" s="672"/>
      <c r="G663" s="672"/>
      <c r="H663" s="672"/>
      <c r="I663" s="672"/>
      <c r="J663" s="760"/>
      <c r="K663" s="761"/>
      <c r="L663" s="362"/>
    </row>
    <row r="664" spans="1:12" s="920" customFormat="1" ht="16.5" x14ac:dyDescent="0.15">
      <c r="A664" s="675"/>
      <c r="B664" s="675"/>
      <c r="C664" s="675"/>
      <c r="D664" s="675"/>
      <c r="E664" s="671"/>
      <c r="F664" s="672"/>
      <c r="G664" s="672"/>
      <c r="H664" s="672"/>
      <c r="I664" s="672"/>
      <c r="J664" s="760"/>
      <c r="K664" s="761"/>
      <c r="L664" s="362"/>
    </row>
    <row r="665" spans="1:12" s="920" customFormat="1" ht="16.5" x14ac:dyDescent="0.15">
      <c r="A665" s="675"/>
      <c r="B665" s="675"/>
      <c r="C665" s="675"/>
      <c r="D665" s="675"/>
      <c r="E665" s="671"/>
      <c r="F665" s="672"/>
      <c r="G665" s="672"/>
      <c r="H665" s="672"/>
      <c r="I665" s="672"/>
      <c r="J665" s="760"/>
      <c r="K665" s="761"/>
      <c r="L665" s="362"/>
    </row>
    <row r="666" spans="1:12" s="920" customFormat="1" ht="16.5" x14ac:dyDescent="0.15">
      <c r="A666" s="675"/>
      <c r="B666" s="675"/>
      <c r="C666" s="675"/>
      <c r="D666" s="675"/>
      <c r="E666" s="671"/>
      <c r="F666" s="672"/>
      <c r="G666" s="672"/>
      <c r="H666" s="672"/>
      <c r="I666" s="672"/>
      <c r="J666" s="760"/>
      <c r="K666" s="761"/>
      <c r="L666" s="362"/>
    </row>
    <row r="667" spans="1:12" s="920" customFormat="1" ht="16.5" x14ac:dyDescent="0.15">
      <c r="A667" s="675"/>
      <c r="B667" s="675"/>
      <c r="C667" s="675"/>
      <c r="D667" s="675"/>
      <c r="E667" s="671"/>
      <c r="F667" s="672"/>
      <c r="G667" s="672"/>
      <c r="H667" s="672"/>
      <c r="I667" s="672"/>
      <c r="J667" s="760"/>
      <c r="K667" s="761"/>
      <c r="L667" s="362"/>
    </row>
    <row r="668" spans="1:12" s="920" customFormat="1" ht="16.5" x14ac:dyDescent="0.15">
      <c r="A668" s="675"/>
      <c r="B668" s="675"/>
      <c r="C668" s="675"/>
      <c r="D668" s="675"/>
      <c r="E668" s="671"/>
      <c r="F668" s="672"/>
      <c r="G668" s="672"/>
      <c r="H668" s="672"/>
      <c r="I668" s="672"/>
      <c r="J668" s="760"/>
      <c r="K668" s="761"/>
      <c r="L668" s="362"/>
    </row>
    <row r="669" spans="1:12" s="920" customFormat="1" ht="16.5" x14ac:dyDescent="0.15">
      <c r="A669" s="675"/>
      <c r="B669" s="675"/>
      <c r="C669" s="675"/>
      <c r="D669" s="675"/>
      <c r="E669" s="671"/>
      <c r="F669" s="672"/>
      <c r="G669" s="672"/>
      <c r="H669" s="672"/>
      <c r="I669" s="672"/>
      <c r="J669" s="760"/>
      <c r="K669" s="761"/>
      <c r="L669" s="362"/>
    </row>
    <row r="670" spans="1:12" s="920" customFormat="1" ht="16.5" x14ac:dyDescent="0.15">
      <c r="A670" s="675"/>
      <c r="B670" s="675"/>
      <c r="C670" s="675"/>
      <c r="D670" s="675"/>
      <c r="E670" s="671"/>
      <c r="F670" s="672"/>
      <c r="G670" s="672"/>
      <c r="H670" s="672"/>
      <c r="I670" s="672"/>
      <c r="J670" s="760"/>
      <c r="K670" s="761"/>
      <c r="L670" s="362"/>
    </row>
    <row r="671" spans="1:12" s="920" customFormat="1" ht="16.5" x14ac:dyDescent="0.15">
      <c r="A671" s="675"/>
      <c r="B671" s="675"/>
      <c r="C671" s="675"/>
      <c r="D671" s="675"/>
      <c r="E671" s="671"/>
      <c r="F671" s="672"/>
      <c r="G671" s="672"/>
      <c r="H671" s="672"/>
      <c r="I671" s="672"/>
      <c r="J671" s="760"/>
      <c r="K671" s="761"/>
      <c r="L671" s="362"/>
    </row>
    <row r="672" spans="1:12" s="920" customFormat="1" ht="16.5" x14ac:dyDescent="0.15">
      <c r="A672" s="675"/>
      <c r="B672" s="675"/>
      <c r="C672" s="675"/>
      <c r="D672" s="675"/>
      <c r="E672" s="671"/>
      <c r="F672" s="672"/>
      <c r="G672" s="672"/>
      <c r="H672" s="672"/>
      <c r="I672" s="672"/>
      <c r="J672" s="760"/>
      <c r="K672" s="761"/>
      <c r="L672" s="362"/>
    </row>
    <row r="673" spans="1:12" s="920" customFormat="1" ht="16.5" x14ac:dyDescent="0.15">
      <c r="A673" s="675"/>
      <c r="B673" s="675"/>
      <c r="C673" s="675"/>
      <c r="D673" s="675"/>
      <c r="E673" s="671"/>
      <c r="F673" s="672"/>
      <c r="G673" s="672"/>
      <c r="H673" s="672"/>
      <c r="I673" s="672"/>
      <c r="J673" s="760"/>
      <c r="K673" s="761"/>
      <c r="L673" s="362"/>
    </row>
    <row r="674" spans="1:12" s="920" customFormat="1" ht="16.5" x14ac:dyDescent="0.15">
      <c r="A674" s="675"/>
      <c r="B674" s="675"/>
      <c r="C674" s="675"/>
      <c r="D674" s="675"/>
      <c r="E674" s="671"/>
      <c r="F674" s="672"/>
      <c r="G674" s="672"/>
      <c r="H674" s="672"/>
      <c r="I674" s="672"/>
      <c r="J674" s="760"/>
      <c r="K674" s="761"/>
      <c r="L674" s="362"/>
    </row>
    <row r="675" spans="1:12" s="920" customFormat="1" ht="16.5" x14ac:dyDescent="0.15">
      <c r="A675" s="675"/>
      <c r="B675" s="675"/>
      <c r="C675" s="675"/>
      <c r="D675" s="675"/>
      <c r="E675" s="671"/>
      <c r="F675" s="672"/>
      <c r="G675" s="672"/>
      <c r="H675" s="672"/>
      <c r="I675" s="672"/>
      <c r="J675" s="760"/>
      <c r="K675" s="761"/>
      <c r="L675" s="362"/>
    </row>
    <row r="676" spans="1:12" s="920" customFormat="1" ht="16.5" x14ac:dyDescent="0.15">
      <c r="A676" s="675"/>
      <c r="B676" s="675"/>
      <c r="C676" s="675"/>
      <c r="D676" s="675"/>
      <c r="E676" s="671"/>
      <c r="F676" s="672"/>
      <c r="G676" s="672"/>
      <c r="H676" s="672"/>
      <c r="I676" s="672"/>
      <c r="J676" s="760"/>
      <c r="K676" s="761"/>
      <c r="L676" s="362"/>
    </row>
    <row r="677" spans="1:12" s="920" customFormat="1" ht="16.5" x14ac:dyDescent="0.15">
      <c r="A677" s="675"/>
      <c r="B677" s="675"/>
      <c r="C677" s="675"/>
      <c r="D677" s="675"/>
      <c r="E677" s="671"/>
      <c r="F677" s="672"/>
      <c r="G677" s="672"/>
      <c r="H677" s="672"/>
      <c r="I677" s="672"/>
      <c r="J677" s="760"/>
      <c r="K677" s="761"/>
      <c r="L677" s="362"/>
    </row>
    <row r="678" spans="1:12" s="920" customFormat="1" ht="16.5" x14ac:dyDescent="0.15">
      <c r="A678" s="675"/>
      <c r="B678" s="675"/>
      <c r="C678" s="675"/>
      <c r="D678" s="675"/>
      <c r="E678" s="671"/>
      <c r="F678" s="672"/>
      <c r="G678" s="672"/>
      <c r="H678" s="672"/>
      <c r="I678" s="672"/>
      <c r="J678" s="760"/>
      <c r="K678" s="761"/>
      <c r="L678" s="362"/>
    </row>
    <row r="679" spans="1:12" s="920" customFormat="1" ht="16.5" x14ac:dyDescent="0.15">
      <c r="A679" s="675"/>
      <c r="B679" s="675"/>
      <c r="C679" s="675"/>
      <c r="D679" s="675"/>
      <c r="E679" s="671"/>
      <c r="F679" s="672"/>
      <c r="G679" s="672"/>
      <c r="H679" s="672"/>
      <c r="I679" s="672"/>
      <c r="J679" s="760"/>
      <c r="K679" s="761"/>
      <c r="L679" s="362"/>
    </row>
    <row r="680" spans="1:12" s="920" customFormat="1" ht="16.5" x14ac:dyDescent="0.15">
      <c r="A680" s="675"/>
      <c r="B680" s="675"/>
      <c r="C680" s="675"/>
      <c r="D680" s="675"/>
      <c r="E680" s="671"/>
      <c r="F680" s="672"/>
      <c r="G680" s="672"/>
      <c r="H680" s="672"/>
      <c r="I680" s="672"/>
      <c r="J680" s="760"/>
      <c r="K680" s="761"/>
      <c r="L680" s="362"/>
    </row>
    <row r="681" spans="1:12" s="920" customFormat="1" ht="16.5" x14ac:dyDescent="0.15">
      <c r="A681" s="675"/>
      <c r="B681" s="675"/>
      <c r="C681" s="675"/>
      <c r="D681" s="675"/>
      <c r="E681" s="671"/>
      <c r="F681" s="672"/>
      <c r="G681" s="672"/>
      <c r="H681" s="672"/>
      <c r="I681" s="672"/>
      <c r="J681" s="760"/>
      <c r="K681" s="761"/>
      <c r="L681" s="362"/>
    </row>
    <row r="682" spans="1:12" s="920" customFormat="1" ht="16.5" x14ac:dyDescent="0.15">
      <c r="A682" s="675"/>
      <c r="B682" s="675"/>
      <c r="C682" s="675"/>
      <c r="D682" s="675"/>
      <c r="E682" s="671"/>
      <c r="F682" s="672"/>
      <c r="G682" s="672"/>
      <c r="H682" s="672"/>
      <c r="I682" s="672"/>
      <c r="J682" s="760"/>
      <c r="K682" s="761"/>
      <c r="L682" s="362"/>
    </row>
    <row r="683" spans="1:12" s="920" customFormat="1" ht="16.5" x14ac:dyDescent="0.15">
      <c r="A683" s="675"/>
      <c r="B683" s="675"/>
      <c r="C683" s="675"/>
      <c r="D683" s="675"/>
      <c r="E683" s="671"/>
      <c r="F683" s="672"/>
      <c r="G683" s="672"/>
      <c r="H683" s="672"/>
      <c r="I683" s="672"/>
      <c r="J683" s="760"/>
      <c r="K683" s="761"/>
      <c r="L683" s="362"/>
    </row>
    <row r="684" spans="1:12" s="920" customFormat="1" ht="16.5" x14ac:dyDescent="0.15">
      <c r="A684" s="675"/>
      <c r="B684" s="675"/>
      <c r="C684" s="675"/>
      <c r="D684" s="675"/>
      <c r="E684" s="671"/>
      <c r="F684" s="672"/>
      <c r="G684" s="672"/>
      <c r="H684" s="672"/>
      <c r="I684" s="672"/>
      <c r="J684" s="760"/>
      <c r="K684" s="761"/>
      <c r="L684" s="362"/>
    </row>
    <row r="685" spans="1:12" s="920" customFormat="1" ht="16.5" x14ac:dyDescent="0.15">
      <c r="A685" s="675"/>
      <c r="B685" s="675"/>
      <c r="C685" s="675"/>
      <c r="D685" s="675"/>
      <c r="E685" s="671"/>
      <c r="F685" s="672"/>
      <c r="G685" s="672"/>
      <c r="H685" s="672"/>
      <c r="I685" s="672"/>
      <c r="J685" s="760"/>
      <c r="K685" s="761"/>
      <c r="L685" s="362"/>
    </row>
    <row r="686" spans="1:12" s="920" customFormat="1" ht="16.5" x14ac:dyDescent="0.15">
      <c r="A686" s="675"/>
      <c r="B686" s="675"/>
      <c r="C686" s="675"/>
      <c r="D686" s="675"/>
      <c r="E686" s="671"/>
      <c r="F686" s="672"/>
      <c r="G686" s="672"/>
      <c r="H686" s="672"/>
      <c r="I686" s="672"/>
      <c r="J686" s="760"/>
      <c r="K686" s="761"/>
      <c r="L686" s="362"/>
    </row>
    <row r="687" spans="1:12" s="920" customFormat="1" ht="16.5" x14ac:dyDescent="0.15">
      <c r="A687" s="675"/>
      <c r="B687" s="675"/>
      <c r="C687" s="675"/>
      <c r="D687" s="675"/>
      <c r="E687" s="671"/>
      <c r="F687" s="672"/>
      <c r="G687" s="672"/>
      <c r="H687" s="672"/>
      <c r="I687" s="672"/>
      <c r="J687" s="760"/>
      <c r="K687" s="761"/>
      <c r="L687" s="362"/>
    </row>
    <row r="688" spans="1:12" s="920" customFormat="1" ht="16.5" x14ac:dyDescent="0.15">
      <c r="A688" s="675"/>
      <c r="B688" s="675"/>
      <c r="C688" s="675"/>
      <c r="D688" s="675"/>
      <c r="E688" s="671"/>
      <c r="F688" s="672"/>
      <c r="G688" s="672"/>
      <c r="H688" s="672"/>
      <c r="I688" s="672"/>
      <c r="J688" s="760"/>
      <c r="K688" s="761"/>
      <c r="L688" s="362"/>
    </row>
    <row r="689" spans="1:12" s="920" customFormat="1" ht="16.5" x14ac:dyDescent="0.15">
      <c r="A689" s="675"/>
      <c r="B689" s="675"/>
      <c r="C689" s="675"/>
      <c r="D689" s="675"/>
      <c r="E689" s="671"/>
      <c r="F689" s="672"/>
      <c r="G689" s="672"/>
      <c r="H689" s="672"/>
      <c r="I689" s="672"/>
      <c r="J689" s="760"/>
      <c r="K689" s="761"/>
      <c r="L689" s="362"/>
    </row>
    <row r="690" spans="1:12" s="920" customFormat="1" ht="16.5" x14ac:dyDescent="0.15">
      <c r="A690" s="675"/>
      <c r="B690" s="675"/>
      <c r="C690" s="675"/>
      <c r="D690" s="675"/>
      <c r="E690" s="671"/>
      <c r="F690" s="672"/>
      <c r="G690" s="672"/>
      <c r="H690" s="672"/>
      <c r="I690" s="672"/>
      <c r="J690" s="760"/>
      <c r="K690" s="761"/>
      <c r="L690" s="362"/>
    </row>
    <row r="691" spans="1:12" s="920" customFormat="1" ht="16.5" x14ac:dyDescent="0.15">
      <c r="A691" s="675"/>
      <c r="B691" s="675"/>
      <c r="C691" s="675"/>
      <c r="D691" s="675"/>
      <c r="E691" s="671"/>
      <c r="F691" s="672"/>
      <c r="G691" s="672"/>
      <c r="H691" s="672"/>
      <c r="I691" s="672"/>
      <c r="J691" s="760"/>
      <c r="K691" s="761"/>
      <c r="L691" s="362"/>
    </row>
    <row r="692" spans="1:12" s="920" customFormat="1" ht="16.5" x14ac:dyDescent="0.15">
      <c r="A692" s="675"/>
      <c r="B692" s="675"/>
      <c r="C692" s="675"/>
      <c r="D692" s="675"/>
      <c r="E692" s="671"/>
      <c r="F692" s="672"/>
      <c r="G692" s="672"/>
      <c r="H692" s="672"/>
      <c r="I692" s="672"/>
      <c r="J692" s="760"/>
      <c r="K692" s="761"/>
      <c r="L692" s="362"/>
    </row>
    <row r="693" spans="1:12" s="920" customFormat="1" ht="16.5" x14ac:dyDescent="0.15">
      <c r="A693" s="675"/>
      <c r="B693" s="675"/>
      <c r="C693" s="675"/>
      <c r="D693" s="675"/>
      <c r="E693" s="671"/>
      <c r="F693" s="672"/>
      <c r="G693" s="672"/>
      <c r="H693" s="672"/>
      <c r="I693" s="672"/>
      <c r="J693" s="760"/>
      <c r="K693" s="761"/>
      <c r="L693" s="362"/>
    </row>
    <row r="694" spans="1:12" s="920" customFormat="1" ht="16.5" x14ac:dyDescent="0.15">
      <c r="A694" s="675"/>
      <c r="B694" s="675"/>
      <c r="C694" s="675"/>
      <c r="D694" s="675"/>
      <c r="E694" s="671"/>
      <c r="F694" s="672"/>
      <c r="G694" s="672"/>
      <c r="H694" s="672"/>
      <c r="I694" s="672"/>
      <c r="J694" s="760"/>
      <c r="K694" s="761"/>
      <c r="L694" s="362"/>
    </row>
    <row r="695" spans="1:12" s="920" customFormat="1" ht="16.5" x14ac:dyDescent="0.15">
      <c r="A695" s="675"/>
      <c r="B695" s="675"/>
      <c r="C695" s="675"/>
      <c r="D695" s="675"/>
      <c r="E695" s="671"/>
      <c r="F695" s="672"/>
      <c r="G695" s="672"/>
      <c r="H695" s="672"/>
      <c r="I695" s="672"/>
      <c r="J695" s="760"/>
      <c r="K695" s="761"/>
      <c r="L695" s="362"/>
    </row>
    <row r="696" spans="1:12" s="920" customFormat="1" ht="16.5" x14ac:dyDescent="0.15">
      <c r="A696" s="675"/>
      <c r="B696" s="675"/>
      <c r="C696" s="675"/>
      <c r="D696" s="675"/>
      <c r="E696" s="671"/>
      <c r="F696" s="672"/>
      <c r="G696" s="672"/>
      <c r="H696" s="672"/>
      <c r="I696" s="672"/>
      <c r="J696" s="760"/>
      <c r="K696" s="761"/>
      <c r="L696" s="362"/>
    </row>
    <row r="697" spans="1:12" s="920" customFormat="1" ht="16.5" x14ac:dyDescent="0.15">
      <c r="A697" s="675"/>
      <c r="B697" s="675"/>
      <c r="C697" s="675"/>
      <c r="D697" s="675"/>
      <c r="E697" s="671"/>
      <c r="F697" s="672"/>
      <c r="G697" s="672"/>
      <c r="H697" s="672"/>
      <c r="I697" s="672"/>
      <c r="J697" s="760"/>
      <c r="K697" s="761"/>
      <c r="L697" s="362"/>
    </row>
    <row r="698" spans="1:12" s="920" customFormat="1" ht="16.5" x14ac:dyDescent="0.15">
      <c r="A698" s="675"/>
      <c r="B698" s="675"/>
      <c r="C698" s="675"/>
      <c r="D698" s="675"/>
      <c r="E698" s="671"/>
      <c r="F698" s="672"/>
      <c r="G698" s="672"/>
      <c r="H698" s="672"/>
      <c r="I698" s="672"/>
      <c r="J698" s="760"/>
      <c r="K698" s="761"/>
      <c r="L698" s="362"/>
    </row>
    <row r="699" spans="1:12" s="920" customFormat="1" ht="16.5" x14ac:dyDescent="0.15">
      <c r="A699" s="675"/>
      <c r="B699" s="675"/>
      <c r="C699" s="675"/>
      <c r="D699" s="675"/>
      <c r="E699" s="671"/>
      <c r="F699" s="672"/>
      <c r="G699" s="672"/>
      <c r="H699" s="672"/>
      <c r="I699" s="672"/>
      <c r="J699" s="760"/>
      <c r="K699" s="761"/>
      <c r="L699" s="362"/>
    </row>
    <row r="700" spans="1:12" s="920" customFormat="1" ht="16.5" x14ac:dyDescent="0.15">
      <c r="A700" s="675"/>
      <c r="B700" s="675"/>
      <c r="C700" s="675"/>
      <c r="D700" s="675"/>
      <c r="E700" s="671"/>
      <c r="F700" s="672"/>
      <c r="G700" s="672"/>
      <c r="H700" s="672"/>
      <c r="I700" s="672"/>
      <c r="J700" s="760"/>
      <c r="K700" s="761"/>
      <c r="L700" s="362"/>
    </row>
    <row r="701" spans="1:12" s="920" customFormat="1" ht="16.5" x14ac:dyDescent="0.15">
      <c r="A701" s="675"/>
      <c r="B701" s="675"/>
      <c r="C701" s="675"/>
      <c r="D701" s="675"/>
      <c r="E701" s="671"/>
      <c r="F701" s="672"/>
      <c r="G701" s="672"/>
      <c r="H701" s="672"/>
      <c r="I701" s="672"/>
      <c r="J701" s="760"/>
      <c r="K701" s="761"/>
      <c r="L701" s="362"/>
    </row>
    <row r="702" spans="1:12" s="920" customFormat="1" ht="16.5" x14ac:dyDescent="0.15">
      <c r="A702" s="675"/>
      <c r="B702" s="675"/>
      <c r="C702" s="675"/>
      <c r="D702" s="675"/>
      <c r="E702" s="671"/>
      <c r="F702" s="672"/>
      <c r="G702" s="672"/>
      <c r="H702" s="672"/>
      <c r="I702" s="672"/>
      <c r="J702" s="760"/>
      <c r="K702" s="761"/>
      <c r="L702" s="362"/>
    </row>
    <row r="703" spans="1:12" s="920" customFormat="1" ht="16.5" x14ac:dyDescent="0.15">
      <c r="A703" s="675"/>
      <c r="B703" s="675"/>
      <c r="C703" s="675"/>
      <c r="D703" s="675"/>
      <c r="E703" s="671"/>
      <c r="F703" s="672"/>
      <c r="G703" s="672"/>
      <c r="H703" s="672"/>
      <c r="I703" s="672"/>
      <c r="J703" s="760"/>
      <c r="K703" s="761"/>
      <c r="L703" s="362"/>
    </row>
    <row r="704" spans="1:12" s="920" customFormat="1" ht="16.5" x14ac:dyDescent="0.15">
      <c r="A704" s="675"/>
      <c r="B704" s="675"/>
      <c r="C704" s="675"/>
      <c r="D704" s="675"/>
      <c r="E704" s="671"/>
      <c r="F704" s="672"/>
      <c r="G704" s="672"/>
      <c r="H704" s="672"/>
      <c r="I704" s="672"/>
      <c r="J704" s="760"/>
      <c r="K704" s="761"/>
      <c r="L704" s="362"/>
    </row>
    <row r="705" spans="1:12" s="920" customFormat="1" ht="16.5" x14ac:dyDescent="0.15">
      <c r="A705" s="675"/>
      <c r="B705" s="675"/>
      <c r="C705" s="675"/>
      <c r="D705" s="675"/>
      <c r="E705" s="671"/>
      <c r="F705" s="672"/>
      <c r="G705" s="672"/>
      <c r="H705" s="672"/>
      <c r="I705" s="672"/>
      <c r="J705" s="760"/>
      <c r="K705" s="761"/>
      <c r="L705" s="362"/>
    </row>
    <row r="706" spans="1:12" s="920" customFormat="1" ht="16.5" x14ac:dyDescent="0.15">
      <c r="A706" s="675"/>
      <c r="B706" s="675"/>
      <c r="C706" s="675"/>
      <c r="D706" s="675"/>
      <c r="E706" s="671"/>
      <c r="F706" s="672"/>
      <c r="G706" s="672"/>
      <c r="H706" s="672"/>
      <c r="I706" s="672"/>
      <c r="J706" s="760"/>
      <c r="K706" s="761"/>
      <c r="L706" s="362"/>
    </row>
    <row r="707" spans="1:12" s="920" customFormat="1" ht="16.5" x14ac:dyDescent="0.15">
      <c r="A707" s="675"/>
      <c r="B707" s="675"/>
      <c r="C707" s="675"/>
      <c r="D707" s="675"/>
      <c r="E707" s="671"/>
      <c r="F707" s="672"/>
      <c r="G707" s="672"/>
      <c r="H707" s="672"/>
      <c r="I707" s="672"/>
      <c r="J707" s="760"/>
      <c r="K707" s="761"/>
      <c r="L707" s="362"/>
    </row>
    <row r="708" spans="1:12" s="920" customFormat="1" ht="16.5" x14ac:dyDescent="0.15">
      <c r="A708" s="675"/>
      <c r="B708" s="675"/>
      <c r="C708" s="675"/>
      <c r="D708" s="675"/>
      <c r="E708" s="671"/>
      <c r="F708" s="672"/>
      <c r="G708" s="672"/>
      <c r="H708" s="672"/>
      <c r="I708" s="672"/>
      <c r="J708" s="760"/>
      <c r="K708" s="761"/>
      <c r="L708" s="362"/>
    </row>
    <row r="709" spans="1:12" s="920" customFormat="1" ht="16.5" x14ac:dyDescent="0.15">
      <c r="A709" s="675"/>
      <c r="B709" s="675"/>
      <c r="C709" s="675"/>
      <c r="D709" s="675"/>
      <c r="E709" s="671"/>
      <c r="F709" s="672"/>
      <c r="G709" s="672"/>
      <c r="H709" s="672"/>
      <c r="I709" s="672"/>
      <c r="J709" s="760"/>
      <c r="K709" s="761"/>
      <c r="L709" s="362"/>
    </row>
    <row r="710" spans="1:12" s="920" customFormat="1" ht="16.5" x14ac:dyDescent="0.15">
      <c r="A710" s="675"/>
      <c r="B710" s="675"/>
      <c r="C710" s="675"/>
      <c r="D710" s="675"/>
      <c r="E710" s="671"/>
      <c r="F710" s="672"/>
      <c r="G710" s="672"/>
      <c r="H710" s="672"/>
      <c r="I710" s="672"/>
      <c r="J710" s="760"/>
      <c r="K710" s="761"/>
      <c r="L710" s="362"/>
    </row>
    <row r="711" spans="1:12" s="920" customFormat="1" ht="16.5" x14ac:dyDescent="0.15">
      <c r="A711" s="675"/>
      <c r="B711" s="675"/>
      <c r="C711" s="675"/>
      <c r="D711" s="675"/>
      <c r="E711" s="671"/>
      <c r="F711" s="672"/>
      <c r="G711" s="672"/>
      <c r="H711" s="672"/>
      <c r="I711" s="672"/>
      <c r="J711" s="760"/>
      <c r="K711" s="761"/>
      <c r="L711" s="362"/>
    </row>
    <row r="712" spans="1:12" s="920" customFormat="1" ht="16.5" x14ac:dyDescent="0.15">
      <c r="A712" s="675"/>
      <c r="B712" s="675"/>
      <c r="C712" s="675"/>
      <c r="D712" s="675"/>
      <c r="E712" s="671"/>
      <c r="F712" s="672"/>
      <c r="G712" s="672"/>
      <c r="H712" s="672"/>
      <c r="I712" s="672"/>
      <c r="J712" s="760"/>
      <c r="K712" s="761"/>
      <c r="L712" s="362"/>
    </row>
    <row r="713" spans="1:12" s="920" customFormat="1" ht="16.5" x14ac:dyDescent="0.15">
      <c r="A713" s="675"/>
      <c r="B713" s="675"/>
      <c r="C713" s="675"/>
      <c r="D713" s="675"/>
      <c r="E713" s="671"/>
      <c r="F713" s="672"/>
      <c r="G713" s="672"/>
      <c r="H713" s="672"/>
      <c r="I713" s="672"/>
      <c r="J713" s="760"/>
      <c r="K713" s="761"/>
      <c r="L713" s="362"/>
    </row>
    <row r="714" spans="1:12" s="920" customFormat="1" ht="16.5" x14ac:dyDescent="0.15">
      <c r="A714" s="675"/>
      <c r="B714" s="675"/>
      <c r="C714" s="675"/>
      <c r="D714" s="675"/>
      <c r="E714" s="671"/>
      <c r="F714" s="672"/>
      <c r="G714" s="672"/>
      <c r="H714" s="672"/>
      <c r="I714" s="672"/>
      <c r="J714" s="760"/>
      <c r="K714" s="761"/>
      <c r="L714" s="362"/>
    </row>
    <row r="715" spans="1:12" s="920" customFormat="1" ht="16.5" x14ac:dyDescent="0.15">
      <c r="A715" s="675"/>
      <c r="B715" s="675"/>
      <c r="C715" s="675"/>
      <c r="D715" s="675"/>
      <c r="E715" s="671"/>
      <c r="F715" s="672"/>
      <c r="G715" s="672"/>
      <c r="H715" s="672"/>
      <c r="I715" s="672"/>
      <c r="J715" s="760"/>
      <c r="K715" s="761"/>
      <c r="L715" s="362"/>
    </row>
    <row r="716" spans="1:12" s="920" customFormat="1" ht="16.5" x14ac:dyDescent="0.15">
      <c r="A716" s="675"/>
      <c r="B716" s="675"/>
      <c r="C716" s="675"/>
      <c r="D716" s="675"/>
      <c r="E716" s="671"/>
      <c r="F716" s="672"/>
      <c r="G716" s="672"/>
      <c r="H716" s="672"/>
      <c r="I716" s="672"/>
      <c r="J716" s="760"/>
      <c r="K716" s="761"/>
      <c r="L716" s="362"/>
    </row>
    <row r="717" spans="1:12" s="920" customFormat="1" ht="16.5" x14ac:dyDescent="0.15">
      <c r="A717" s="675"/>
      <c r="B717" s="675"/>
      <c r="C717" s="675"/>
      <c r="D717" s="675"/>
      <c r="E717" s="671"/>
      <c r="F717" s="672"/>
      <c r="G717" s="672"/>
      <c r="H717" s="672"/>
      <c r="I717" s="672"/>
      <c r="J717" s="760"/>
      <c r="K717" s="761"/>
      <c r="L717" s="362"/>
    </row>
    <row r="718" spans="1:12" s="920" customFormat="1" ht="16.5" x14ac:dyDescent="0.15">
      <c r="A718" s="675"/>
      <c r="B718" s="675"/>
      <c r="C718" s="675"/>
      <c r="D718" s="675"/>
      <c r="E718" s="671"/>
      <c r="F718" s="672"/>
      <c r="G718" s="672"/>
      <c r="H718" s="672"/>
      <c r="I718" s="672"/>
      <c r="J718" s="760"/>
      <c r="K718" s="761"/>
      <c r="L718" s="362"/>
    </row>
    <row r="719" spans="1:12" s="920" customFormat="1" ht="16.5" x14ac:dyDescent="0.15">
      <c r="A719" s="675"/>
      <c r="B719" s="675"/>
      <c r="C719" s="675"/>
      <c r="D719" s="675"/>
      <c r="E719" s="671"/>
      <c r="F719" s="672"/>
      <c r="G719" s="672"/>
      <c r="H719" s="672"/>
      <c r="I719" s="672"/>
      <c r="J719" s="760"/>
      <c r="K719" s="761"/>
      <c r="L719" s="362"/>
    </row>
    <row r="720" spans="1:12" s="920" customFormat="1" ht="16.5" x14ac:dyDescent="0.15">
      <c r="A720" s="675"/>
      <c r="B720" s="675"/>
      <c r="C720" s="675"/>
      <c r="D720" s="675"/>
      <c r="E720" s="671"/>
      <c r="F720" s="672"/>
      <c r="G720" s="672"/>
      <c r="H720" s="672"/>
      <c r="I720" s="672"/>
      <c r="J720" s="760"/>
      <c r="K720" s="761"/>
      <c r="L720" s="362"/>
    </row>
    <row r="721" spans="1:12" s="920" customFormat="1" ht="16.5" x14ac:dyDescent="0.15">
      <c r="A721" s="675"/>
      <c r="B721" s="675"/>
      <c r="C721" s="675"/>
      <c r="D721" s="675"/>
      <c r="E721" s="671"/>
      <c r="F721" s="672"/>
      <c r="G721" s="672"/>
      <c r="H721" s="672"/>
      <c r="I721" s="672"/>
      <c r="J721" s="760"/>
      <c r="K721" s="761"/>
      <c r="L721" s="362"/>
    </row>
    <row r="722" spans="1:12" s="920" customFormat="1" ht="16.5" x14ac:dyDescent="0.15">
      <c r="A722" s="675"/>
      <c r="B722" s="675"/>
      <c r="C722" s="675"/>
      <c r="D722" s="675"/>
      <c r="E722" s="671"/>
      <c r="F722" s="672"/>
      <c r="G722" s="672"/>
      <c r="H722" s="672"/>
      <c r="I722" s="672"/>
      <c r="J722" s="760"/>
      <c r="K722" s="761"/>
      <c r="L722" s="362"/>
    </row>
    <row r="723" spans="1:12" s="920" customFormat="1" ht="16.5" x14ac:dyDescent="0.15">
      <c r="A723" s="675"/>
      <c r="B723" s="675"/>
      <c r="C723" s="675"/>
      <c r="D723" s="675"/>
      <c r="E723" s="671"/>
      <c r="F723" s="672"/>
      <c r="G723" s="672"/>
      <c r="H723" s="672"/>
      <c r="I723" s="672"/>
      <c r="J723" s="760"/>
      <c r="K723" s="761"/>
      <c r="L723" s="362"/>
    </row>
    <row r="724" spans="1:12" s="920" customFormat="1" ht="16.5" x14ac:dyDescent="0.15">
      <c r="A724" s="675"/>
      <c r="B724" s="675"/>
      <c r="C724" s="675"/>
      <c r="D724" s="675"/>
      <c r="E724" s="671"/>
      <c r="F724" s="672"/>
      <c r="G724" s="672"/>
      <c r="H724" s="672"/>
      <c r="I724" s="672"/>
      <c r="J724" s="760"/>
      <c r="K724" s="761"/>
      <c r="L724" s="362"/>
    </row>
    <row r="725" spans="1:12" s="920" customFormat="1" ht="16.5" x14ac:dyDescent="0.15">
      <c r="A725" s="675"/>
      <c r="B725" s="675"/>
      <c r="C725" s="675"/>
      <c r="D725" s="675"/>
      <c r="E725" s="671"/>
      <c r="F725" s="672"/>
      <c r="G725" s="672"/>
      <c r="H725" s="672"/>
      <c r="I725" s="672"/>
      <c r="J725" s="760"/>
      <c r="K725" s="761"/>
      <c r="L725" s="362"/>
    </row>
    <row r="726" spans="1:12" s="920" customFormat="1" ht="16.5" x14ac:dyDescent="0.15">
      <c r="A726" s="675"/>
      <c r="B726" s="675"/>
      <c r="C726" s="675"/>
      <c r="D726" s="675"/>
      <c r="E726" s="671"/>
      <c r="F726" s="672"/>
      <c r="G726" s="672"/>
      <c r="H726" s="672"/>
      <c r="I726" s="672"/>
      <c r="J726" s="760"/>
      <c r="K726" s="761"/>
      <c r="L726" s="362"/>
    </row>
    <row r="727" spans="1:12" s="920" customFormat="1" ht="16.5" x14ac:dyDescent="0.15">
      <c r="A727" s="675"/>
      <c r="B727" s="675"/>
      <c r="C727" s="675"/>
      <c r="D727" s="675"/>
      <c r="E727" s="671"/>
      <c r="F727" s="672"/>
      <c r="G727" s="672"/>
      <c r="H727" s="672"/>
      <c r="I727" s="672"/>
      <c r="J727" s="760"/>
      <c r="K727" s="761"/>
      <c r="L727" s="362"/>
    </row>
    <row r="728" spans="1:12" s="920" customFormat="1" ht="16.5" x14ac:dyDescent="0.15">
      <c r="A728" s="675"/>
      <c r="B728" s="675"/>
      <c r="C728" s="675"/>
      <c r="D728" s="675"/>
      <c r="E728" s="671"/>
      <c r="F728" s="672"/>
      <c r="G728" s="672"/>
      <c r="H728" s="672"/>
      <c r="I728" s="672"/>
      <c r="J728" s="760"/>
      <c r="K728" s="761"/>
      <c r="L728" s="362"/>
    </row>
    <row r="729" spans="1:12" s="920" customFormat="1" ht="16.5" x14ac:dyDescent="0.15">
      <c r="A729" s="675"/>
      <c r="B729" s="675"/>
      <c r="C729" s="675"/>
      <c r="D729" s="675"/>
      <c r="E729" s="671"/>
      <c r="F729" s="672"/>
      <c r="G729" s="672"/>
      <c r="H729" s="672"/>
      <c r="I729" s="672"/>
      <c r="J729" s="760"/>
      <c r="K729" s="761"/>
      <c r="L729" s="362"/>
    </row>
    <row r="730" spans="1:12" s="920" customFormat="1" ht="16.5" x14ac:dyDescent="0.15">
      <c r="A730" s="675"/>
      <c r="B730" s="675"/>
      <c r="C730" s="675"/>
      <c r="D730" s="675"/>
      <c r="E730" s="671"/>
      <c r="F730" s="672"/>
      <c r="G730" s="672"/>
      <c r="H730" s="672"/>
      <c r="I730" s="672"/>
      <c r="J730" s="760"/>
      <c r="K730" s="761"/>
      <c r="L730" s="362"/>
    </row>
    <row r="731" spans="1:12" s="920" customFormat="1" ht="16.5" x14ac:dyDescent="0.15">
      <c r="A731" s="675"/>
      <c r="B731" s="675"/>
      <c r="C731" s="675"/>
      <c r="D731" s="675"/>
      <c r="E731" s="671"/>
      <c r="F731" s="672"/>
      <c r="G731" s="672"/>
      <c r="H731" s="672"/>
      <c r="I731" s="672"/>
      <c r="J731" s="760"/>
      <c r="K731" s="761"/>
      <c r="L731" s="362"/>
    </row>
    <row r="732" spans="1:12" s="920" customFormat="1" ht="16.5" x14ac:dyDescent="0.15">
      <c r="A732" s="675"/>
      <c r="B732" s="675"/>
      <c r="C732" s="675"/>
      <c r="D732" s="675"/>
      <c r="E732" s="671"/>
      <c r="F732" s="672"/>
      <c r="G732" s="672"/>
      <c r="H732" s="672"/>
      <c r="I732" s="672"/>
      <c r="J732" s="760"/>
      <c r="K732" s="761"/>
      <c r="L732" s="362"/>
    </row>
    <row r="733" spans="1:12" s="920" customFormat="1" ht="16.5" x14ac:dyDescent="0.15">
      <c r="A733" s="675"/>
      <c r="B733" s="675"/>
      <c r="C733" s="675"/>
      <c r="D733" s="675"/>
      <c r="E733" s="671"/>
      <c r="F733" s="672"/>
      <c r="G733" s="672"/>
      <c r="H733" s="672"/>
      <c r="I733" s="672"/>
      <c r="J733" s="760"/>
      <c r="K733" s="761"/>
      <c r="L733" s="362"/>
    </row>
    <row r="734" spans="1:12" s="920" customFormat="1" ht="16.5" x14ac:dyDescent="0.15">
      <c r="A734" s="675"/>
      <c r="B734" s="675"/>
      <c r="C734" s="675"/>
      <c r="D734" s="675"/>
      <c r="E734" s="671"/>
      <c r="F734" s="672"/>
      <c r="G734" s="672"/>
      <c r="H734" s="672"/>
      <c r="I734" s="672"/>
      <c r="J734" s="760"/>
      <c r="K734" s="761"/>
      <c r="L734" s="362"/>
    </row>
    <row r="735" spans="1:12" s="920" customFormat="1" ht="16.5" x14ac:dyDescent="0.15">
      <c r="A735" s="675"/>
      <c r="B735" s="675"/>
      <c r="C735" s="675"/>
      <c r="D735" s="675"/>
      <c r="E735" s="671"/>
      <c r="F735" s="672"/>
      <c r="G735" s="672"/>
      <c r="H735" s="672"/>
      <c r="I735" s="672"/>
      <c r="J735" s="760"/>
      <c r="K735" s="761"/>
      <c r="L735" s="362"/>
    </row>
    <row r="736" spans="1:12" s="920" customFormat="1" ht="16.5" x14ac:dyDescent="0.15">
      <c r="A736" s="675"/>
      <c r="B736" s="675"/>
      <c r="C736" s="675"/>
      <c r="D736" s="675"/>
      <c r="E736" s="671"/>
      <c r="F736" s="672"/>
      <c r="G736" s="672"/>
      <c r="H736" s="672"/>
      <c r="I736" s="672"/>
      <c r="J736" s="760"/>
      <c r="K736" s="761"/>
      <c r="L736" s="362"/>
    </row>
    <row r="737" spans="1:12" s="920" customFormat="1" ht="16.5" x14ac:dyDescent="0.15">
      <c r="A737" s="675"/>
      <c r="B737" s="675"/>
      <c r="C737" s="675"/>
      <c r="D737" s="675"/>
      <c r="E737" s="671"/>
      <c r="F737" s="672"/>
      <c r="G737" s="672"/>
      <c r="H737" s="672"/>
      <c r="I737" s="672"/>
      <c r="J737" s="760"/>
      <c r="K737" s="761"/>
      <c r="L737" s="362"/>
    </row>
    <row r="738" spans="1:12" s="920" customFormat="1" ht="16.5" x14ac:dyDescent="0.15">
      <c r="A738" s="675"/>
      <c r="B738" s="675"/>
      <c r="C738" s="675"/>
      <c r="D738" s="675"/>
      <c r="E738" s="671"/>
      <c r="F738" s="672"/>
      <c r="G738" s="672"/>
      <c r="H738" s="672"/>
      <c r="I738" s="672"/>
      <c r="J738" s="760"/>
      <c r="K738" s="761"/>
      <c r="L738" s="362"/>
    </row>
    <row r="739" spans="1:12" s="920" customFormat="1" ht="16.5" x14ac:dyDescent="0.15">
      <c r="A739" s="675"/>
      <c r="B739" s="675"/>
      <c r="C739" s="675"/>
      <c r="D739" s="675"/>
      <c r="E739" s="671"/>
      <c r="F739" s="672"/>
      <c r="G739" s="672"/>
      <c r="H739" s="672"/>
      <c r="I739" s="672"/>
      <c r="J739" s="760"/>
      <c r="K739" s="761"/>
      <c r="L739" s="362"/>
    </row>
    <row r="740" spans="1:12" s="920" customFormat="1" ht="16.5" x14ac:dyDescent="0.15">
      <c r="A740" s="675"/>
      <c r="B740" s="675"/>
      <c r="C740" s="675"/>
      <c r="D740" s="675"/>
      <c r="E740" s="671"/>
      <c r="F740" s="672"/>
      <c r="G740" s="672"/>
      <c r="H740" s="672"/>
      <c r="I740" s="672"/>
      <c r="J740" s="760"/>
      <c r="K740" s="761"/>
      <c r="L740" s="362"/>
    </row>
    <row r="741" spans="1:12" s="920" customFormat="1" ht="16.5" x14ac:dyDescent="0.15">
      <c r="A741" s="675"/>
      <c r="B741" s="675"/>
      <c r="C741" s="675"/>
      <c r="D741" s="675"/>
      <c r="E741" s="671"/>
      <c r="F741" s="672"/>
      <c r="G741" s="672"/>
      <c r="H741" s="672"/>
      <c r="I741" s="672"/>
      <c r="J741" s="760"/>
      <c r="K741" s="761"/>
      <c r="L741" s="362"/>
    </row>
    <row r="742" spans="1:12" s="920" customFormat="1" ht="16.5" x14ac:dyDescent="0.15">
      <c r="A742" s="675"/>
      <c r="B742" s="675"/>
      <c r="C742" s="675"/>
      <c r="D742" s="675"/>
      <c r="E742" s="671"/>
      <c r="F742" s="672"/>
      <c r="G742" s="672"/>
      <c r="H742" s="672"/>
      <c r="I742" s="672"/>
      <c r="J742" s="760"/>
      <c r="K742" s="761"/>
      <c r="L742" s="362"/>
    </row>
    <row r="743" spans="1:12" s="920" customFormat="1" ht="16.5" x14ac:dyDescent="0.15">
      <c r="A743" s="675"/>
      <c r="B743" s="675"/>
      <c r="C743" s="675"/>
      <c r="D743" s="675"/>
      <c r="E743" s="671"/>
      <c r="F743" s="672"/>
      <c r="G743" s="672"/>
      <c r="H743" s="672"/>
      <c r="I743" s="672"/>
      <c r="J743" s="760"/>
      <c r="K743" s="761"/>
      <c r="L743" s="362"/>
    </row>
    <row r="744" spans="1:12" s="920" customFormat="1" ht="16.5" x14ac:dyDescent="0.15">
      <c r="A744" s="675"/>
      <c r="B744" s="675"/>
      <c r="C744" s="675"/>
      <c r="D744" s="675"/>
      <c r="E744" s="671"/>
      <c r="F744" s="672"/>
      <c r="G744" s="672"/>
      <c r="H744" s="672"/>
      <c r="I744" s="672"/>
      <c r="J744" s="760"/>
      <c r="K744" s="761"/>
      <c r="L744" s="362"/>
    </row>
    <row r="745" spans="1:12" s="920" customFormat="1" ht="16.5" x14ac:dyDescent="0.15">
      <c r="A745" s="675"/>
      <c r="B745" s="675"/>
      <c r="C745" s="675"/>
      <c r="D745" s="675"/>
      <c r="E745" s="671"/>
      <c r="F745" s="672"/>
      <c r="G745" s="672"/>
      <c r="H745" s="672"/>
      <c r="I745" s="672"/>
      <c r="J745" s="760"/>
      <c r="K745" s="761"/>
      <c r="L745" s="362"/>
    </row>
    <row r="746" spans="1:12" s="920" customFormat="1" ht="16.5" x14ac:dyDescent="0.15">
      <c r="A746" s="675"/>
      <c r="B746" s="675"/>
      <c r="C746" s="675"/>
      <c r="D746" s="675"/>
      <c r="E746" s="671"/>
      <c r="F746" s="672"/>
      <c r="G746" s="672"/>
      <c r="H746" s="672"/>
      <c r="I746" s="672"/>
      <c r="J746" s="760"/>
      <c r="K746" s="761"/>
      <c r="L746" s="362"/>
    </row>
    <row r="747" spans="1:12" s="920" customFormat="1" ht="16.5" x14ac:dyDescent="0.15">
      <c r="A747" s="675"/>
      <c r="B747" s="675"/>
      <c r="C747" s="675"/>
      <c r="D747" s="675"/>
      <c r="E747" s="671"/>
      <c r="F747" s="672"/>
      <c r="G747" s="672"/>
      <c r="H747" s="672"/>
      <c r="I747" s="672"/>
      <c r="J747" s="760"/>
      <c r="K747" s="761"/>
      <c r="L747" s="362"/>
    </row>
    <row r="748" spans="1:12" s="920" customFormat="1" ht="16.5" x14ac:dyDescent="0.15">
      <c r="A748" s="675"/>
      <c r="B748" s="675"/>
      <c r="C748" s="675"/>
      <c r="D748" s="675"/>
      <c r="E748" s="671"/>
      <c r="F748" s="672"/>
      <c r="G748" s="672"/>
      <c r="H748" s="672"/>
      <c r="I748" s="672"/>
      <c r="J748" s="760"/>
      <c r="K748" s="761"/>
      <c r="L748" s="362"/>
    </row>
    <row r="749" spans="1:12" s="920" customFormat="1" ht="16.5" x14ac:dyDescent="0.15">
      <c r="A749" s="675"/>
      <c r="B749" s="675"/>
      <c r="C749" s="675"/>
      <c r="D749" s="675"/>
      <c r="E749" s="671"/>
      <c r="F749" s="672"/>
      <c r="G749" s="672"/>
      <c r="H749" s="672"/>
      <c r="I749" s="672"/>
      <c r="J749" s="760"/>
      <c r="K749" s="761"/>
      <c r="L749" s="362"/>
    </row>
    <row r="750" spans="1:12" s="920" customFormat="1" ht="16.5" x14ac:dyDescent="0.15">
      <c r="A750" s="675"/>
      <c r="B750" s="675"/>
      <c r="C750" s="675"/>
      <c r="D750" s="675"/>
      <c r="E750" s="671"/>
      <c r="F750" s="672"/>
      <c r="G750" s="672"/>
      <c r="H750" s="672"/>
      <c r="I750" s="672"/>
      <c r="J750" s="760"/>
      <c r="K750" s="761"/>
      <c r="L750" s="362"/>
    </row>
    <row r="751" spans="1:12" s="920" customFormat="1" ht="16.5" x14ac:dyDescent="0.15">
      <c r="A751" s="675"/>
      <c r="B751" s="675"/>
      <c r="C751" s="675"/>
      <c r="D751" s="675"/>
      <c r="E751" s="671"/>
      <c r="F751" s="672"/>
      <c r="G751" s="672"/>
      <c r="H751" s="672"/>
      <c r="I751" s="672"/>
      <c r="J751" s="760"/>
      <c r="K751" s="761"/>
      <c r="L751" s="362"/>
    </row>
    <row r="752" spans="1:12" s="920" customFormat="1" ht="16.5" x14ac:dyDescent="0.15">
      <c r="A752" s="675"/>
      <c r="B752" s="675"/>
      <c r="C752" s="675"/>
      <c r="D752" s="675"/>
      <c r="E752" s="671"/>
      <c r="F752" s="672"/>
      <c r="G752" s="672"/>
      <c r="H752" s="672"/>
      <c r="I752" s="672"/>
      <c r="J752" s="760"/>
      <c r="K752" s="761"/>
      <c r="L752" s="362"/>
    </row>
    <row r="753" spans="1:12" s="920" customFormat="1" ht="16.5" x14ac:dyDescent="0.15">
      <c r="A753" s="675"/>
      <c r="B753" s="675"/>
      <c r="C753" s="675"/>
      <c r="D753" s="675"/>
      <c r="E753" s="671"/>
      <c r="F753" s="672"/>
      <c r="G753" s="672"/>
      <c r="H753" s="672"/>
      <c r="I753" s="672"/>
      <c r="J753" s="760"/>
      <c r="K753" s="761"/>
      <c r="L753" s="362"/>
    </row>
    <row r="754" spans="1:12" s="920" customFormat="1" ht="16.5" x14ac:dyDescent="0.15">
      <c r="A754" s="675"/>
      <c r="B754" s="675"/>
      <c r="C754" s="675"/>
      <c r="D754" s="675"/>
      <c r="E754" s="671"/>
      <c r="F754" s="672"/>
      <c r="G754" s="672"/>
      <c r="H754" s="672"/>
      <c r="I754" s="672"/>
      <c r="J754" s="760"/>
      <c r="K754" s="761"/>
      <c r="L754" s="362"/>
    </row>
    <row r="755" spans="1:12" s="920" customFormat="1" ht="16.5" x14ac:dyDescent="0.15">
      <c r="A755" s="675"/>
      <c r="B755" s="675"/>
      <c r="C755" s="675"/>
      <c r="D755" s="675"/>
      <c r="E755" s="671"/>
      <c r="F755" s="672"/>
      <c r="G755" s="672"/>
      <c r="H755" s="672"/>
      <c r="I755" s="672"/>
      <c r="J755" s="760"/>
      <c r="K755" s="761"/>
      <c r="L755" s="362"/>
    </row>
    <row r="756" spans="1:12" s="920" customFormat="1" ht="16.5" x14ac:dyDescent="0.15">
      <c r="A756" s="675"/>
      <c r="B756" s="675"/>
      <c r="C756" s="675"/>
      <c r="D756" s="675"/>
      <c r="E756" s="671"/>
      <c r="F756" s="672"/>
      <c r="G756" s="672"/>
      <c r="H756" s="672"/>
      <c r="I756" s="672"/>
      <c r="J756" s="760"/>
      <c r="K756" s="761"/>
      <c r="L756" s="362"/>
    </row>
    <row r="757" spans="1:12" s="920" customFormat="1" ht="16.5" x14ac:dyDescent="0.15">
      <c r="A757" s="675"/>
      <c r="B757" s="675"/>
      <c r="C757" s="675"/>
      <c r="D757" s="675"/>
      <c r="E757" s="671"/>
      <c r="F757" s="672"/>
      <c r="G757" s="672"/>
      <c r="H757" s="672"/>
      <c r="I757" s="672"/>
      <c r="J757" s="760"/>
      <c r="K757" s="761"/>
      <c r="L757" s="362"/>
    </row>
    <row r="758" spans="1:12" s="920" customFormat="1" ht="16.5" x14ac:dyDescent="0.15">
      <c r="A758" s="675"/>
      <c r="B758" s="675"/>
      <c r="C758" s="675"/>
      <c r="D758" s="675"/>
      <c r="E758" s="671"/>
      <c r="F758" s="672"/>
      <c r="G758" s="672"/>
      <c r="H758" s="672"/>
      <c r="I758" s="672"/>
      <c r="J758" s="760"/>
      <c r="K758" s="761"/>
      <c r="L758" s="362"/>
    </row>
    <row r="759" spans="1:12" s="920" customFormat="1" ht="16.5" x14ac:dyDescent="0.15">
      <c r="A759" s="675"/>
      <c r="B759" s="675"/>
      <c r="C759" s="675"/>
      <c r="D759" s="675"/>
      <c r="E759" s="671"/>
      <c r="F759" s="672"/>
      <c r="G759" s="672"/>
      <c r="H759" s="672"/>
      <c r="I759" s="672"/>
      <c r="J759" s="760"/>
      <c r="K759" s="761"/>
      <c r="L759" s="362"/>
    </row>
    <row r="760" spans="1:12" s="920" customFormat="1" ht="16.5" x14ac:dyDescent="0.15">
      <c r="A760" s="675"/>
      <c r="B760" s="675"/>
      <c r="C760" s="675"/>
      <c r="D760" s="675"/>
      <c r="E760" s="671"/>
      <c r="F760" s="672"/>
      <c r="G760" s="672"/>
      <c r="H760" s="672"/>
      <c r="I760" s="672"/>
      <c r="J760" s="760"/>
      <c r="K760" s="761"/>
      <c r="L760" s="362"/>
    </row>
    <row r="761" spans="1:12" s="920" customFormat="1" ht="16.5" x14ac:dyDescent="0.15">
      <c r="A761" s="675"/>
      <c r="B761" s="675"/>
      <c r="C761" s="675"/>
      <c r="D761" s="675"/>
      <c r="E761" s="671"/>
      <c r="F761" s="672"/>
      <c r="G761" s="672"/>
      <c r="H761" s="672"/>
      <c r="I761" s="672"/>
      <c r="J761" s="760"/>
      <c r="K761" s="761"/>
      <c r="L761" s="362"/>
    </row>
    <row r="762" spans="1:12" s="920" customFormat="1" ht="16.5" x14ac:dyDescent="0.15">
      <c r="A762" s="675"/>
      <c r="B762" s="675"/>
      <c r="C762" s="675"/>
      <c r="D762" s="675"/>
      <c r="E762" s="671"/>
      <c r="F762" s="672"/>
      <c r="G762" s="672"/>
      <c r="H762" s="672"/>
      <c r="I762" s="672"/>
      <c r="J762" s="760"/>
      <c r="K762" s="761"/>
      <c r="L762" s="362"/>
    </row>
    <row r="763" spans="1:12" s="920" customFormat="1" ht="16.5" x14ac:dyDescent="0.15">
      <c r="A763" s="675"/>
      <c r="B763" s="675"/>
      <c r="C763" s="675"/>
      <c r="D763" s="675"/>
      <c r="E763" s="671"/>
      <c r="F763" s="672"/>
      <c r="G763" s="672"/>
      <c r="H763" s="672"/>
      <c r="I763" s="672"/>
      <c r="J763" s="760"/>
      <c r="K763" s="761"/>
      <c r="L763" s="362"/>
    </row>
    <row r="764" spans="1:12" s="920" customFormat="1" ht="16.5" x14ac:dyDescent="0.15">
      <c r="A764" s="675"/>
      <c r="B764" s="675"/>
      <c r="C764" s="675"/>
      <c r="D764" s="675"/>
      <c r="E764" s="671"/>
      <c r="F764" s="672"/>
      <c r="G764" s="672"/>
      <c r="H764" s="672"/>
      <c r="I764" s="672"/>
      <c r="J764" s="760"/>
      <c r="K764" s="761"/>
      <c r="L764" s="362"/>
    </row>
    <row r="765" spans="1:12" s="920" customFormat="1" ht="16.5" x14ac:dyDescent="0.15">
      <c r="A765" s="675"/>
      <c r="B765" s="675"/>
      <c r="C765" s="675"/>
      <c r="D765" s="675"/>
      <c r="E765" s="671"/>
      <c r="F765" s="672"/>
      <c r="G765" s="672"/>
      <c r="H765" s="672"/>
      <c r="I765" s="672"/>
      <c r="J765" s="760"/>
      <c r="K765" s="761"/>
      <c r="L765" s="362"/>
    </row>
    <row r="766" spans="1:12" s="920" customFormat="1" ht="16.5" x14ac:dyDescent="0.15">
      <c r="A766" s="675"/>
      <c r="B766" s="675"/>
      <c r="C766" s="675"/>
      <c r="D766" s="675"/>
      <c r="E766" s="671"/>
      <c r="F766" s="672"/>
      <c r="G766" s="672"/>
      <c r="H766" s="672"/>
      <c r="I766" s="672"/>
      <c r="J766" s="760"/>
      <c r="K766" s="761"/>
      <c r="L766" s="362"/>
    </row>
    <row r="767" spans="1:12" s="920" customFormat="1" ht="16.5" x14ac:dyDescent="0.15">
      <c r="A767" s="675"/>
      <c r="B767" s="675"/>
      <c r="C767" s="675"/>
      <c r="D767" s="675"/>
      <c r="E767" s="671"/>
      <c r="F767" s="672"/>
      <c r="G767" s="672"/>
      <c r="H767" s="672"/>
      <c r="I767" s="672"/>
      <c r="J767" s="760"/>
      <c r="K767" s="761"/>
      <c r="L767" s="362"/>
    </row>
    <row r="768" spans="1:12" s="920" customFormat="1" ht="16.5" x14ac:dyDescent="0.15">
      <c r="A768" s="675"/>
      <c r="B768" s="675"/>
      <c r="C768" s="675"/>
      <c r="D768" s="675"/>
      <c r="E768" s="671"/>
      <c r="F768" s="672"/>
      <c r="G768" s="672"/>
      <c r="H768" s="672"/>
      <c r="I768" s="672"/>
      <c r="J768" s="760"/>
      <c r="K768" s="761"/>
      <c r="L768" s="362"/>
    </row>
    <row r="769" spans="1:12" s="920" customFormat="1" ht="16.5" x14ac:dyDescent="0.15">
      <c r="A769" s="675"/>
      <c r="B769" s="675"/>
      <c r="C769" s="675"/>
      <c r="D769" s="675"/>
      <c r="E769" s="671"/>
      <c r="F769" s="672"/>
      <c r="G769" s="672"/>
      <c r="H769" s="672"/>
      <c r="I769" s="672"/>
      <c r="J769" s="760"/>
      <c r="K769" s="761"/>
      <c r="L769" s="362"/>
    </row>
    <row r="770" spans="1:12" s="920" customFormat="1" ht="16.5" x14ac:dyDescent="0.15">
      <c r="A770" s="675"/>
      <c r="B770" s="675"/>
      <c r="C770" s="675"/>
      <c r="D770" s="675"/>
      <c r="E770" s="671"/>
      <c r="F770" s="672"/>
      <c r="G770" s="672"/>
      <c r="H770" s="672"/>
      <c r="I770" s="672"/>
      <c r="J770" s="760"/>
      <c r="K770" s="761"/>
      <c r="L770" s="362"/>
    </row>
    <row r="771" spans="1:12" s="920" customFormat="1" ht="16.5" x14ac:dyDescent="0.15">
      <c r="A771" s="675"/>
      <c r="B771" s="675"/>
      <c r="C771" s="675"/>
      <c r="D771" s="675"/>
      <c r="E771" s="671"/>
      <c r="F771" s="672"/>
      <c r="G771" s="672"/>
      <c r="H771" s="672"/>
      <c r="I771" s="672"/>
      <c r="J771" s="760"/>
      <c r="K771" s="761"/>
      <c r="L771" s="362"/>
    </row>
    <row r="772" spans="1:12" s="920" customFormat="1" ht="16.5" x14ac:dyDescent="0.15">
      <c r="A772" s="675"/>
      <c r="B772" s="675"/>
      <c r="C772" s="675"/>
      <c r="D772" s="675"/>
      <c r="E772" s="671"/>
      <c r="F772" s="672"/>
      <c r="G772" s="672"/>
      <c r="H772" s="672"/>
      <c r="I772" s="672"/>
      <c r="J772" s="760"/>
      <c r="K772" s="761"/>
      <c r="L772" s="362"/>
    </row>
    <row r="773" spans="1:12" s="920" customFormat="1" ht="16.5" x14ac:dyDescent="0.15">
      <c r="A773" s="675"/>
      <c r="B773" s="675"/>
      <c r="C773" s="675"/>
      <c r="D773" s="675"/>
      <c r="E773" s="671"/>
      <c r="F773" s="672"/>
      <c r="G773" s="672"/>
      <c r="H773" s="672"/>
      <c r="I773" s="672"/>
      <c r="J773" s="760"/>
      <c r="K773" s="761"/>
      <c r="L773" s="362"/>
    </row>
    <row r="774" spans="1:12" s="920" customFormat="1" ht="16.5" x14ac:dyDescent="0.15">
      <c r="A774" s="675"/>
      <c r="B774" s="675"/>
      <c r="C774" s="675"/>
      <c r="D774" s="675"/>
      <c r="E774" s="671"/>
      <c r="F774" s="672"/>
      <c r="G774" s="672"/>
      <c r="H774" s="672"/>
      <c r="I774" s="672"/>
      <c r="J774" s="760"/>
      <c r="K774" s="761"/>
      <c r="L774" s="362"/>
    </row>
    <row r="775" spans="1:12" s="920" customFormat="1" ht="16.5" x14ac:dyDescent="0.15">
      <c r="A775" s="675"/>
      <c r="B775" s="675"/>
      <c r="C775" s="675"/>
      <c r="D775" s="675"/>
      <c r="E775" s="671"/>
      <c r="F775" s="672"/>
      <c r="G775" s="672"/>
      <c r="H775" s="672"/>
      <c r="I775" s="672"/>
      <c r="J775" s="760"/>
      <c r="K775" s="761"/>
      <c r="L775" s="362"/>
    </row>
    <row r="776" spans="1:12" s="920" customFormat="1" ht="16.5" x14ac:dyDescent="0.15">
      <c r="A776" s="675"/>
      <c r="B776" s="675"/>
      <c r="C776" s="675"/>
      <c r="D776" s="675"/>
      <c r="E776" s="671"/>
      <c r="F776" s="672"/>
      <c r="G776" s="672"/>
      <c r="H776" s="672"/>
      <c r="I776" s="672"/>
      <c r="J776" s="760"/>
      <c r="K776" s="761"/>
      <c r="L776" s="362"/>
    </row>
    <row r="777" spans="1:12" s="920" customFormat="1" ht="16.5" x14ac:dyDescent="0.15">
      <c r="A777" s="675"/>
      <c r="B777" s="675"/>
      <c r="C777" s="675"/>
      <c r="D777" s="675"/>
      <c r="E777" s="671"/>
      <c r="F777" s="672"/>
      <c r="G777" s="672"/>
      <c r="H777" s="672"/>
      <c r="I777" s="672"/>
      <c r="J777" s="760"/>
      <c r="K777" s="761"/>
      <c r="L777" s="362"/>
    </row>
    <row r="778" spans="1:12" s="920" customFormat="1" ht="16.5" x14ac:dyDescent="0.15">
      <c r="A778" s="675"/>
      <c r="B778" s="675"/>
      <c r="C778" s="675"/>
      <c r="D778" s="675"/>
      <c r="E778" s="671"/>
      <c r="F778" s="672"/>
      <c r="G778" s="672"/>
      <c r="H778" s="672"/>
      <c r="I778" s="672"/>
      <c r="J778" s="760"/>
      <c r="K778" s="761"/>
      <c r="L778" s="362"/>
    </row>
    <row r="779" spans="1:12" s="920" customFormat="1" ht="16.5" x14ac:dyDescent="0.15">
      <c r="A779" s="675"/>
      <c r="B779" s="675"/>
      <c r="C779" s="675"/>
      <c r="D779" s="675"/>
      <c r="E779" s="671"/>
      <c r="F779" s="672"/>
      <c r="G779" s="672"/>
      <c r="H779" s="672"/>
      <c r="I779" s="672"/>
      <c r="J779" s="760"/>
      <c r="K779" s="761"/>
      <c r="L779" s="362"/>
    </row>
    <row r="780" spans="1:12" s="920" customFormat="1" ht="16.5" x14ac:dyDescent="0.15">
      <c r="A780" s="675"/>
      <c r="B780" s="675"/>
      <c r="C780" s="675"/>
      <c r="D780" s="675"/>
      <c r="E780" s="671"/>
      <c r="F780" s="672"/>
      <c r="G780" s="672"/>
      <c r="H780" s="672"/>
      <c r="I780" s="672"/>
      <c r="J780" s="760"/>
      <c r="K780" s="761"/>
      <c r="L780" s="362"/>
    </row>
    <row r="781" spans="1:12" s="920" customFormat="1" ht="16.5" x14ac:dyDescent="0.15">
      <c r="A781" s="675"/>
      <c r="B781" s="675"/>
      <c r="C781" s="675"/>
      <c r="D781" s="675"/>
      <c r="E781" s="671"/>
      <c r="F781" s="672"/>
      <c r="G781" s="672"/>
      <c r="H781" s="672"/>
      <c r="I781" s="672"/>
      <c r="J781" s="760"/>
      <c r="K781" s="761"/>
      <c r="L781" s="362"/>
    </row>
    <row r="782" spans="1:12" s="920" customFormat="1" ht="16.5" x14ac:dyDescent="0.15">
      <c r="A782" s="675"/>
      <c r="B782" s="675"/>
      <c r="C782" s="675"/>
      <c r="D782" s="675"/>
      <c r="E782" s="671"/>
      <c r="F782" s="672"/>
      <c r="G782" s="672"/>
      <c r="H782" s="672"/>
      <c r="I782" s="672"/>
      <c r="J782" s="760"/>
      <c r="K782" s="761"/>
      <c r="L782" s="362"/>
    </row>
    <row r="783" spans="1:12" s="920" customFormat="1" ht="16.5" x14ac:dyDescent="0.15">
      <c r="A783" s="675"/>
      <c r="B783" s="675"/>
      <c r="C783" s="675"/>
      <c r="D783" s="675"/>
      <c r="E783" s="671"/>
      <c r="F783" s="672"/>
      <c r="G783" s="672"/>
      <c r="H783" s="672"/>
      <c r="I783" s="672"/>
      <c r="J783" s="760"/>
      <c r="K783" s="761"/>
      <c r="L783" s="362"/>
    </row>
    <row r="784" spans="1:12" s="920" customFormat="1" ht="16.5" x14ac:dyDescent="0.15">
      <c r="A784" s="675"/>
      <c r="B784" s="675"/>
      <c r="C784" s="675"/>
      <c r="D784" s="675"/>
      <c r="E784" s="671"/>
      <c r="F784" s="672"/>
      <c r="G784" s="672"/>
      <c r="H784" s="672"/>
      <c r="I784" s="672"/>
      <c r="J784" s="760"/>
      <c r="K784" s="761"/>
      <c r="L784" s="362"/>
    </row>
    <row r="785" spans="1:12" s="920" customFormat="1" ht="16.5" x14ac:dyDescent="0.15">
      <c r="A785" s="675"/>
      <c r="B785" s="675"/>
      <c r="C785" s="675"/>
      <c r="D785" s="675"/>
      <c r="E785" s="671"/>
      <c r="F785" s="672"/>
      <c r="G785" s="672"/>
      <c r="H785" s="672"/>
      <c r="I785" s="672"/>
      <c r="J785" s="760"/>
      <c r="K785" s="761"/>
      <c r="L785" s="362"/>
    </row>
    <row r="786" spans="1:12" s="920" customFormat="1" ht="16.5" x14ac:dyDescent="0.15">
      <c r="A786" s="675"/>
      <c r="B786" s="675"/>
      <c r="C786" s="675"/>
      <c r="D786" s="675"/>
      <c r="E786" s="671"/>
      <c r="F786" s="672"/>
      <c r="G786" s="672"/>
      <c r="H786" s="672"/>
      <c r="I786" s="672"/>
      <c r="J786" s="760"/>
      <c r="K786" s="761"/>
      <c r="L786" s="362"/>
    </row>
    <row r="787" spans="1:12" s="920" customFormat="1" ht="16.5" x14ac:dyDescent="0.15">
      <c r="A787" s="675"/>
      <c r="B787" s="675"/>
      <c r="C787" s="675"/>
      <c r="D787" s="675"/>
      <c r="E787" s="671"/>
      <c r="F787" s="672"/>
      <c r="G787" s="672"/>
      <c r="H787" s="672"/>
      <c r="I787" s="672"/>
      <c r="J787" s="760"/>
      <c r="K787" s="761"/>
      <c r="L787" s="362"/>
    </row>
    <row r="788" spans="1:12" s="920" customFormat="1" ht="16.5" x14ac:dyDescent="0.15">
      <c r="A788" s="675"/>
      <c r="B788" s="675"/>
      <c r="C788" s="675"/>
      <c r="D788" s="675"/>
      <c r="E788" s="671"/>
      <c r="F788" s="672"/>
      <c r="G788" s="672"/>
      <c r="H788" s="672"/>
      <c r="I788" s="672"/>
      <c r="J788" s="760"/>
      <c r="K788" s="761"/>
      <c r="L788" s="362"/>
    </row>
    <row r="789" spans="1:12" s="920" customFormat="1" ht="16.5" x14ac:dyDescent="0.15">
      <c r="A789" s="675"/>
      <c r="B789" s="675"/>
      <c r="C789" s="675"/>
      <c r="D789" s="675"/>
      <c r="E789" s="671"/>
      <c r="F789" s="672"/>
      <c r="G789" s="672"/>
      <c r="H789" s="672"/>
      <c r="I789" s="672"/>
      <c r="J789" s="760"/>
      <c r="K789" s="761"/>
      <c r="L789" s="362"/>
    </row>
    <row r="790" spans="1:12" s="920" customFormat="1" ht="16.5" x14ac:dyDescent="0.15">
      <c r="A790" s="675"/>
      <c r="B790" s="675"/>
      <c r="C790" s="675"/>
      <c r="D790" s="675"/>
      <c r="E790" s="671"/>
      <c r="F790" s="672"/>
      <c r="G790" s="672"/>
      <c r="H790" s="672"/>
      <c r="I790" s="672"/>
      <c r="J790" s="760"/>
      <c r="K790" s="761"/>
      <c r="L790" s="362"/>
    </row>
    <row r="791" spans="1:12" s="920" customFormat="1" ht="16.5" x14ac:dyDescent="0.15">
      <c r="A791" s="675"/>
      <c r="B791" s="675"/>
      <c r="C791" s="675"/>
      <c r="D791" s="675"/>
      <c r="E791" s="671"/>
      <c r="F791" s="672"/>
      <c r="G791" s="672"/>
      <c r="H791" s="672"/>
      <c r="I791" s="672"/>
      <c r="J791" s="760"/>
      <c r="K791" s="761"/>
      <c r="L791" s="362"/>
    </row>
    <row r="792" spans="1:12" s="920" customFormat="1" ht="16.5" x14ac:dyDescent="0.15">
      <c r="A792" s="675"/>
      <c r="B792" s="675"/>
      <c r="C792" s="675"/>
      <c r="D792" s="675"/>
      <c r="E792" s="671"/>
      <c r="F792" s="672"/>
      <c r="G792" s="672"/>
      <c r="H792" s="672"/>
      <c r="I792" s="672"/>
      <c r="J792" s="760"/>
      <c r="K792" s="761"/>
      <c r="L792" s="362"/>
    </row>
    <row r="793" spans="1:12" s="920" customFormat="1" ht="16.5" x14ac:dyDescent="0.15">
      <c r="A793" s="675"/>
      <c r="B793" s="675"/>
      <c r="C793" s="675"/>
      <c r="D793" s="675"/>
      <c r="E793" s="671"/>
      <c r="F793" s="672"/>
      <c r="G793" s="672"/>
      <c r="H793" s="672"/>
      <c r="I793" s="672"/>
      <c r="J793" s="760"/>
      <c r="K793" s="761"/>
      <c r="L793" s="362"/>
    </row>
    <row r="794" spans="1:12" s="920" customFormat="1" ht="16.5" x14ac:dyDescent="0.15">
      <c r="A794" s="675"/>
      <c r="B794" s="675"/>
      <c r="C794" s="675"/>
      <c r="D794" s="675"/>
      <c r="E794" s="671"/>
      <c r="F794" s="672"/>
      <c r="G794" s="672"/>
      <c r="H794" s="672"/>
      <c r="I794" s="672"/>
      <c r="J794" s="760"/>
      <c r="K794" s="761"/>
      <c r="L794" s="362"/>
    </row>
    <row r="795" spans="1:12" s="920" customFormat="1" ht="16.5" x14ac:dyDescent="0.15">
      <c r="A795" s="675"/>
      <c r="B795" s="675"/>
      <c r="C795" s="675"/>
      <c r="D795" s="675"/>
      <c r="E795" s="671"/>
      <c r="F795" s="672"/>
      <c r="G795" s="672"/>
      <c r="H795" s="672"/>
      <c r="I795" s="672"/>
      <c r="J795" s="760"/>
      <c r="K795" s="761"/>
      <c r="L795" s="362"/>
    </row>
    <row r="796" spans="1:12" s="920" customFormat="1" ht="16.5" x14ac:dyDescent="0.15">
      <c r="A796" s="675"/>
      <c r="B796" s="675"/>
      <c r="C796" s="675"/>
      <c r="D796" s="675"/>
      <c r="E796" s="671"/>
      <c r="F796" s="672"/>
      <c r="G796" s="672"/>
      <c r="H796" s="672"/>
      <c r="I796" s="672"/>
      <c r="J796" s="760"/>
      <c r="K796" s="761"/>
      <c r="L796" s="362"/>
    </row>
    <row r="797" spans="1:12" s="920" customFormat="1" ht="16.5" x14ac:dyDescent="0.15">
      <c r="A797" s="675"/>
      <c r="B797" s="675"/>
      <c r="C797" s="675"/>
      <c r="D797" s="675"/>
      <c r="E797" s="671"/>
      <c r="F797" s="672"/>
      <c r="G797" s="672"/>
      <c r="H797" s="672"/>
      <c r="I797" s="672"/>
      <c r="J797" s="760"/>
      <c r="K797" s="761"/>
      <c r="L797" s="362"/>
    </row>
    <row r="798" spans="1:12" s="920" customFormat="1" ht="16.5" x14ac:dyDescent="0.15">
      <c r="A798" s="675"/>
      <c r="B798" s="675"/>
      <c r="C798" s="675"/>
      <c r="D798" s="675"/>
      <c r="E798" s="671"/>
      <c r="F798" s="672"/>
      <c r="G798" s="672"/>
      <c r="H798" s="672"/>
      <c r="I798" s="672"/>
      <c r="J798" s="760"/>
      <c r="K798" s="761"/>
      <c r="L798" s="362"/>
    </row>
    <row r="799" spans="1:12" s="920" customFormat="1" ht="16.5" x14ac:dyDescent="0.15">
      <c r="A799" s="675"/>
      <c r="B799" s="675"/>
      <c r="C799" s="675"/>
      <c r="D799" s="675"/>
      <c r="E799" s="671"/>
      <c r="F799" s="672"/>
      <c r="G799" s="672"/>
      <c r="H799" s="672"/>
      <c r="I799" s="672"/>
      <c r="J799" s="760"/>
      <c r="K799" s="761"/>
      <c r="L799" s="362"/>
    </row>
    <row r="800" spans="1:12" s="920" customFormat="1" ht="16.5" x14ac:dyDescent="0.15">
      <c r="A800" s="675"/>
      <c r="B800" s="675"/>
      <c r="C800" s="675"/>
      <c r="D800" s="675"/>
      <c r="E800" s="671"/>
      <c r="F800" s="672"/>
      <c r="G800" s="672"/>
      <c r="H800" s="672"/>
      <c r="I800" s="672"/>
      <c r="J800" s="760"/>
      <c r="K800" s="761"/>
      <c r="L800" s="362"/>
    </row>
    <row r="801" spans="1:12" s="920" customFormat="1" ht="16.5" x14ac:dyDescent="0.15">
      <c r="A801" s="675"/>
      <c r="B801" s="675"/>
      <c r="C801" s="675"/>
      <c r="D801" s="675"/>
      <c r="E801" s="671"/>
      <c r="F801" s="672"/>
      <c r="G801" s="672"/>
      <c r="H801" s="672"/>
      <c r="I801" s="672"/>
      <c r="J801" s="760"/>
      <c r="K801" s="761"/>
      <c r="L801" s="362"/>
    </row>
    <row r="802" spans="1:12" s="920" customFormat="1" ht="16.5" x14ac:dyDescent="0.15">
      <c r="A802" s="675"/>
      <c r="B802" s="675"/>
      <c r="C802" s="675"/>
      <c r="D802" s="675"/>
      <c r="E802" s="671"/>
      <c r="F802" s="672"/>
      <c r="G802" s="672"/>
      <c r="H802" s="672"/>
      <c r="I802" s="672"/>
      <c r="J802" s="760"/>
      <c r="K802" s="761"/>
      <c r="L802" s="362"/>
    </row>
    <row r="803" spans="1:12" s="920" customFormat="1" ht="16.5" x14ac:dyDescent="0.15">
      <c r="A803" s="675"/>
      <c r="B803" s="675"/>
      <c r="C803" s="675"/>
      <c r="D803" s="675"/>
      <c r="E803" s="671"/>
      <c r="F803" s="672"/>
      <c r="G803" s="672"/>
      <c r="H803" s="672"/>
      <c r="I803" s="672"/>
      <c r="J803" s="760"/>
      <c r="K803" s="761"/>
      <c r="L803" s="362"/>
    </row>
    <row r="804" spans="1:12" s="920" customFormat="1" ht="16.5" x14ac:dyDescent="0.15">
      <c r="A804" s="675"/>
      <c r="B804" s="675"/>
      <c r="C804" s="675"/>
      <c r="D804" s="675"/>
      <c r="E804" s="671"/>
      <c r="F804" s="672"/>
      <c r="G804" s="672"/>
      <c r="H804" s="672"/>
      <c r="I804" s="672"/>
      <c r="J804" s="760"/>
      <c r="K804" s="761"/>
      <c r="L804" s="362"/>
    </row>
    <row r="805" spans="1:12" s="920" customFormat="1" ht="16.5" x14ac:dyDescent="0.15">
      <c r="A805" s="675"/>
      <c r="B805" s="675"/>
      <c r="C805" s="675"/>
      <c r="D805" s="675"/>
      <c r="E805" s="671"/>
      <c r="F805" s="672"/>
      <c r="G805" s="672"/>
      <c r="H805" s="672"/>
      <c r="I805" s="672"/>
      <c r="J805" s="760"/>
      <c r="K805" s="761"/>
      <c r="L805" s="362"/>
    </row>
    <row r="806" spans="1:12" s="920" customFormat="1" ht="16.5" x14ac:dyDescent="0.15">
      <c r="A806" s="675"/>
      <c r="B806" s="675"/>
      <c r="C806" s="675"/>
      <c r="D806" s="675"/>
      <c r="E806" s="671"/>
      <c r="F806" s="672"/>
      <c r="G806" s="672"/>
      <c r="H806" s="672"/>
      <c r="I806" s="672"/>
      <c r="J806" s="760"/>
      <c r="K806" s="761"/>
      <c r="L806" s="362"/>
    </row>
    <row r="807" spans="1:12" s="920" customFormat="1" ht="16.5" x14ac:dyDescent="0.15">
      <c r="A807" s="675"/>
      <c r="B807" s="675"/>
      <c r="C807" s="675"/>
      <c r="D807" s="675"/>
      <c r="E807" s="671"/>
      <c r="F807" s="672"/>
      <c r="G807" s="672"/>
      <c r="H807" s="672"/>
      <c r="I807" s="672"/>
      <c r="J807" s="760"/>
      <c r="K807" s="761"/>
      <c r="L807" s="362"/>
    </row>
    <row r="808" spans="1:12" s="920" customFormat="1" ht="16.5" x14ac:dyDescent="0.15">
      <c r="A808" s="675"/>
      <c r="B808" s="675"/>
      <c r="C808" s="675"/>
      <c r="D808" s="675"/>
      <c r="E808" s="671"/>
      <c r="F808" s="672"/>
      <c r="G808" s="672"/>
      <c r="H808" s="672"/>
      <c r="I808" s="672"/>
      <c r="J808" s="760"/>
      <c r="K808" s="761"/>
      <c r="L808" s="362"/>
    </row>
    <row r="809" spans="1:12" s="920" customFormat="1" ht="16.5" x14ac:dyDescent="0.15">
      <c r="A809" s="675"/>
      <c r="B809" s="675"/>
      <c r="C809" s="675"/>
      <c r="D809" s="675"/>
      <c r="E809" s="671"/>
      <c r="F809" s="672"/>
      <c r="G809" s="672"/>
      <c r="H809" s="672"/>
      <c r="I809" s="672"/>
      <c r="J809" s="760"/>
      <c r="K809" s="761"/>
      <c r="L809" s="362"/>
    </row>
    <row r="810" spans="1:12" s="920" customFormat="1" ht="16.5" x14ac:dyDescent="0.15">
      <c r="A810" s="675"/>
      <c r="B810" s="675"/>
      <c r="C810" s="675"/>
      <c r="D810" s="675"/>
      <c r="E810" s="671"/>
      <c r="F810" s="672"/>
      <c r="G810" s="672"/>
      <c r="H810" s="672"/>
      <c r="I810" s="672"/>
      <c r="J810" s="760"/>
      <c r="K810" s="761"/>
      <c r="L810" s="362"/>
    </row>
    <row r="811" spans="1:12" s="920" customFormat="1" ht="16.5" x14ac:dyDescent="0.15">
      <c r="A811" s="675"/>
      <c r="B811" s="675"/>
      <c r="C811" s="675"/>
      <c r="D811" s="675"/>
      <c r="E811" s="671"/>
      <c r="F811" s="672"/>
      <c r="G811" s="672"/>
      <c r="H811" s="672"/>
      <c r="I811" s="672"/>
      <c r="J811" s="760"/>
      <c r="K811" s="761"/>
      <c r="L811" s="362"/>
    </row>
    <row r="812" spans="1:12" s="920" customFormat="1" ht="16.5" x14ac:dyDescent="0.15">
      <c r="A812" s="675"/>
      <c r="B812" s="675"/>
      <c r="C812" s="675"/>
      <c r="D812" s="675"/>
      <c r="E812" s="671"/>
      <c r="F812" s="672"/>
      <c r="G812" s="672"/>
      <c r="H812" s="672"/>
      <c r="I812" s="672"/>
      <c r="J812" s="760"/>
      <c r="K812" s="761"/>
      <c r="L812" s="362"/>
    </row>
    <row r="813" spans="1:12" s="920" customFormat="1" ht="16.5" x14ac:dyDescent="0.15">
      <c r="A813" s="675"/>
      <c r="B813" s="675"/>
      <c r="C813" s="675"/>
      <c r="D813" s="675"/>
      <c r="E813" s="671"/>
      <c r="F813" s="672"/>
      <c r="G813" s="672"/>
      <c r="H813" s="672"/>
      <c r="I813" s="672"/>
      <c r="J813" s="760"/>
      <c r="K813" s="761"/>
      <c r="L813" s="362"/>
    </row>
    <row r="814" spans="1:12" s="920" customFormat="1" ht="16.5" x14ac:dyDescent="0.15">
      <c r="A814" s="675"/>
      <c r="B814" s="675"/>
      <c r="C814" s="675"/>
      <c r="D814" s="675"/>
      <c r="E814" s="671"/>
      <c r="F814" s="672"/>
      <c r="G814" s="672"/>
      <c r="H814" s="672"/>
      <c r="I814" s="672"/>
      <c r="J814" s="760"/>
      <c r="K814" s="761"/>
      <c r="L814" s="362"/>
    </row>
    <row r="815" spans="1:12" s="920" customFormat="1" ht="16.5" x14ac:dyDescent="0.15">
      <c r="A815" s="675"/>
      <c r="B815" s="675"/>
      <c r="C815" s="675"/>
      <c r="D815" s="675"/>
      <c r="E815" s="671"/>
      <c r="F815" s="672"/>
      <c r="G815" s="672"/>
      <c r="H815" s="672"/>
      <c r="I815" s="672"/>
      <c r="J815" s="760"/>
      <c r="K815" s="761"/>
      <c r="L815" s="362"/>
    </row>
    <row r="816" spans="1:12" s="920" customFormat="1" ht="16.5" x14ac:dyDescent="0.15">
      <c r="A816" s="675"/>
      <c r="B816" s="675"/>
      <c r="C816" s="675"/>
      <c r="D816" s="675"/>
      <c r="E816" s="671"/>
      <c r="F816" s="672"/>
      <c r="G816" s="672"/>
      <c r="H816" s="672"/>
      <c r="I816" s="672"/>
      <c r="J816" s="760"/>
      <c r="K816" s="761"/>
      <c r="L816" s="362"/>
    </row>
    <row r="817" spans="1:12" s="920" customFormat="1" ht="16.5" x14ac:dyDescent="0.15">
      <c r="A817" s="675"/>
      <c r="B817" s="675"/>
      <c r="C817" s="675"/>
      <c r="D817" s="675"/>
      <c r="E817" s="671"/>
      <c r="F817" s="672"/>
      <c r="G817" s="672"/>
      <c r="H817" s="672"/>
      <c r="I817" s="672"/>
      <c r="J817" s="760"/>
      <c r="K817" s="761"/>
      <c r="L817" s="362"/>
    </row>
    <row r="818" spans="1:12" s="920" customFormat="1" ht="16.5" x14ac:dyDescent="0.15">
      <c r="A818" s="675"/>
      <c r="B818" s="675"/>
      <c r="C818" s="675"/>
      <c r="D818" s="675"/>
      <c r="E818" s="671"/>
      <c r="F818" s="672"/>
      <c r="G818" s="672"/>
      <c r="H818" s="672"/>
      <c r="I818" s="672"/>
      <c r="J818" s="760"/>
      <c r="K818" s="761"/>
      <c r="L818" s="362"/>
    </row>
    <row r="819" spans="1:12" s="920" customFormat="1" ht="16.5" x14ac:dyDescent="0.15">
      <c r="A819" s="675"/>
      <c r="B819" s="675"/>
      <c r="C819" s="675"/>
      <c r="D819" s="675"/>
      <c r="E819" s="671"/>
      <c r="F819" s="672"/>
      <c r="G819" s="672"/>
      <c r="H819" s="672"/>
      <c r="I819" s="672"/>
      <c r="J819" s="760"/>
      <c r="K819" s="761"/>
      <c r="L819" s="362"/>
    </row>
    <row r="820" spans="1:12" s="920" customFormat="1" ht="16.5" x14ac:dyDescent="0.15">
      <c r="A820" s="675"/>
      <c r="B820" s="675"/>
      <c r="C820" s="675"/>
      <c r="D820" s="675"/>
      <c r="E820" s="671"/>
      <c r="F820" s="672"/>
      <c r="G820" s="672"/>
      <c r="H820" s="672"/>
      <c r="I820" s="672"/>
      <c r="J820" s="760"/>
      <c r="K820" s="761"/>
      <c r="L820" s="362"/>
    </row>
    <row r="821" spans="1:12" s="920" customFormat="1" ht="16.5" x14ac:dyDescent="0.15">
      <c r="A821" s="675"/>
      <c r="B821" s="675"/>
      <c r="C821" s="675"/>
      <c r="D821" s="675"/>
      <c r="E821" s="671"/>
      <c r="F821" s="672"/>
      <c r="G821" s="672"/>
      <c r="H821" s="672"/>
      <c r="I821" s="672"/>
      <c r="J821" s="760"/>
      <c r="K821" s="761"/>
      <c r="L821" s="362"/>
    </row>
    <row r="822" spans="1:12" s="920" customFormat="1" ht="16.5" x14ac:dyDescent="0.15">
      <c r="A822" s="675"/>
      <c r="B822" s="675"/>
      <c r="C822" s="675"/>
      <c r="D822" s="675"/>
      <c r="E822" s="671"/>
      <c r="F822" s="672"/>
      <c r="G822" s="672"/>
      <c r="H822" s="672"/>
      <c r="I822" s="672"/>
      <c r="J822" s="760"/>
      <c r="K822" s="761"/>
      <c r="L822" s="362"/>
    </row>
    <row r="823" spans="1:12" s="920" customFormat="1" ht="16.5" x14ac:dyDescent="0.15">
      <c r="A823" s="675"/>
      <c r="B823" s="675"/>
      <c r="C823" s="675"/>
      <c r="D823" s="675"/>
      <c r="E823" s="671"/>
      <c r="F823" s="672"/>
      <c r="G823" s="672"/>
      <c r="H823" s="672"/>
      <c r="I823" s="672"/>
      <c r="J823" s="760"/>
      <c r="K823" s="761"/>
      <c r="L823" s="362"/>
    </row>
    <row r="824" spans="1:12" s="920" customFormat="1" ht="16.5" x14ac:dyDescent="0.15">
      <c r="A824" s="675"/>
      <c r="B824" s="675"/>
      <c r="C824" s="675"/>
      <c r="D824" s="675"/>
      <c r="E824" s="671"/>
      <c r="F824" s="672"/>
      <c r="G824" s="672"/>
      <c r="H824" s="672"/>
      <c r="I824" s="672"/>
      <c r="J824" s="760"/>
      <c r="K824" s="761"/>
      <c r="L824" s="362"/>
    </row>
    <row r="825" spans="1:12" s="920" customFormat="1" ht="16.5" x14ac:dyDescent="0.15">
      <c r="A825" s="675"/>
      <c r="B825" s="675"/>
      <c r="C825" s="675"/>
      <c r="D825" s="675"/>
      <c r="E825" s="671"/>
      <c r="F825" s="672"/>
      <c r="G825" s="672"/>
      <c r="H825" s="672"/>
      <c r="I825" s="672"/>
      <c r="J825" s="760"/>
      <c r="K825" s="761"/>
      <c r="L825" s="362"/>
    </row>
    <row r="826" spans="1:12" s="920" customFormat="1" ht="16.5" x14ac:dyDescent="0.15">
      <c r="A826" s="675"/>
      <c r="B826" s="675"/>
      <c r="C826" s="675"/>
      <c r="D826" s="675"/>
      <c r="E826" s="671"/>
      <c r="F826" s="672"/>
      <c r="G826" s="672"/>
      <c r="H826" s="672"/>
      <c r="I826" s="672"/>
      <c r="J826" s="760"/>
      <c r="K826" s="761"/>
      <c r="L826" s="362"/>
    </row>
    <row r="827" spans="1:12" s="920" customFormat="1" ht="16.5" x14ac:dyDescent="0.15">
      <c r="A827" s="675"/>
      <c r="B827" s="675"/>
      <c r="C827" s="675"/>
      <c r="D827" s="675"/>
      <c r="E827" s="671"/>
      <c r="F827" s="672"/>
      <c r="G827" s="672"/>
      <c r="H827" s="672"/>
      <c r="I827" s="672"/>
      <c r="J827" s="760"/>
      <c r="K827" s="761"/>
      <c r="L827" s="362"/>
    </row>
    <row r="828" spans="1:12" s="920" customFormat="1" ht="16.5" x14ac:dyDescent="0.15">
      <c r="A828" s="675"/>
      <c r="B828" s="675"/>
      <c r="C828" s="675"/>
      <c r="D828" s="675"/>
      <c r="E828" s="671"/>
      <c r="F828" s="672"/>
      <c r="G828" s="672"/>
      <c r="H828" s="672"/>
      <c r="I828" s="672"/>
      <c r="J828" s="760"/>
      <c r="K828" s="761"/>
      <c r="L828" s="362"/>
    </row>
    <row r="829" spans="1:12" s="920" customFormat="1" ht="16.5" x14ac:dyDescent="0.15">
      <c r="A829" s="675"/>
      <c r="B829" s="675"/>
      <c r="C829" s="675"/>
      <c r="D829" s="675"/>
      <c r="E829" s="671"/>
      <c r="F829" s="672"/>
      <c r="G829" s="672"/>
      <c r="H829" s="672"/>
      <c r="I829" s="672"/>
      <c r="J829" s="760"/>
      <c r="K829" s="761"/>
      <c r="L829" s="362"/>
    </row>
    <row r="830" spans="1:12" s="920" customFormat="1" ht="16.5" x14ac:dyDescent="0.15">
      <c r="A830" s="675"/>
      <c r="B830" s="675"/>
      <c r="C830" s="675"/>
      <c r="D830" s="675"/>
      <c r="E830" s="671"/>
      <c r="F830" s="672"/>
      <c r="G830" s="672"/>
      <c r="H830" s="672"/>
      <c r="I830" s="672"/>
      <c r="J830" s="760"/>
      <c r="K830" s="761"/>
      <c r="L830" s="362"/>
    </row>
    <row r="831" spans="1:12" s="920" customFormat="1" ht="16.5" x14ac:dyDescent="0.15">
      <c r="A831" s="675"/>
      <c r="B831" s="675"/>
      <c r="C831" s="675"/>
      <c r="D831" s="675"/>
      <c r="E831" s="671"/>
      <c r="F831" s="672"/>
      <c r="G831" s="672"/>
      <c r="H831" s="672"/>
      <c r="I831" s="672"/>
      <c r="J831" s="760"/>
      <c r="K831" s="761"/>
      <c r="L831" s="362"/>
    </row>
    <row r="832" spans="1:12" s="920" customFormat="1" ht="16.5" x14ac:dyDescent="0.15">
      <c r="A832" s="675"/>
      <c r="B832" s="675"/>
      <c r="C832" s="675"/>
      <c r="D832" s="675"/>
      <c r="E832" s="671"/>
      <c r="F832" s="672"/>
      <c r="G832" s="672"/>
      <c r="H832" s="672"/>
      <c r="I832" s="672"/>
      <c r="J832" s="760"/>
      <c r="K832" s="761"/>
      <c r="L832" s="362"/>
    </row>
    <row r="833" spans="1:12" s="920" customFormat="1" ht="16.5" x14ac:dyDescent="0.15">
      <c r="A833" s="675"/>
      <c r="B833" s="675"/>
      <c r="C833" s="675"/>
      <c r="D833" s="675"/>
      <c r="E833" s="671"/>
      <c r="F833" s="672"/>
      <c r="G833" s="672"/>
      <c r="H833" s="672"/>
      <c r="I833" s="672"/>
      <c r="J833" s="760"/>
      <c r="K833" s="761"/>
      <c r="L833" s="362"/>
    </row>
    <row r="834" spans="1:12" s="920" customFormat="1" ht="16.5" x14ac:dyDescent="0.15">
      <c r="A834" s="675"/>
      <c r="B834" s="675"/>
      <c r="C834" s="675"/>
      <c r="D834" s="675"/>
      <c r="E834" s="671"/>
      <c r="F834" s="672"/>
      <c r="G834" s="672"/>
      <c r="H834" s="672"/>
      <c r="I834" s="672"/>
      <c r="J834" s="760"/>
      <c r="K834" s="761"/>
      <c r="L834" s="362"/>
    </row>
    <row r="835" spans="1:12" s="920" customFormat="1" ht="16.5" x14ac:dyDescent="0.15">
      <c r="A835" s="675"/>
      <c r="B835" s="675"/>
      <c r="C835" s="675"/>
      <c r="D835" s="675"/>
      <c r="E835" s="671"/>
      <c r="F835" s="672"/>
      <c r="G835" s="672"/>
      <c r="H835" s="672"/>
      <c r="I835" s="672"/>
      <c r="J835" s="760"/>
      <c r="K835" s="761"/>
      <c r="L835" s="362"/>
    </row>
    <row r="836" spans="1:12" s="920" customFormat="1" ht="16.5" x14ac:dyDescent="0.15">
      <c r="A836" s="675"/>
      <c r="B836" s="675"/>
      <c r="C836" s="675"/>
      <c r="D836" s="675"/>
      <c r="E836" s="671"/>
      <c r="F836" s="672"/>
      <c r="G836" s="672"/>
      <c r="H836" s="672"/>
      <c r="I836" s="672"/>
      <c r="J836" s="760"/>
      <c r="K836" s="761"/>
      <c r="L836" s="362"/>
    </row>
    <row r="837" spans="1:12" s="920" customFormat="1" ht="16.5" x14ac:dyDescent="0.15">
      <c r="A837" s="675"/>
      <c r="B837" s="675"/>
      <c r="C837" s="675"/>
      <c r="D837" s="675"/>
      <c r="E837" s="671"/>
      <c r="F837" s="672"/>
      <c r="G837" s="672"/>
      <c r="H837" s="672"/>
      <c r="I837" s="672"/>
      <c r="J837" s="760"/>
      <c r="K837" s="761"/>
      <c r="L837" s="362"/>
    </row>
    <row r="838" spans="1:12" s="920" customFormat="1" ht="16.5" x14ac:dyDescent="0.15">
      <c r="A838" s="675"/>
      <c r="B838" s="675"/>
      <c r="C838" s="675"/>
      <c r="D838" s="675"/>
      <c r="E838" s="671"/>
      <c r="F838" s="672"/>
      <c r="G838" s="672"/>
      <c r="H838" s="672"/>
      <c r="I838" s="672"/>
      <c r="J838" s="760"/>
      <c r="K838" s="761"/>
      <c r="L838" s="362"/>
    </row>
    <row r="839" spans="1:12" s="920" customFormat="1" ht="16.5" x14ac:dyDescent="0.15">
      <c r="A839" s="675"/>
      <c r="B839" s="675"/>
      <c r="C839" s="675"/>
      <c r="D839" s="675"/>
      <c r="E839" s="671"/>
      <c r="F839" s="672"/>
      <c r="G839" s="672"/>
      <c r="H839" s="672"/>
      <c r="I839" s="672"/>
      <c r="J839" s="760"/>
      <c r="K839" s="761"/>
      <c r="L839" s="362"/>
    </row>
    <row r="840" spans="1:12" s="920" customFormat="1" ht="16.5" x14ac:dyDescent="0.15">
      <c r="A840" s="675"/>
      <c r="B840" s="675"/>
      <c r="C840" s="675"/>
      <c r="D840" s="675"/>
      <c r="E840" s="671"/>
      <c r="F840" s="672"/>
      <c r="G840" s="672"/>
      <c r="H840" s="672"/>
      <c r="I840" s="672"/>
      <c r="J840" s="760"/>
      <c r="K840" s="761"/>
      <c r="L840" s="362"/>
    </row>
    <row r="841" spans="1:12" s="920" customFormat="1" ht="16.5" x14ac:dyDescent="0.15">
      <c r="A841" s="675"/>
      <c r="B841" s="675"/>
      <c r="C841" s="675"/>
      <c r="D841" s="675"/>
      <c r="E841" s="671"/>
      <c r="F841" s="672"/>
      <c r="G841" s="672"/>
      <c r="H841" s="672"/>
      <c r="I841" s="672"/>
      <c r="J841" s="760"/>
      <c r="K841" s="761"/>
      <c r="L841" s="362"/>
    </row>
    <row r="842" spans="1:12" s="920" customFormat="1" ht="16.5" x14ac:dyDescent="0.15">
      <c r="A842" s="675"/>
      <c r="B842" s="675"/>
      <c r="C842" s="675"/>
      <c r="D842" s="675"/>
      <c r="E842" s="671"/>
      <c r="F842" s="672"/>
      <c r="G842" s="672"/>
      <c r="H842" s="672"/>
      <c r="I842" s="672"/>
      <c r="J842" s="760"/>
      <c r="K842" s="761"/>
      <c r="L842" s="362"/>
    </row>
    <row r="843" spans="1:12" s="920" customFormat="1" ht="16.5" x14ac:dyDescent="0.15">
      <c r="A843" s="675"/>
      <c r="B843" s="675"/>
      <c r="C843" s="675"/>
      <c r="D843" s="675"/>
      <c r="E843" s="671"/>
      <c r="F843" s="672"/>
      <c r="G843" s="672"/>
      <c r="H843" s="672"/>
      <c r="I843" s="672"/>
      <c r="J843" s="760"/>
      <c r="K843" s="761"/>
      <c r="L843" s="362"/>
    </row>
    <row r="844" spans="1:12" s="920" customFormat="1" ht="16.5" x14ac:dyDescent="0.15">
      <c r="A844" s="675"/>
      <c r="B844" s="675"/>
      <c r="C844" s="675"/>
      <c r="D844" s="675"/>
      <c r="E844" s="671"/>
      <c r="F844" s="672"/>
      <c r="G844" s="672"/>
      <c r="H844" s="672"/>
      <c r="I844" s="672"/>
      <c r="J844" s="760"/>
      <c r="K844" s="761"/>
      <c r="L844" s="362"/>
    </row>
    <row r="845" spans="1:12" s="920" customFormat="1" ht="16.5" x14ac:dyDescent="0.15">
      <c r="A845" s="675"/>
      <c r="B845" s="675"/>
      <c r="C845" s="675"/>
      <c r="D845" s="675"/>
      <c r="E845" s="671"/>
      <c r="F845" s="672"/>
      <c r="G845" s="672"/>
      <c r="H845" s="672"/>
      <c r="I845" s="672"/>
      <c r="J845" s="760"/>
      <c r="K845" s="761"/>
      <c r="L845" s="362"/>
    </row>
    <row r="846" spans="1:12" s="920" customFormat="1" ht="16.5" x14ac:dyDescent="0.15">
      <c r="A846" s="675"/>
      <c r="B846" s="675"/>
      <c r="C846" s="675"/>
      <c r="D846" s="675"/>
      <c r="E846" s="671"/>
      <c r="F846" s="672"/>
      <c r="G846" s="672"/>
      <c r="H846" s="672"/>
      <c r="I846" s="672"/>
      <c r="J846" s="760"/>
      <c r="K846" s="761"/>
      <c r="L846" s="362"/>
    </row>
    <row r="847" spans="1:12" s="920" customFormat="1" ht="16.5" x14ac:dyDescent="0.15">
      <c r="A847" s="675"/>
      <c r="B847" s="675"/>
      <c r="C847" s="675"/>
      <c r="D847" s="675"/>
      <c r="E847" s="671"/>
      <c r="F847" s="672"/>
      <c r="G847" s="672"/>
      <c r="H847" s="672"/>
      <c r="I847" s="672"/>
      <c r="J847" s="760"/>
      <c r="K847" s="761"/>
      <c r="L847" s="362"/>
    </row>
    <row r="848" spans="1:12" s="920" customFormat="1" ht="16.5" x14ac:dyDescent="0.15">
      <c r="A848" s="675"/>
      <c r="B848" s="675"/>
      <c r="C848" s="675"/>
      <c r="D848" s="675"/>
      <c r="E848" s="671"/>
      <c r="F848" s="672"/>
      <c r="G848" s="672"/>
      <c r="H848" s="672"/>
      <c r="I848" s="672"/>
      <c r="J848" s="760"/>
      <c r="K848" s="761"/>
      <c r="L848" s="362"/>
    </row>
    <row r="849" spans="1:12" s="920" customFormat="1" ht="16.5" x14ac:dyDescent="0.15">
      <c r="A849" s="675"/>
      <c r="B849" s="675"/>
      <c r="C849" s="675"/>
      <c r="D849" s="675"/>
      <c r="E849" s="671"/>
      <c r="F849" s="672"/>
      <c r="G849" s="672"/>
      <c r="H849" s="672"/>
      <c r="I849" s="672"/>
      <c r="J849" s="760"/>
      <c r="K849" s="761"/>
      <c r="L849" s="362"/>
    </row>
    <row r="850" spans="1:12" s="920" customFormat="1" ht="16.5" x14ac:dyDescent="0.15">
      <c r="A850" s="675"/>
      <c r="B850" s="675"/>
      <c r="C850" s="675"/>
      <c r="D850" s="675"/>
      <c r="E850" s="671"/>
      <c r="F850" s="672"/>
      <c r="G850" s="672"/>
      <c r="H850" s="672"/>
      <c r="I850" s="672"/>
      <c r="J850" s="760"/>
      <c r="K850" s="761"/>
      <c r="L850" s="362"/>
    </row>
    <row r="851" spans="1:12" s="920" customFormat="1" ht="16.5" x14ac:dyDescent="0.15">
      <c r="A851" s="675"/>
      <c r="B851" s="675"/>
      <c r="C851" s="675"/>
      <c r="D851" s="675"/>
      <c r="E851" s="671"/>
      <c r="F851" s="672"/>
      <c r="G851" s="672"/>
      <c r="H851" s="672"/>
      <c r="I851" s="672"/>
      <c r="J851" s="760"/>
      <c r="K851" s="761"/>
      <c r="L851" s="362"/>
    </row>
    <row r="852" spans="1:12" s="920" customFormat="1" ht="16.5" x14ac:dyDescent="0.15">
      <c r="A852" s="675"/>
      <c r="B852" s="675"/>
      <c r="C852" s="675"/>
      <c r="D852" s="675"/>
      <c r="E852" s="671"/>
      <c r="F852" s="672"/>
      <c r="G852" s="672"/>
      <c r="H852" s="672"/>
      <c r="I852" s="672"/>
      <c r="J852" s="760"/>
      <c r="K852" s="761"/>
      <c r="L852" s="362"/>
    </row>
    <row r="853" spans="1:12" s="920" customFormat="1" ht="16.5" x14ac:dyDescent="0.15">
      <c r="A853" s="675"/>
      <c r="B853" s="675"/>
      <c r="C853" s="675"/>
      <c r="D853" s="675"/>
      <c r="E853" s="671"/>
      <c r="F853" s="672"/>
      <c r="G853" s="672"/>
      <c r="H853" s="672"/>
      <c r="I853" s="672"/>
      <c r="J853" s="760"/>
      <c r="K853" s="761"/>
      <c r="L853" s="362"/>
    </row>
    <row r="854" spans="1:12" s="920" customFormat="1" ht="16.5" x14ac:dyDescent="0.15">
      <c r="A854" s="675"/>
      <c r="B854" s="675"/>
      <c r="C854" s="675"/>
      <c r="D854" s="675"/>
      <c r="E854" s="671"/>
      <c r="F854" s="672"/>
      <c r="G854" s="672"/>
      <c r="H854" s="672"/>
      <c r="I854" s="672"/>
      <c r="J854" s="760"/>
      <c r="K854" s="761"/>
      <c r="L854" s="362"/>
    </row>
    <row r="855" spans="1:12" s="920" customFormat="1" ht="16.5" x14ac:dyDescent="0.15">
      <c r="A855" s="675"/>
      <c r="B855" s="675"/>
      <c r="C855" s="675"/>
      <c r="D855" s="675"/>
      <c r="E855" s="671"/>
      <c r="F855" s="672"/>
      <c r="G855" s="672"/>
      <c r="H855" s="672"/>
      <c r="I855" s="672"/>
      <c r="J855" s="760"/>
      <c r="K855" s="761"/>
      <c r="L855" s="362"/>
    </row>
    <row r="856" spans="1:12" s="920" customFormat="1" ht="16.5" x14ac:dyDescent="0.15">
      <c r="A856" s="675"/>
      <c r="B856" s="675"/>
      <c r="C856" s="675"/>
      <c r="D856" s="675"/>
      <c r="E856" s="671"/>
      <c r="F856" s="672"/>
      <c r="G856" s="672"/>
      <c r="H856" s="672"/>
      <c r="I856" s="672"/>
      <c r="J856" s="760"/>
      <c r="K856" s="761"/>
      <c r="L856" s="362"/>
    </row>
    <row r="857" spans="1:12" s="920" customFormat="1" ht="16.5" x14ac:dyDescent="0.15">
      <c r="A857" s="675"/>
      <c r="B857" s="675"/>
      <c r="C857" s="675"/>
      <c r="D857" s="675"/>
      <c r="E857" s="671"/>
      <c r="F857" s="672"/>
      <c r="G857" s="672"/>
      <c r="H857" s="672"/>
      <c r="I857" s="672"/>
      <c r="J857" s="760"/>
      <c r="K857" s="761"/>
      <c r="L857" s="362"/>
    </row>
    <row r="858" spans="1:12" s="920" customFormat="1" ht="16.5" x14ac:dyDescent="0.15">
      <c r="A858" s="675"/>
      <c r="B858" s="675"/>
      <c r="C858" s="675"/>
      <c r="D858" s="675"/>
      <c r="E858" s="671"/>
      <c r="F858" s="672"/>
      <c r="G858" s="672"/>
      <c r="H858" s="672"/>
      <c r="I858" s="672"/>
      <c r="J858" s="760"/>
      <c r="K858" s="761"/>
      <c r="L858" s="362"/>
    </row>
    <row r="859" spans="1:12" s="920" customFormat="1" ht="16.5" x14ac:dyDescent="0.15">
      <c r="A859" s="675"/>
      <c r="B859" s="675"/>
      <c r="C859" s="675"/>
      <c r="D859" s="675"/>
      <c r="E859" s="671"/>
      <c r="F859" s="672"/>
      <c r="G859" s="672"/>
      <c r="H859" s="672"/>
      <c r="I859" s="672"/>
      <c r="J859" s="760"/>
      <c r="K859" s="761"/>
      <c r="L859" s="362"/>
    </row>
    <row r="860" spans="1:12" s="920" customFormat="1" ht="16.5" x14ac:dyDescent="0.15">
      <c r="A860" s="675"/>
      <c r="B860" s="675"/>
      <c r="C860" s="675"/>
      <c r="D860" s="675"/>
      <c r="E860" s="671"/>
      <c r="F860" s="672"/>
      <c r="G860" s="672"/>
      <c r="H860" s="672"/>
      <c r="I860" s="672"/>
      <c r="J860" s="760"/>
      <c r="K860" s="761"/>
      <c r="L860" s="362"/>
    </row>
    <row r="861" spans="1:12" s="920" customFormat="1" ht="16.5" x14ac:dyDescent="0.15">
      <c r="A861" s="675"/>
      <c r="B861" s="675"/>
      <c r="C861" s="675"/>
      <c r="D861" s="675"/>
      <c r="E861" s="671"/>
      <c r="F861" s="672"/>
      <c r="G861" s="672"/>
      <c r="H861" s="672"/>
      <c r="I861" s="672"/>
      <c r="J861" s="760"/>
      <c r="K861" s="761"/>
      <c r="L861" s="362"/>
    </row>
    <row r="862" spans="1:12" s="920" customFormat="1" ht="16.5" x14ac:dyDescent="0.15">
      <c r="A862" s="675"/>
      <c r="B862" s="675"/>
      <c r="C862" s="675"/>
      <c r="D862" s="675"/>
      <c r="E862" s="671"/>
      <c r="F862" s="672"/>
      <c r="G862" s="672"/>
      <c r="H862" s="672"/>
      <c r="I862" s="672"/>
      <c r="J862" s="760"/>
      <c r="K862" s="761"/>
      <c r="L862" s="362"/>
    </row>
    <row r="863" spans="1:12" s="920" customFormat="1" x14ac:dyDescent="0.15">
      <c r="A863" s="675"/>
      <c r="B863" s="675"/>
      <c r="C863" s="675"/>
      <c r="D863" s="675"/>
      <c r="E863" s="671"/>
      <c r="F863" s="673"/>
      <c r="G863" s="673"/>
      <c r="H863" s="762"/>
      <c r="I863" s="673"/>
      <c r="J863" s="760"/>
      <c r="K863" s="761"/>
      <c r="L863" s="362"/>
    </row>
    <row r="864" spans="1:12" s="920" customFormat="1" x14ac:dyDescent="0.15">
      <c r="A864" s="675"/>
      <c r="B864" s="675"/>
      <c r="C864" s="675"/>
      <c r="D864" s="675"/>
      <c r="E864" s="671"/>
      <c r="F864" s="673"/>
      <c r="G864" s="673"/>
      <c r="H864" s="762"/>
      <c r="I864" s="673"/>
      <c r="J864" s="760"/>
      <c r="K864" s="761"/>
      <c r="L864" s="362"/>
    </row>
    <row r="865" spans="1:12" s="920" customFormat="1" x14ac:dyDescent="0.15">
      <c r="A865" s="675"/>
      <c r="B865" s="675"/>
      <c r="C865" s="675"/>
      <c r="D865" s="675"/>
      <c r="E865" s="671"/>
      <c r="F865" s="673"/>
      <c r="G865" s="673"/>
      <c r="H865" s="762"/>
      <c r="I865" s="673"/>
      <c r="J865" s="760"/>
      <c r="K865" s="761"/>
      <c r="L865" s="362"/>
    </row>
    <row r="866" spans="1:12" s="920" customFormat="1" x14ac:dyDescent="0.15">
      <c r="A866" s="675"/>
      <c r="B866" s="675"/>
      <c r="C866" s="675"/>
      <c r="D866" s="675"/>
      <c r="E866" s="671"/>
      <c r="F866" s="673"/>
      <c r="G866" s="673"/>
      <c r="H866" s="762"/>
      <c r="I866" s="673"/>
      <c r="J866" s="760"/>
      <c r="K866" s="761"/>
      <c r="L866" s="362"/>
    </row>
    <row r="867" spans="1:12" s="920" customFormat="1" x14ac:dyDescent="0.15">
      <c r="A867" s="675"/>
      <c r="B867" s="675"/>
      <c r="C867" s="675"/>
      <c r="D867" s="675"/>
      <c r="E867" s="671"/>
      <c r="F867" s="673"/>
      <c r="G867" s="673"/>
      <c r="H867" s="762"/>
      <c r="I867" s="673"/>
      <c r="J867" s="760"/>
      <c r="K867" s="761"/>
      <c r="L867" s="362"/>
    </row>
    <row r="868" spans="1:12" s="920" customFormat="1" x14ac:dyDescent="0.15">
      <c r="A868" s="675"/>
      <c r="B868" s="675"/>
      <c r="C868" s="675"/>
      <c r="D868" s="675"/>
      <c r="E868" s="671"/>
      <c r="F868" s="673"/>
      <c r="G868" s="673"/>
      <c r="H868" s="762"/>
      <c r="I868" s="673"/>
      <c r="J868" s="760"/>
      <c r="K868" s="761"/>
      <c r="L868" s="362"/>
    </row>
    <row r="869" spans="1:12" s="920" customFormat="1" x14ac:dyDescent="0.15">
      <c r="A869" s="675"/>
      <c r="B869" s="675"/>
      <c r="C869" s="675"/>
      <c r="D869" s="675"/>
      <c r="E869" s="671"/>
      <c r="F869" s="673"/>
      <c r="G869" s="673"/>
      <c r="H869" s="762"/>
      <c r="I869" s="673"/>
      <c r="J869" s="760"/>
      <c r="K869" s="761"/>
      <c r="L869" s="362"/>
    </row>
    <row r="870" spans="1:12" s="920" customFormat="1" x14ac:dyDescent="0.15">
      <c r="A870" s="675"/>
      <c r="B870" s="675"/>
      <c r="C870" s="675"/>
      <c r="D870" s="675"/>
      <c r="E870" s="671"/>
      <c r="F870" s="673"/>
      <c r="G870" s="673"/>
      <c r="H870" s="762"/>
      <c r="I870" s="673"/>
      <c r="J870" s="760"/>
      <c r="K870" s="761"/>
      <c r="L870" s="362"/>
    </row>
    <row r="871" spans="1:12" s="920" customFormat="1" x14ac:dyDescent="0.15">
      <c r="A871" s="675"/>
      <c r="B871" s="675"/>
      <c r="C871" s="675"/>
      <c r="D871" s="675"/>
      <c r="E871" s="671"/>
      <c r="F871" s="673"/>
      <c r="G871" s="673"/>
      <c r="H871" s="762"/>
      <c r="I871" s="673"/>
      <c r="J871" s="760"/>
      <c r="K871" s="761"/>
      <c r="L871" s="362"/>
    </row>
    <row r="872" spans="1:12" s="920" customFormat="1" x14ac:dyDescent="0.15">
      <c r="A872" s="675"/>
      <c r="B872" s="675"/>
      <c r="C872" s="675"/>
      <c r="D872" s="675"/>
      <c r="E872" s="671"/>
      <c r="F872" s="673"/>
      <c r="G872" s="673"/>
      <c r="H872" s="762"/>
      <c r="I872" s="673"/>
      <c r="J872" s="760"/>
      <c r="K872" s="761"/>
      <c r="L872" s="362"/>
    </row>
    <row r="873" spans="1:12" s="920" customFormat="1" x14ac:dyDescent="0.15">
      <c r="A873" s="675"/>
      <c r="B873" s="675"/>
      <c r="C873" s="675"/>
      <c r="D873" s="675"/>
      <c r="E873" s="671"/>
      <c r="F873" s="673"/>
      <c r="G873" s="673"/>
      <c r="H873" s="762"/>
      <c r="I873" s="673"/>
      <c r="J873" s="760"/>
      <c r="K873" s="761"/>
      <c r="L873" s="362"/>
    </row>
    <row r="874" spans="1:12" s="920" customFormat="1" x14ac:dyDescent="0.15">
      <c r="A874" s="675"/>
      <c r="B874" s="675"/>
      <c r="C874" s="675"/>
      <c r="D874" s="675"/>
      <c r="E874" s="671"/>
      <c r="F874" s="673"/>
      <c r="G874" s="673"/>
      <c r="H874" s="762"/>
      <c r="I874" s="673"/>
      <c r="J874" s="760"/>
      <c r="K874" s="761"/>
      <c r="L874" s="362"/>
    </row>
    <row r="875" spans="1:12" s="920" customFormat="1" x14ac:dyDescent="0.15">
      <c r="A875" s="675"/>
      <c r="B875" s="675"/>
      <c r="C875" s="675"/>
      <c r="D875" s="675"/>
      <c r="E875" s="671"/>
      <c r="F875" s="673"/>
      <c r="G875" s="673"/>
      <c r="H875" s="762"/>
      <c r="I875" s="673"/>
      <c r="J875" s="760"/>
      <c r="K875" s="761"/>
      <c r="L875" s="362"/>
    </row>
    <row r="876" spans="1:12" s="920" customFormat="1" x14ac:dyDescent="0.15">
      <c r="A876" s="675"/>
      <c r="B876" s="675"/>
      <c r="C876" s="675"/>
      <c r="D876" s="675"/>
      <c r="E876" s="671"/>
      <c r="F876" s="673"/>
      <c r="G876" s="673"/>
      <c r="H876" s="762"/>
      <c r="I876" s="673"/>
      <c r="J876" s="760"/>
      <c r="K876" s="761"/>
      <c r="L876" s="362"/>
    </row>
    <row r="877" spans="1:12" s="920" customFormat="1" x14ac:dyDescent="0.15">
      <c r="A877" s="675"/>
      <c r="B877" s="675"/>
      <c r="C877" s="675"/>
      <c r="D877" s="675"/>
      <c r="E877" s="671"/>
      <c r="F877" s="673"/>
      <c r="G877" s="673"/>
      <c r="H877" s="762"/>
      <c r="I877" s="673"/>
      <c r="J877" s="760"/>
      <c r="K877" s="761"/>
      <c r="L877" s="362"/>
    </row>
    <row r="878" spans="1:12" s="920" customFormat="1" x14ac:dyDescent="0.15">
      <c r="A878" s="675"/>
      <c r="B878" s="675"/>
      <c r="C878" s="675"/>
      <c r="D878" s="675"/>
      <c r="E878" s="671"/>
      <c r="F878" s="673"/>
      <c r="G878" s="673"/>
      <c r="H878" s="762"/>
      <c r="I878" s="673"/>
      <c r="J878" s="760"/>
      <c r="K878" s="761"/>
      <c r="L878" s="362"/>
    </row>
    <row r="879" spans="1:12" s="920" customFormat="1" x14ac:dyDescent="0.15">
      <c r="A879" s="675"/>
      <c r="B879" s="675"/>
      <c r="C879" s="675"/>
      <c r="D879" s="675"/>
      <c r="E879" s="671"/>
      <c r="F879" s="673"/>
      <c r="G879" s="673"/>
      <c r="H879" s="762"/>
      <c r="I879" s="673"/>
      <c r="J879" s="760"/>
      <c r="K879" s="761"/>
      <c r="L879" s="362"/>
    </row>
    <row r="880" spans="1:12" s="920" customFormat="1" x14ac:dyDescent="0.15">
      <c r="A880" s="675"/>
      <c r="B880" s="675"/>
      <c r="C880" s="675"/>
      <c r="D880" s="675"/>
      <c r="E880" s="671"/>
      <c r="F880" s="673"/>
      <c r="G880" s="673"/>
      <c r="H880" s="762"/>
      <c r="I880" s="673"/>
      <c r="J880" s="760"/>
      <c r="K880" s="761"/>
      <c r="L880" s="362"/>
    </row>
    <row r="881" spans="1:12" s="920" customFormat="1" x14ac:dyDescent="0.15">
      <c r="A881" s="675"/>
      <c r="B881" s="675"/>
      <c r="C881" s="675"/>
      <c r="D881" s="675"/>
      <c r="E881" s="671"/>
      <c r="F881" s="673"/>
      <c r="G881" s="673"/>
      <c r="H881" s="762"/>
      <c r="I881" s="673"/>
      <c r="J881" s="760"/>
      <c r="K881" s="761"/>
      <c r="L881" s="362"/>
    </row>
    <row r="882" spans="1:12" s="920" customFormat="1" x14ac:dyDescent="0.15">
      <c r="A882" s="675"/>
      <c r="B882" s="675"/>
      <c r="C882" s="675"/>
      <c r="D882" s="675"/>
      <c r="E882" s="671"/>
      <c r="F882" s="673"/>
      <c r="G882" s="673"/>
      <c r="H882" s="762"/>
      <c r="I882" s="673"/>
      <c r="J882" s="760"/>
      <c r="K882" s="761"/>
      <c r="L882" s="362"/>
    </row>
    <row r="883" spans="1:12" s="920" customFormat="1" x14ac:dyDescent="0.15">
      <c r="A883" s="675"/>
      <c r="B883" s="675"/>
      <c r="C883" s="675"/>
      <c r="D883" s="675"/>
      <c r="E883" s="671"/>
      <c r="F883" s="673"/>
      <c r="G883" s="673"/>
      <c r="H883" s="762"/>
      <c r="I883" s="673"/>
      <c r="J883" s="760"/>
      <c r="K883" s="761"/>
      <c r="L883" s="362"/>
    </row>
    <row r="884" spans="1:12" s="920" customFormat="1" x14ac:dyDescent="0.15">
      <c r="A884" s="675"/>
      <c r="B884" s="675"/>
      <c r="C884" s="675"/>
      <c r="D884" s="675"/>
      <c r="E884" s="671"/>
      <c r="F884" s="673"/>
      <c r="G884" s="673"/>
      <c r="H884" s="762"/>
      <c r="I884" s="673"/>
      <c r="J884" s="760"/>
      <c r="K884" s="761"/>
      <c r="L884" s="362"/>
    </row>
    <row r="885" spans="1:12" s="920" customFormat="1" x14ac:dyDescent="0.15">
      <c r="A885" s="675"/>
      <c r="B885" s="675"/>
      <c r="C885" s="675"/>
      <c r="D885" s="675"/>
      <c r="E885" s="671"/>
      <c r="F885" s="673"/>
      <c r="G885" s="673"/>
      <c r="H885" s="762"/>
      <c r="I885" s="673"/>
      <c r="J885" s="760"/>
      <c r="K885" s="761"/>
      <c r="L885" s="362"/>
    </row>
    <row r="886" spans="1:12" s="920" customFormat="1" x14ac:dyDescent="0.15">
      <c r="A886" s="675"/>
      <c r="B886" s="675"/>
      <c r="C886" s="675"/>
      <c r="D886" s="675"/>
      <c r="E886" s="671"/>
      <c r="F886" s="673"/>
      <c r="G886" s="673"/>
      <c r="H886" s="762"/>
      <c r="I886" s="673"/>
      <c r="J886" s="760"/>
      <c r="K886" s="761"/>
      <c r="L886" s="362"/>
    </row>
    <row r="887" spans="1:12" s="920" customFormat="1" x14ac:dyDescent="0.15">
      <c r="A887" s="675"/>
      <c r="B887" s="675"/>
      <c r="C887" s="675"/>
      <c r="D887" s="675"/>
      <c r="E887" s="671"/>
      <c r="F887" s="673"/>
      <c r="G887" s="673"/>
      <c r="H887" s="762"/>
      <c r="I887" s="673"/>
      <c r="J887" s="760"/>
      <c r="K887" s="761"/>
      <c r="L887" s="362"/>
    </row>
    <row r="888" spans="1:12" s="920" customFormat="1" x14ac:dyDescent="0.15">
      <c r="A888" s="675"/>
      <c r="B888" s="675"/>
      <c r="C888" s="675"/>
      <c r="D888" s="675"/>
      <c r="E888" s="671"/>
      <c r="F888" s="673"/>
      <c r="G888" s="673"/>
      <c r="H888" s="762"/>
      <c r="I888" s="673"/>
      <c r="J888" s="760"/>
      <c r="K888" s="761"/>
      <c r="L888" s="362"/>
    </row>
    <row r="889" spans="1:12" s="920" customFormat="1" x14ac:dyDescent="0.15">
      <c r="A889" s="675"/>
      <c r="B889" s="675"/>
      <c r="C889" s="675"/>
      <c r="D889" s="675"/>
      <c r="E889" s="671"/>
      <c r="F889" s="673"/>
      <c r="G889" s="673"/>
      <c r="H889" s="762"/>
      <c r="I889" s="673"/>
      <c r="J889" s="760"/>
      <c r="K889" s="761"/>
      <c r="L889" s="362"/>
    </row>
    <row r="890" spans="1:12" s="920" customFormat="1" x14ac:dyDescent="0.15">
      <c r="A890" s="675"/>
      <c r="B890" s="675"/>
      <c r="C890" s="675"/>
      <c r="D890" s="675"/>
      <c r="E890" s="671"/>
      <c r="F890" s="673"/>
      <c r="G890" s="673"/>
      <c r="H890" s="762"/>
      <c r="I890" s="673"/>
      <c r="J890" s="760"/>
      <c r="K890" s="761"/>
      <c r="L890" s="362"/>
    </row>
    <row r="891" spans="1:12" s="920" customFormat="1" x14ac:dyDescent="0.15">
      <c r="A891" s="675"/>
      <c r="B891" s="675"/>
      <c r="C891" s="675"/>
      <c r="D891" s="675"/>
      <c r="E891" s="671"/>
      <c r="F891" s="673"/>
      <c r="G891" s="673"/>
      <c r="H891" s="762"/>
      <c r="I891" s="673"/>
      <c r="J891" s="760"/>
      <c r="K891" s="761"/>
      <c r="L891" s="362"/>
    </row>
    <row r="892" spans="1:12" s="920" customFormat="1" x14ac:dyDescent="0.15">
      <c r="A892" s="675"/>
      <c r="B892" s="675"/>
      <c r="C892" s="675"/>
      <c r="D892" s="675"/>
      <c r="E892" s="671"/>
      <c r="F892" s="673"/>
      <c r="G892" s="673"/>
      <c r="H892" s="762"/>
      <c r="I892" s="673"/>
      <c r="J892" s="760"/>
      <c r="K892" s="761"/>
      <c r="L892" s="362"/>
    </row>
    <row r="893" spans="1:12" s="920" customFormat="1" x14ac:dyDescent="0.15">
      <c r="A893" s="675"/>
      <c r="B893" s="675"/>
      <c r="C893" s="675"/>
      <c r="D893" s="675"/>
      <c r="E893" s="671"/>
      <c r="F893" s="673"/>
      <c r="G893" s="673"/>
      <c r="H893" s="762"/>
      <c r="I893" s="673"/>
      <c r="J893" s="760"/>
      <c r="K893" s="761"/>
      <c r="L893" s="362"/>
    </row>
    <row r="894" spans="1:12" s="920" customFormat="1" x14ac:dyDescent="0.15">
      <c r="A894" s="675"/>
      <c r="B894" s="675"/>
      <c r="C894" s="675"/>
      <c r="D894" s="675"/>
      <c r="E894" s="671"/>
      <c r="F894" s="673"/>
      <c r="G894" s="673"/>
      <c r="H894" s="762"/>
      <c r="I894" s="673"/>
      <c r="J894" s="760"/>
      <c r="K894" s="761"/>
      <c r="L894" s="362"/>
    </row>
    <row r="895" spans="1:12" s="920" customFormat="1" x14ac:dyDescent="0.15">
      <c r="A895" s="675"/>
      <c r="B895" s="675"/>
      <c r="C895" s="675"/>
      <c r="D895" s="675"/>
      <c r="E895" s="671"/>
      <c r="F895" s="673"/>
      <c r="G895" s="673"/>
      <c r="H895" s="762"/>
      <c r="I895" s="673"/>
      <c r="J895" s="760"/>
      <c r="K895" s="761"/>
      <c r="L895" s="362"/>
    </row>
    <row r="896" spans="1:12" s="920" customFormat="1" x14ac:dyDescent="0.15">
      <c r="A896" s="675"/>
      <c r="B896" s="675"/>
      <c r="C896" s="675"/>
      <c r="D896" s="675"/>
      <c r="E896" s="671"/>
      <c r="F896" s="673"/>
      <c r="G896" s="673"/>
      <c r="H896" s="762"/>
      <c r="I896" s="673"/>
      <c r="J896" s="760"/>
      <c r="K896" s="761"/>
      <c r="L896" s="362"/>
    </row>
    <row r="897" spans="1:12" s="920" customFormat="1" x14ac:dyDescent="0.15">
      <c r="A897" s="675"/>
      <c r="B897" s="675"/>
      <c r="C897" s="675"/>
      <c r="D897" s="675"/>
      <c r="E897" s="671"/>
      <c r="F897" s="673"/>
      <c r="G897" s="673"/>
      <c r="H897" s="762"/>
      <c r="I897" s="673"/>
      <c r="J897" s="760"/>
      <c r="K897" s="761"/>
      <c r="L897" s="362"/>
    </row>
    <row r="898" spans="1:12" s="920" customFormat="1" x14ac:dyDescent="0.15">
      <c r="A898" s="675"/>
      <c r="B898" s="675"/>
      <c r="C898" s="675"/>
      <c r="D898" s="675"/>
      <c r="E898" s="671"/>
      <c r="F898" s="673"/>
      <c r="G898" s="673"/>
      <c r="H898" s="762"/>
      <c r="I898" s="673"/>
      <c r="J898" s="760"/>
      <c r="K898" s="761"/>
      <c r="L898" s="362"/>
    </row>
    <row r="899" spans="1:12" s="920" customFormat="1" x14ac:dyDescent="0.15">
      <c r="A899" s="675"/>
      <c r="B899" s="675"/>
      <c r="C899" s="675"/>
      <c r="D899" s="675"/>
      <c r="E899" s="671"/>
      <c r="F899" s="673"/>
      <c r="G899" s="673"/>
      <c r="H899" s="762"/>
      <c r="I899" s="673"/>
      <c r="J899" s="760"/>
      <c r="K899" s="761"/>
      <c r="L899" s="362"/>
    </row>
    <row r="900" spans="1:12" s="920" customFormat="1" x14ac:dyDescent="0.15">
      <c r="A900" s="675"/>
      <c r="B900" s="675"/>
      <c r="C900" s="675"/>
      <c r="D900" s="675"/>
      <c r="E900" s="671"/>
      <c r="F900" s="673"/>
      <c r="G900" s="673"/>
      <c r="H900" s="762"/>
      <c r="I900" s="673"/>
      <c r="J900" s="760"/>
      <c r="K900" s="761"/>
      <c r="L900" s="362"/>
    </row>
    <row r="901" spans="1:12" s="920" customFormat="1" x14ac:dyDescent="0.15">
      <c r="A901" s="675"/>
      <c r="B901" s="675"/>
      <c r="C901" s="675"/>
      <c r="D901" s="675"/>
      <c r="E901" s="671"/>
      <c r="F901" s="673"/>
      <c r="G901" s="673"/>
      <c r="H901" s="762"/>
      <c r="I901" s="673"/>
      <c r="J901" s="760"/>
      <c r="K901" s="761"/>
      <c r="L901" s="362"/>
    </row>
    <row r="902" spans="1:12" s="920" customFormat="1" x14ac:dyDescent="0.15">
      <c r="A902" s="675"/>
      <c r="B902" s="675"/>
      <c r="C902" s="675"/>
      <c r="D902" s="675"/>
      <c r="E902" s="671"/>
      <c r="F902" s="673"/>
      <c r="G902" s="673"/>
      <c r="H902" s="762"/>
      <c r="I902" s="673"/>
      <c r="J902" s="760"/>
      <c r="K902" s="761"/>
      <c r="L902" s="362"/>
    </row>
    <row r="903" spans="1:12" s="920" customFormat="1" x14ac:dyDescent="0.15">
      <c r="A903" s="675"/>
      <c r="B903" s="675"/>
      <c r="C903" s="675"/>
      <c r="D903" s="675"/>
      <c r="E903" s="671"/>
      <c r="F903" s="673"/>
      <c r="G903" s="673"/>
      <c r="H903" s="762"/>
      <c r="I903" s="673"/>
      <c r="J903" s="760"/>
      <c r="K903" s="761"/>
      <c r="L903" s="362"/>
    </row>
    <row r="904" spans="1:12" s="920" customFormat="1" x14ac:dyDescent="0.15">
      <c r="A904" s="675"/>
      <c r="B904" s="675"/>
      <c r="C904" s="675"/>
      <c r="D904" s="675"/>
      <c r="E904" s="671"/>
      <c r="F904" s="673"/>
      <c r="G904" s="673"/>
      <c r="H904" s="762"/>
      <c r="I904" s="673"/>
      <c r="J904" s="760"/>
      <c r="K904" s="761"/>
      <c r="L904" s="362"/>
    </row>
    <row r="905" spans="1:12" s="920" customFormat="1" x14ac:dyDescent="0.15">
      <c r="A905" s="675"/>
      <c r="B905" s="675"/>
      <c r="C905" s="675"/>
      <c r="D905" s="675"/>
      <c r="E905" s="671"/>
      <c r="F905" s="673"/>
      <c r="G905" s="673"/>
      <c r="H905" s="762"/>
      <c r="I905" s="673"/>
      <c r="J905" s="760"/>
      <c r="K905" s="761"/>
      <c r="L905" s="362"/>
    </row>
    <row r="906" spans="1:12" s="920" customFormat="1" x14ac:dyDescent="0.15">
      <c r="A906" s="675"/>
      <c r="B906" s="675"/>
      <c r="C906" s="675"/>
      <c r="D906" s="675"/>
      <c r="E906" s="671"/>
      <c r="F906" s="673"/>
      <c r="G906" s="673"/>
      <c r="H906" s="762"/>
      <c r="I906" s="673"/>
      <c r="J906" s="760"/>
      <c r="K906" s="761"/>
      <c r="L906" s="362"/>
    </row>
    <row r="907" spans="1:12" s="920" customFormat="1" x14ac:dyDescent="0.15">
      <c r="A907" s="675"/>
      <c r="B907" s="675"/>
      <c r="C907" s="675"/>
      <c r="D907" s="675"/>
      <c r="E907" s="671"/>
      <c r="F907" s="673"/>
      <c r="G907" s="673"/>
      <c r="H907" s="762"/>
      <c r="I907" s="673"/>
      <c r="J907" s="760"/>
      <c r="K907" s="761"/>
      <c r="L907" s="362"/>
    </row>
    <row r="908" spans="1:12" s="920" customFormat="1" x14ac:dyDescent="0.15">
      <c r="A908" s="675"/>
      <c r="B908" s="675"/>
      <c r="C908" s="675"/>
      <c r="D908" s="675"/>
      <c r="E908" s="671"/>
      <c r="F908" s="673"/>
      <c r="G908" s="673"/>
      <c r="H908" s="762"/>
      <c r="I908" s="673"/>
      <c r="J908" s="760"/>
      <c r="K908" s="761"/>
      <c r="L908" s="362"/>
    </row>
    <row r="909" spans="1:12" s="920" customFormat="1" x14ac:dyDescent="0.15">
      <c r="A909" s="675"/>
      <c r="B909" s="675"/>
      <c r="C909" s="675"/>
      <c r="D909" s="675"/>
      <c r="E909" s="671"/>
      <c r="F909" s="673"/>
      <c r="G909" s="673"/>
      <c r="H909" s="762"/>
      <c r="I909" s="673"/>
      <c r="J909" s="760"/>
      <c r="K909" s="761"/>
      <c r="L909" s="362"/>
    </row>
    <row r="910" spans="1:12" s="920" customFormat="1" x14ac:dyDescent="0.15">
      <c r="A910" s="675"/>
      <c r="B910" s="675"/>
      <c r="C910" s="675"/>
      <c r="D910" s="675"/>
      <c r="E910" s="671"/>
      <c r="F910" s="673"/>
      <c r="G910" s="673"/>
      <c r="H910" s="762"/>
      <c r="I910" s="673"/>
      <c r="J910" s="760"/>
      <c r="K910" s="761"/>
      <c r="L910" s="362"/>
    </row>
    <row r="911" spans="1:12" s="920" customFormat="1" x14ac:dyDescent="0.15">
      <c r="A911" s="675"/>
      <c r="B911" s="675"/>
      <c r="C911" s="675"/>
      <c r="D911" s="675"/>
      <c r="E911" s="671"/>
      <c r="F911" s="673"/>
      <c r="G911" s="673"/>
      <c r="H911" s="762"/>
      <c r="I911" s="673"/>
      <c r="J911" s="760"/>
      <c r="K911" s="761"/>
      <c r="L911" s="362"/>
    </row>
    <row r="912" spans="1:12" s="920" customFormat="1" x14ac:dyDescent="0.15">
      <c r="A912" s="675"/>
      <c r="B912" s="675"/>
      <c r="C912" s="675"/>
      <c r="D912" s="675"/>
      <c r="E912" s="671"/>
      <c r="F912" s="673"/>
      <c r="G912" s="673"/>
      <c r="H912" s="762"/>
      <c r="I912" s="673"/>
      <c r="J912" s="760"/>
      <c r="K912" s="761"/>
      <c r="L912" s="362"/>
    </row>
    <row r="913" spans="1:12" s="920" customFormat="1" x14ac:dyDescent="0.15">
      <c r="A913" s="675"/>
      <c r="B913" s="675"/>
      <c r="C913" s="675"/>
      <c r="D913" s="675"/>
      <c r="E913" s="671"/>
      <c r="F913" s="673"/>
      <c r="G913" s="673"/>
      <c r="H913" s="762"/>
      <c r="I913" s="673"/>
      <c r="J913" s="760"/>
      <c r="K913" s="761"/>
      <c r="L913" s="362"/>
    </row>
    <row r="914" spans="1:12" s="920" customFormat="1" x14ac:dyDescent="0.15">
      <c r="A914" s="675"/>
      <c r="B914" s="675"/>
      <c r="C914" s="675"/>
      <c r="D914" s="675"/>
      <c r="E914" s="671"/>
      <c r="F914" s="673"/>
      <c r="G914" s="673"/>
      <c r="H914" s="762"/>
      <c r="I914" s="673"/>
      <c r="J914" s="760"/>
      <c r="K914" s="761"/>
      <c r="L914" s="362"/>
    </row>
    <row r="915" spans="1:12" s="920" customFormat="1" x14ac:dyDescent="0.15">
      <c r="A915" s="675"/>
      <c r="B915" s="675"/>
      <c r="C915" s="675"/>
      <c r="D915" s="675"/>
      <c r="E915" s="671"/>
      <c r="F915" s="673"/>
      <c r="G915" s="673"/>
      <c r="H915" s="762"/>
      <c r="I915" s="673"/>
      <c r="J915" s="760"/>
      <c r="K915" s="761"/>
      <c r="L915" s="362"/>
    </row>
    <row r="916" spans="1:12" s="920" customFormat="1" x14ac:dyDescent="0.15">
      <c r="A916" s="675"/>
      <c r="B916" s="675"/>
      <c r="C916" s="675"/>
      <c r="D916" s="675"/>
      <c r="E916" s="671"/>
      <c r="F916" s="673"/>
      <c r="G916" s="673"/>
      <c r="H916" s="762"/>
      <c r="I916" s="673"/>
      <c r="J916" s="760"/>
      <c r="K916" s="761"/>
      <c r="L916" s="362"/>
    </row>
    <row r="917" spans="1:12" s="920" customFormat="1" x14ac:dyDescent="0.15">
      <c r="A917" s="675"/>
      <c r="B917" s="675"/>
      <c r="C917" s="675"/>
      <c r="D917" s="675"/>
      <c r="E917" s="671"/>
      <c r="F917" s="673"/>
      <c r="G917" s="673"/>
      <c r="H917" s="762"/>
      <c r="I917" s="673"/>
      <c r="J917" s="760"/>
      <c r="K917" s="761"/>
      <c r="L917" s="362"/>
    </row>
    <row r="918" spans="1:12" s="920" customFormat="1" x14ac:dyDescent="0.15">
      <c r="A918" s="675"/>
      <c r="B918" s="675"/>
      <c r="C918" s="675"/>
      <c r="D918" s="675"/>
      <c r="E918" s="671"/>
      <c r="F918" s="673"/>
      <c r="G918" s="673"/>
      <c r="H918" s="762"/>
      <c r="I918" s="673"/>
      <c r="J918" s="760"/>
      <c r="K918" s="761"/>
      <c r="L918" s="362"/>
    </row>
    <row r="919" spans="1:12" s="920" customFormat="1" x14ac:dyDescent="0.15">
      <c r="A919" s="675"/>
      <c r="B919" s="675"/>
      <c r="C919" s="675"/>
      <c r="D919" s="675"/>
      <c r="E919" s="671"/>
      <c r="F919" s="673"/>
      <c r="G919" s="673"/>
      <c r="H919" s="762"/>
      <c r="I919" s="673"/>
      <c r="J919" s="760"/>
      <c r="K919" s="761"/>
      <c r="L919" s="362"/>
    </row>
    <row r="920" spans="1:12" s="920" customFormat="1" x14ac:dyDescent="0.15">
      <c r="A920" s="675"/>
      <c r="B920" s="675"/>
      <c r="C920" s="675"/>
      <c r="D920" s="675"/>
      <c r="E920" s="671"/>
      <c r="F920" s="673"/>
      <c r="G920" s="673"/>
      <c r="H920" s="762"/>
      <c r="I920" s="673"/>
      <c r="J920" s="760"/>
      <c r="K920" s="761"/>
      <c r="L920" s="362"/>
    </row>
    <row r="921" spans="1:12" s="920" customFormat="1" x14ac:dyDescent="0.15">
      <c r="A921" s="675"/>
      <c r="B921" s="675"/>
      <c r="C921" s="675"/>
      <c r="D921" s="675"/>
      <c r="E921" s="671"/>
      <c r="F921" s="673"/>
      <c r="G921" s="673"/>
      <c r="H921" s="762"/>
      <c r="I921" s="673"/>
      <c r="J921" s="760"/>
      <c r="K921" s="761"/>
      <c r="L921" s="362"/>
    </row>
    <row r="922" spans="1:12" s="920" customFormat="1" x14ac:dyDescent="0.15">
      <c r="A922" s="675"/>
      <c r="B922" s="675"/>
      <c r="C922" s="675"/>
      <c r="D922" s="675"/>
      <c r="E922" s="671"/>
      <c r="F922" s="673"/>
      <c r="G922" s="673"/>
      <c r="H922" s="762"/>
      <c r="I922" s="673"/>
      <c r="J922" s="760"/>
      <c r="K922" s="761"/>
      <c r="L922" s="362"/>
    </row>
    <row r="923" spans="1:12" s="920" customFormat="1" x14ac:dyDescent="0.15">
      <c r="A923" s="675"/>
      <c r="B923" s="675"/>
      <c r="C923" s="675"/>
      <c r="D923" s="675"/>
      <c r="E923" s="671"/>
      <c r="F923" s="673"/>
      <c r="G923" s="673"/>
      <c r="H923" s="762"/>
      <c r="I923" s="673"/>
      <c r="J923" s="760"/>
      <c r="K923" s="761"/>
      <c r="L923" s="362"/>
    </row>
    <row r="924" spans="1:12" s="920" customFormat="1" x14ac:dyDescent="0.15">
      <c r="A924" s="675"/>
      <c r="B924" s="675"/>
      <c r="C924" s="675"/>
      <c r="D924" s="675"/>
      <c r="E924" s="671"/>
      <c r="F924" s="673"/>
      <c r="G924" s="673"/>
      <c r="H924" s="762"/>
      <c r="I924" s="673"/>
      <c r="J924" s="760"/>
      <c r="K924" s="761"/>
      <c r="L924" s="362"/>
    </row>
    <row r="925" spans="1:12" s="920" customFormat="1" x14ac:dyDescent="0.15">
      <c r="A925" s="675"/>
      <c r="B925" s="675"/>
      <c r="C925" s="675"/>
      <c r="D925" s="675"/>
      <c r="E925" s="671"/>
      <c r="F925" s="673"/>
      <c r="G925" s="673"/>
      <c r="H925" s="762"/>
      <c r="I925" s="673"/>
      <c r="J925" s="760"/>
      <c r="K925" s="761"/>
      <c r="L925" s="362"/>
    </row>
    <row r="926" spans="1:12" s="920" customFormat="1" x14ac:dyDescent="0.15">
      <c r="A926" s="675"/>
      <c r="B926" s="675"/>
      <c r="C926" s="675"/>
      <c r="D926" s="675"/>
      <c r="E926" s="671"/>
      <c r="F926" s="673"/>
      <c r="G926" s="673"/>
      <c r="H926" s="762"/>
      <c r="I926" s="673"/>
      <c r="J926" s="760"/>
      <c r="K926" s="761"/>
      <c r="L926" s="362"/>
    </row>
    <row r="927" spans="1:12" s="920" customFormat="1" x14ac:dyDescent="0.15">
      <c r="A927" s="675"/>
      <c r="B927" s="675"/>
      <c r="C927" s="675"/>
      <c r="D927" s="675"/>
      <c r="E927" s="671"/>
      <c r="F927" s="673"/>
      <c r="G927" s="673"/>
      <c r="H927" s="762"/>
      <c r="I927" s="673"/>
      <c r="J927" s="760"/>
      <c r="K927" s="761"/>
      <c r="L927" s="362"/>
    </row>
    <row r="928" spans="1:12" s="920" customFormat="1" x14ac:dyDescent="0.15">
      <c r="A928" s="675"/>
      <c r="B928" s="675"/>
      <c r="C928" s="675"/>
      <c r="D928" s="675"/>
      <c r="E928" s="671"/>
      <c r="F928" s="673"/>
      <c r="G928" s="673"/>
      <c r="H928" s="762"/>
      <c r="I928" s="673"/>
      <c r="J928" s="760"/>
      <c r="K928" s="761"/>
      <c r="L928" s="362"/>
    </row>
    <row r="929" spans="1:12" s="920" customFormat="1" x14ac:dyDescent="0.15">
      <c r="A929" s="675"/>
      <c r="B929" s="675"/>
      <c r="C929" s="675"/>
      <c r="D929" s="675"/>
      <c r="E929" s="671"/>
      <c r="F929" s="673"/>
      <c r="G929" s="673"/>
      <c r="H929" s="762"/>
      <c r="I929" s="673"/>
      <c r="J929" s="760"/>
      <c r="K929" s="761"/>
      <c r="L929" s="362"/>
    </row>
    <row r="930" spans="1:12" s="920" customFormat="1" x14ac:dyDescent="0.15">
      <c r="A930" s="675"/>
      <c r="B930" s="675"/>
      <c r="C930" s="675"/>
      <c r="D930" s="675"/>
      <c r="E930" s="671"/>
      <c r="F930" s="673"/>
      <c r="G930" s="673"/>
      <c r="H930" s="762"/>
      <c r="I930" s="673"/>
      <c r="J930" s="760"/>
      <c r="K930" s="761"/>
      <c r="L930" s="362"/>
    </row>
    <row r="931" spans="1:12" s="920" customFormat="1" x14ac:dyDescent="0.15">
      <c r="A931" s="675"/>
      <c r="B931" s="675"/>
      <c r="C931" s="675"/>
      <c r="D931" s="675"/>
      <c r="E931" s="671"/>
      <c r="F931" s="673"/>
      <c r="G931" s="673"/>
      <c r="H931" s="762"/>
      <c r="I931" s="673"/>
      <c r="J931" s="760"/>
      <c r="K931" s="761"/>
      <c r="L931" s="362"/>
    </row>
    <row r="932" spans="1:12" s="920" customFormat="1" x14ac:dyDescent="0.15">
      <c r="A932" s="675"/>
      <c r="B932" s="675"/>
      <c r="C932" s="675"/>
      <c r="D932" s="675"/>
      <c r="E932" s="671"/>
      <c r="F932" s="673"/>
      <c r="G932" s="673"/>
      <c r="H932" s="762"/>
      <c r="I932" s="673"/>
      <c r="J932" s="760"/>
      <c r="K932" s="761"/>
      <c r="L932" s="362"/>
    </row>
    <row r="933" spans="1:12" s="920" customFormat="1" x14ac:dyDescent="0.15">
      <c r="A933" s="675"/>
      <c r="B933" s="675"/>
      <c r="C933" s="675"/>
      <c r="D933" s="675"/>
      <c r="E933" s="671"/>
      <c r="F933" s="673"/>
      <c r="G933" s="673"/>
      <c r="H933" s="762"/>
      <c r="I933" s="673"/>
      <c r="J933" s="760"/>
      <c r="K933" s="761"/>
      <c r="L933" s="362"/>
    </row>
    <row r="934" spans="1:12" s="920" customFormat="1" x14ac:dyDescent="0.15">
      <c r="A934" s="675"/>
      <c r="B934" s="675"/>
      <c r="C934" s="675"/>
      <c r="D934" s="675"/>
      <c r="E934" s="671"/>
      <c r="F934" s="673"/>
      <c r="G934" s="673"/>
      <c r="H934" s="762"/>
      <c r="I934" s="673"/>
      <c r="J934" s="760"/>
      <c r="K934" s="761"/>
      <c r="L934" s="362"/>
    </row>
    <row r="935" spans="1:12" s="920" customFormat="1" x14ac:dyDescent="0.15">
      <c r="A935" s="675"/>
      <c r="B935" s="675"/>
      <c r="C935" s="675"/>
      <c r="D935" s="675"/>
      <c r="E935" s="671"/>
      <c r="F935" s="673"/>
      <c r="G935" s="673"/>
      <c r="H935" s="762"/>
      <c r="I935" s="673"/>
      <c r="J935" s="760"/>
      <c r="K935" s="761"/>
      <c r="L935" s="362"/>
    </row>
    <row r="936" spans="1:12" s="920" customFormat="1" x14ac:dyDescent="0.15">
      <c r="A936" s="675"/>
      <c r="B936" s="675"/>
      <c r="C936" s="675"/>
      <c r="D936" s="675"/>
      <c r="E936" s="671"/>
      <c r="F936" s="673"/>
      <c r="G936" s="673"/>
      <c r="H936" s="762"/>
      <c r="I936" s="673"/>
      <c r="J936" s="760"/>
      <c r="K936" s="761"/>
      <c r="L936" s="362"/>
    </row>
    <row r="937" spans="1:12" s="920" customFormat="1" x14ac:dyDescent="0.15">
      <c r="A937" s="675"/>
      <c r="B937" s="675"/>
      <c r="C937" s="675"/>
      <c r="D937" s="675"/>
      <c r="E937" s="671"/>
      <c r="F937" s="673"/>
      <c r="G937" s="673"/>
      <c r="H937" s="762"/>
      <c r="I937" s="673"/>
      <c r="J937" s="760"/>
      <c r="K937" s="761"/>
      <c r="L937" s="362"/>
    </row>
    <row r="938" spans="1:12" s="920" customFormat="1" x14ac:dyDescent="0.15">
      <c r="A938" s="675"/>
      <c r="B938" s="675"/>
      <c r="C938" s="675"/>
      <c r="D938" s="675"/>
      <c r="E938" s="671"/>
      <c r="F938" s="673"/>
      <c r="G938" s="673"/>
      <c r="H938" s="762"/>
      <c r="I938" s="673"/>
      <c r="J938" s="760"/>
      <c r="K938" s="761"/>
      <c r="L938" s="362"/>
    </row>
    <row r="939" spans="1:12" s="920" customFormat="1" x14ac:dyDescent="0.15">
      <c r="A939" s="675"/>
      <c r="B939" s="675"/>
      <c r="C939" s="675"/>
      <c r="D939" s="675"/>
      <c r="E939" s="671"/>
      <c r="F939" s="673"/>
      <c r="G939" s="673"/>
      <c r="H939" s="762"/>
      <c r="I939" s="673"/>
      <c r="J939" s="760"/>
      <c r="K939" s="761"/>
      <c r="L939" s="362"/>
    </row>
    <row r="940" spans="1:12" s="920" customFormat="1" x14ac:dyDescent="0.15">
      <c r="A940" s="675"/>
      <c r="B940" s="675"/>
      <c r="C940" s="675"/>
      <c r="D940" s="675"/>
      <c r="E940" s="671"/>
      <c r="F940" s="673"/>
      <c r="G940" s="673"/>
      <c r="H940" s="762"/>
      <c r="I940" s="673"/>
      <c r="J940" s="760"/>
      <c r="K940" s="761"/>
      <c r="L940" s="362"/>
    </row>
    <row r="941" spans="1:12" s="920" customFormat="1" x14ac:dyDescent="0.15">
      <c r="A941" s="675"/>
      <c r="B941" s="675"/>
      <c r="C941" s="675"/>
      <c r="D941" s="675"/>
      <c r="E941" s="671"/>
      <c r="F941" s="673"/>
      <c r="G941" s="673"/>
      <c r="H941" s="762"/>
      <c r="I941" s="673"/>
      <c r="J941" s="760"/>
      <c r="K941" s="761"/>
      <c r="L941" s="362"/>
    </row>
    <row r="942" spans="1:12" s="920" customFormat="1" x14ac:dyDescent="0.15">
      <c r="A942" s="675"/>
      <c r="B942" s="675"/>
      <c r="C942" s="675"/>
      <c r="D942" s="675"/>
      <c r="E942" s="671"/>
      <c r="F942" s="673"/>
      <c r="G942" s="673"/>
      <c r="H942" s="762"/>
      <c r="I942" s="673"/>
      <c r="J942" s="760"/>
      <c r="K942" s="761"/>
      <c r="L942" s="362"/>
    </row>
    <row r="943" spans="1:12" s="920" customFormat="1" x14ac:dyDescent="0.15">
      <c r="A943" s="675"/>
      <c r="B943" s="675"/>
      <c r="C943" s="675"/>
      <c r="D943" s="675"/>
      <c r="E943" s="671"/>
      <c r="F943" s="673"/>
      <c r="G943" s="673"/>
      <c r="H943" s="762"/>
      <c r="I943" s="673"/>
      <c r="J943" s="760"/>
      <c r="K943" s="761"/>
      <c r="L943" s="362"/>
    </row>
    <row r="944" spans="1:12" s="920" customFormat="1" x14ac:dyDescent="0.15">
      <c r="A944" s="675"/>
      <c r="B944" s="675"/>
      <c r="C944" s="675"/>
      <c r="D944" s="675"/>
      <c r="E944" s="671"/>
      <c r="F944" s="673"/>
      <c r="G944" s="673"/>
      <c r="H944" s="762"/>
      <c r="I944" s="673"/>
      <c r="J944" s="760"/>
      <c r="K944" s="761"/>
      <c r="L944" s="362"/>
    </row>
    <row r="945" spans="1:12" s="920" customFormat="1" x14ac:dyDescent="0.15">
      <c r="A945" s="675"/>
      <c r="B945" s="675"/>
      <c r="C945" s="675"/>
      <c r="D945" s="675"/>
      <c r="E945" s="671"/>
      <c r="F945" s="673"/>
      <c r="G945" s="673"/>
      <c r="H945" s="762"/>
      <c r="I945" s="673"/>
      <c r="J945" s="760"/>
      <c r="K945" s="761"/>
      <c r="L945" s="362"/>
    </row>
    <row r="946" spans="1:12" s="920" customFormat="1" x14ac:dyDescent="0.15">
      <c r="A946" s="675"/>
      <c r="B946" s="675"/>
      <c r="C946" s="675"/>
      <c r="D946" s="675"/>
      <c r="E946" s="671"/>
      <c r="F946" s="673"/>
      <c r="G946" s="673"/>
      <c r="H946" s="762"/>
      <c r="I946" s="673"/>
      <c r="J946" s="760"/>
      <c r="K946" s="761"/>
      <c r="L946" s="362"/>
    </row>
    <row r="947" spans="1:12" s="920" customFormat="1" x14ac:dyDescent="0.15">
      <c r="A947" s="675"/>
      <c r="B947" s="675"/>
      <c r="C947" s="675"/>
      <c r="D947" s="675"/>
      <c r="E947" s="671"/>
      <c r="F947" s="673"/>
      <c r="G947" s="673"/>
      <c r="H947" s="762"/>
      <c r="I947" s="673"/>
      <c r="J947" s="760"/>
      <c r="K947" s="761"/>
      <c r="L947" s="362"/>
    </row>
    <row r="948" spans="1:12" s="920" customFormat="1" x14ac:dyDescent="0.15">
      <c r="A948" s="675"/>
      <c r="B948" s="675"/>
      <c r="C948" s="675"/>
      <c r="D948" s="675"/>
      <c r="E948" s="671"/>
      <c r="F948" s="673"/>
      <c r="G948" s="673"/>
      <c r="H948" s="762"/>
      <c r="I948" s="673"/>
      <c r="J948" s="760"/>
      <c r="K948" s="761"/>
      <c r="L948" s="362"/>
    </row>
    <row r="949" spans="1:12" s="920" customFormat="1" x14ac:dyDescent="0.15">
      <c r="A949" s="675"/>
      <c r="B949" s="675"/>
      <c r="C949" s="675"/>
      <c r="D949" s="675"/>
      <c r="E949" s="671"/>
      <c r="F949" s="673"/>
      <c r="G949" s="673"/>
      <c r="H949" s="762"/>
      <c r="I949" s="673"/>
      <c r="J949" s="760"/>
      <c r="K949" s="761"/>
      <c r="L949" s="362"/>
    </row>
    <row r="950" spans="1:12" s="920" customFormat="1" x14ac:dyDescent="0.15">
      <c r="A950" s="675"/>
      <c r="B950" s="675"/>
      <c r="C950" s="675"/>
      <c r="D950" s="675"/>
      <c r="E950" s="671"/>
      <c r="F950" s="673"/>
      <c r="G950" s="673"/>
      <c r="H950" s="762"/>
      <c r="I950" s="673"/>
      <c r="J950" s="760"/>
      <c r="K950" s="761"/>
      <c r="L950" s="362"/>
    </row>
    <row r="951" spans="1:12" s="920" customFormat="1" x14ac:dyDescent="0.15">
      <c r="A951" s="675"/>
      <c r="B951" s="675"/>
      <c r="C951" s="675"/>
      <c r="D951" s="675"/>
      <c r="E951" s="671"/>
      <c r="F951" s="673"/>
      <c r="G951" s="673"/>
      <c r="H951" s="762"/>
      <c r="I951" s="673"/>
      <c r="J951" s="760"/>
      <c r="K951" s="761"/>
      <c r="L951" s="362"/>
    </row>
    <row r="952" spans="1:12" s="920" customFormat="1" x14ac:dyDescent="0.15">
      <c r="A952" s="675"/>
      <c r="B952" s="675"/>
      <c r="C952" s="675"/>
      <c r="D952" s="675"/>
      <c r="E952" s="671"/>
      <c r="F952" s="673"/>
      <c r="G952" s="673"/>
      <c r="H952" s="762"/>
      <c r="I952" s="673"/>
      <c r="J952" s="760"/>
      <c r="K952" s="761"/>
      <c r="L952" s="362"/>
    </row>
    <row r="953" spans="1:12" s="920" customFormat="1" x14ac:dyDescent="0.15">
      <c r="A953" s="675"/>
      <c r="B953" s="675"/>
      <c r="C953" s="675"/>
      <c r="D953" s="675"/>
      <c r="E953" s="671"/>
      <c r="F953" s="673"/>
      <c r="G953" s="673"/>
      <c r="H953" s="762"/>
      <c r="I953" s="673"/>
      <c r="J953" s="760"/>
      <c r="K953" s="761"/>
      <c r="L953" s="362"/>
    </row>
    <row r="954" spans="1:12" s="920" customFormat="1" x14ac:dyDescent="0.15">
      <c r="A954" s="675"/>
      <c r="B954" s="675"/>
      <c r="C954" s="675"/>
      <c r="D954" s="675"/>
      <c r="E954" s="671"/>
      <c r="F954" s="673"/>
      <c r="G954" s="673"/>
      <c r="H954" s="762"/>
      <c r="I954" s="673"/>
      <c r="J954" s="760"/>
      <c r="K954" s="761"/>
      <c r="L954" s="362"/>
    </row>
    <row r="955" spans="1:12" s="920" customFormat="1" x14ac:dyDescent="0.15">
      <c r="A955" s="675"/>
      <c r="B955" s="675"/>
      <c r="C955" s="675"/>
      <c r="D955" s="675"/>
      <c r="E955" s="671"/>
      <c r="F955" s="673"/>
      <c r="G955" s="673"/>
      <c r="H955" s="762"/>
      <c r="I955" s="673"/>
      <c r="J955" s="760"/>
      <c r="K955" s="761"/>
      <c r="L955" s="362"/>
    </row>
    <row r="956" spans="1:12" s="920" customFormat="1" x14ac:dyDescent="0.15">
      <c r="A956" s="675"/>
      <c r="B956" s="675"/>
      <c r="C956" s="675"/>
      <c r="D956" s="675"/>
      <c r="E956" s="671"/>
      <c r="F956" s="673"/>
      <c r="G956" s="673"/>
      <c r="H956" s="762"/>
      <c r="I956" s="673"/>
      <c r="J956" s="760"/>
      <c r="K956" s="761"/>
      <c r="L956" s="362"/>
    </row>
    <row r="957" spans="1:12" s="920" customFormat="1" x14ac:dyDescent="0.15">
      <c r="A957" s="675"/>
      <c r="B957" s="675"/>
      <c r="C957" s="675"/>
      <c r="D957" s="675"/>
      <c r="E957" s="671"/>
      <c r="F957" s="673"/>
      <c r="G957" s="673"/>
      <c r="H957" s="762"/>
      <c r="I957" s="673"/>
      <c r="J957" s="760"/>
      <c r="K957" s="761"/>
      <c r="L957" s="362"/>
    </row>
    <row r="958" spans="1:12" s="920" customFormat="1" x14ac:dyDescent="0.15">
      <c r="A958" s="675"/>
      <c r="B958" s="675"/>
      <c r="C958" s="675"/>
      <c r="D958" s="675"/>
      <c r="E958" s="671"/>
      <c r="F958" s="673"/>
      <c r="G958" s="673"/>
      <c r="H958" s="762"/>
      <c r="I958" s="673"/>
      <c r="J958" s="760"/>
      <c r="K958" s="761"/>
      <c r="L958" s="362"/>
    </row>
    <row r="959" spans="1:12" s="920" customFormat="1" x14ac:dyDescent="0.15">
      <c r="A959" s="675"/>
      <c r="B959" s="675"/>
      <c r="C959" s="675"/>
      <c r="D959" s="675"/>
      <c r="E959" s="671"/>
      <c r="F959" s="673"/>
      <c r="G959" s="673"/>
      <c r="H959" s="762"/>
      <c r="I959" s="673"/>
      <c r="J959" s="760"/>
      <c r="K959" s="761"/>
      <c r="L959" s="362"/>
    </row>
    <row r="960" spans="1:12" s="920" customFormat="1" x14ac:dyDescent="0.15">
      <c r="A960" s="675"/>
      <c r="B960" s="675"/>
      <c r="C960" s="675"/>
      <c r="D960" s="675"/>
      <c r="E960" s="671"/>
      <c r="F960" s="673"/>
      <c r="G960" s="673"/>
      <c r="H960" s="762"/>
      <c r="I960" s="673"/>
      <c r="J960" s="760"/>
      <c r="K960" s="761"/>
      <c r="L960" s="362"/>
    </row>
    <row r="961" spans="1:12" s="920" customFormat="1" x14ac:dyDescent="0.15">
      <c r="A961" s="675"/>
      <c r="B961" s="675"/>
      <c r="C961" s="675"/>
      <c r="D961" s="675"/>
      <c r="E961" s="671"/>
      <c r="F961" s="673"/>
      <c r="G961" s="673"/>
      <c r="H961" s="762"/>
      <c r="I961" s="673"/>
      <c r="J961" s="760"/>
      <c r="K961" s="761"/>
      <c r="L961" s="362"/>
    </row>
    <row r="962" spans="1:12" s="920" customFormat="1" x14ac:dyDescent="0.15">
      <c r="A962" s="675"/>
      <c r="B962" s="675"/>
      <c r="C962" s="675"/>
      <c r="D962" s="675"/>
      <c r="E962" s="671"/>
      <c r="F962" s="673"/>
      <c r="G962" s="673"/>
      <c r="H962" s="762"/>
      <c r="I962" s="673"/>
      <c r="J962" s="760"/>
      <c r="K962" s="761"/>
      <c r="L962" s="362"/>
    </row>
    <row r="963" spans="1:12" s="920" customFormat="1" x14ac:dyDescent="0.15">
      <c r="A963" s="675"/>
      <c r="B963" s="675"/>
      <c r="C963" s="675"/>
      <c r="D963" s="675"/>
      <c r="E963" s="671"/>
      <c r="F963" s="673"/>
      <c r="G963" s="673"/>
      <c r="H963" s="762"/>
      <c r="I963" s="673"/>
      <c r="J963" s="760"/>
      <c r="K963" s="761"/>
      <c r="L963" s="362"/>
    </row>
    <row r="964" spans="1:12" s="920" customFormat="1" x14ac:dyDescent="0.15">
      <c r="A964" s="675"/>
      <c r="B964" s="675"/>
      <c r="C964" s="675"/>
      <c r="D964" s="675"/>
      <c r="E964" s="671"/>
      <c r="F964" s="673"/>
      <c r="G964" s="673"/>
      <c r="H964" s="762"/>
      <c r="I964" s="673"/>
      <c r="J964" s="760"/>
      <c r="K964" s="761"/>
      <c r="L964" s="362"/>
    </row>
    <row r="965" spans="1:12" s="920" customFormat="1" x14ac:dyDescent="0.15">
      <c r="A965" s="675"/>
      <c r="B965" s="675"/>
      <c r="C965" s="675"/>
      <c r="D965" s="675"/>
      <c r="E965" s="671"/>
      <c r="F965" s="673"/>
      <c r="G965" s="673"/>
      <c r="H965" s="762"/>
      <c r="I965" s="673"/>
      <c r="J965" s="760"/>
      <c r="K965" s="761"/>
      <c r="L965" s="362"/>
    </row>
    <row r="966" spans="1:12" s="920" customFormat="1" x14ac:dyDescent="0.15">
      <c r="A966" s="675"/>
      <c r="B966" s="675"/>
      <c r="C966" s="675"/>
      <c r="D966" s="675"/>
      <c r="E966" s="671"/>
      <c r="F966" s="673"/>
      <c r="G966" s="673"/>
      <c r="H966" s="762"/>
      <c r="I966" s="673"/>
      <c r="J966" s="760"/>
      <c r="K966" s="761"/>
      <c r="L966" s="362"/>
    </row>
    <row r="967" spans="1:12" s="920" customFormat="1" x14ac:dyDescent="0.15">
      <c r="A967" s="675"/>
      <c r="B967" s="675"/>
      <c r="C967" s="675"/>
      <c r="D967" s="675"/>
      <c r="E967" s="671"/>
      <c r="F967" s="673"/>
      <c r="G967" s="673"/>
      <c r="H967" s="762"/>
      <c r="I967" s="673"/>
      <c r="J967" s="760"/>
      <c r="K967" s="761"/>
      <c r="L967" s="362"/>
    </row>
    <row r="968" spans="1:12" s="920" customFormat="1" x14ac:dyDescent="0.15">
      <c r="A968" s="675"/>
      <c r="B968" s="675"/>
      <c r="C968" s="675"/>
      <c r="D968" s="675"/>
      <c r="E968" s="671"/>
      <c r="F968" s="673"/>
      <c r="G968" s="673"/>
      <c r="H968" s="762"/>
      <c r="I968" s="673"/>
      <c r="J968" s="760"/>
      <c r="K968" s="761"/>
      <c r="L968" s="362"/>
    </row>
    <row r="969" spans="1:12" s="920" customFormat="1" x14ac:dyDescent="0.15">
      <c r="A969" s="675"/>
      <c r="B969" s="675"/>
      <c r="C969" s="675"/>
      <c r="D969" s="675"/>
      <c r="E969" s="671"/>
      <c r="F969" s="673"/>
      <c r="G969" s="673"/>
      <c r="H969" s="762"/>
      <c r="I969" s="673"/>
      <c r="J969" s="760"/>
      <c r="K969" s="761"/>
      <c r="L969" s="362"/>
    </row>
    <row r="970" spans="1:12" s="920" customFormat="1" x14ac:dyDescent="0.15">
      <c r="A970" s="675"/>
      <c r="B970" s="675"/>
      <c r="C970" s="675"/>
      <c r="D970" s="675"/>
      <c r="E970" s="671"/>
      <c r="F970" s="673"/>
      <c r="G970" s="673"/>
      <c r="H970" s="762"/>
      <c r="I970" s="673"/>
      <c r="J970" s="760"/>
      <c r="K970" s="761"/>
      <c r="L970" s="362"/>
    </row>
    <row r="971" spans="1:12" s="920" customFormat="1" x14ac:dyDescent="0.15">
      <c r="A971" s="675"/>
      <c r="B971" s="675"/>
      <c r="C971" s="675"/>
      <c r="D971" s="675"/>
      <c r="E971" s="671"/>
      <c r="F971" s="673"/>
      <c r="G971" s="673"/>
      <c r="H971" s="762"/>
      <c r="I971" s="673"/>
      <c r="J971" s="760"/>
      <c r="K971" s="761"/>
      <c r="L971" s="362"/>
    </row>
    <row r="972" spans="1:12" s="920" customFormat="1" x14ac:dyDescent="0.15">
      <c r="A972" s="675"/>
      <c r="B972" s="675"/>
      <c r="C972" s="675"/>
      <c r="D972" s="675"/>
      <c r="E972" s="671"/>
      <c r="F972" s="673"/>
      <c r="G972" s="673"/>
      <c r="H972" s="762"/>
      <c r="I972" s="673"/>
      <c r="J972" s="760"/>
      <c r="K972" s="761"/>
      <c r="L972" s="362"/>
    </row>
    <row r="973" spans="1:12" s="920" customFormat="1" x14ac:dyDescent="0.15">
      <c r="A973" s="675"/>
      <c r="B973" s="675"/>
      <c r="C973" s="675"/>
      <c r="D973" s="675"/>
      <c r="E973" s="671"/>
      <c r="F973" s="673"/>
      <c r="G973" s="673"/>
      <c r="H973" s="762"/>
      <c r="I973" s="673"/>
      <c r="J973" s="760"/>
      <c r="K973" s="761"/>
      <c r="L973" s="362"/>
    </row>
    <row r="974" spans="1:12" s="920" customFormat="1" x14ac:dyDescent="0.15">
      <c r="A974" s="675"/>
      <c r="B974" s="675"/>
      <c r="C974" s="675"/>
      <c r="D974" s="675"/>
      <c r="E974" s="671"/>
      <c r="F974" s="673"/>
      <c r="G974" s="673"/>
      <c r="H974" s="762"/>
      <c r="I974" s="673"/>
      <c r="J974" s="760"/>
      <c r="K974" s="761"/>
      <c r="L974" s="362"/>
    </row>
    <row r="975" spans="1:12" s="920" customFormat="1" x14ac:dyDescent="0.15">
      <c r="A975" s="675"/>
      <c r="B975" s="675"/>
      <c r="C975" s="675"/>
      <c r="D975" s="675"/>
      <c r="E975" s="671"/>
      <c r="F975" s="673"/>
      <c r="G975" s="673"/>
      <c r="H975" s="762"/>
      <c r="I975" s="673"/>
      <c r="J975" s="760"/>
      <c r="K975" s="761"/>
      <c r="L975" s="362"/>
    </row>
    <row r="976" spans="1:12" s="920" customFormat="1" x14ac:dyDescent="0.15">
      <c r="A976" s="675"/>
      <c r="B976" s="675"/>
      <c r="C976" s="675"/>
      <c r="D976" s="675"/>
      <c r="E976" s="671"/>
      <c r="F976" s="673"/>
      <c r="G976" s="673"/>
      <c r="H976" s="762"/>
      <c r="I976" s="673"/>
      <c r="J976" s="760"/>
      <c r="K976" s="761"/>
      <c r="L976" s="362"/>
    </row>
    <row r="977" spans="1:12" s="920" customFormat="1" x14ac:dyDescent="0.15">
      <c r="A977" s="675"/>
      <c r="B977" s="675"/>
      <c r="C977" s="675"/>
      <c r="D977" s="675"/>
      <c r="E977" s="671"/>
      <c r="F977" s="673"/>
      <c r="G977" s="673"/>
      <c r="H977" s="762"/>
      <c r="I977" s="673"/>
      <c r="J977" s="760"/>
      <c r="K977" s="761"/>
      <c r="L977" s="362"/>
    </row>
    <row r="978" spans="1:12" s="920" customFormat="1" x14ac:dyDescent="0.15">
      <c r="A978" s="675"/>
      <c r="B978" s="675"/>
      <c r="C978" s="675"/>
      <c r="D978" s="675"/>
      <c r="E978" s="671"/>
      <c r="F978" s="673"/>
      <c r="G978" s="673"/>
      <c r="H978" s="762"/>
      <c r="I978" s="673"/>
      <c r="J978" s="760"/>
      <c r="K978" s="761"/>
      <c r="L978" s="362"/>
    </row>
    <row r="979" spans="1:12" s="920" customFormat="1" x14ac:dyDescent="0.15">
      <c r="A979" s="675"/>
      <c r="B979" s="675"/>
      <c r="C979" s="675"/>
      <c r="D979" s="675"/>
      <c r="E979" s="671"/>
      <c r="F979" s="673"/>
      <c r="G979" s="673"/>
      <c r="H979" s="762"/>
      <c r="I979" s="673"/>
      <c r="J979" s="760"/>
      <c r="K979" s="761"/>
      <c r="L979" s="362"/>
    </row>
    <row r="980" spans="1:12" s="920" customFormat="1" x14ac:dyDescent="0.15">
      <c r="A980" s="675"/>
      <c r="B980" s="675"/>
      <c r="C980" s="675"/>
      <c r="D980" s="675"/>
      <c r="E980" s="671"/>
      <c r="F980" s="673"/>
      <c r="G980" s="673"/>
      <c r="H980" s="762"/>
      <c r="I980" s="673"/>
      <c r="J980" s="760"/>
      <c r="K980" s="761"/>
      <c r="L980" s="362"/>
    </row>
    <row r="981" spans="1:12" s="920" customFormat="1" x14ac:dyDescent="0.15">
      <c r="A981" s="675"/>
      <c r="B981" s="675"/>
      <c r="C981" s="675"/>
      <c r="D981" s="675"/>
      <c r="E981" s="671"/>
      <c r="F981" s="673"/>
      <c r="G981" s="673"/>
      <c r="H981" s="762"/>
      <c r="I981" s="673"/>
      <c r="J981" s="760"/>
      <c r="K981" s="761"/>
      <c r="L981" s="362"/>
    </row>
    <row r="982" spans="1:12" s="920" customFormat="1" x14ac:dyDescent="0.15">
      <c r="A982" s="675"/>
      <c r="B982" s="675"/>
      <c r="C982" s="675"/>
      <c r="D982" s="675"/>
      <c r="E982" s="671"/>
      <c r="F982" s="673"/>
      <c r="G982" s="673"/>
      <c r="H982" s="762"/>
      <c r="I982" s="673"/>
      <c r="J982" s="760"/>
      <c r="K982" s="761"/>
      <c r="L982" s="362"/>
    </row>
    <row r="983" spans="1:12" s="920" customFormat="1" x14ac:dyDescent="0.15">
      <c r="A983" s="675"/>
      <c r="B983" s="675"/>
      <c r="C983" s="675"/>
      <c r="D983" s="675"/>
      <c r="E983" s="671"/>
      <c r="F983" s="673"/>
      <c r="G983" s="673"/>
      <c r="H983" s="762"/>
      <c r="I983" s="673"/>
      <c r="J983" s="760"/>
      <c r="K983" s="761"/>
      <c r="L983" s="362"/>
    </row>
    <row r="984" spans="1:12" s="920" customFormat="1" x14ac:dyDescent="0.15">
      <c r="A984" s="675"/>
      <c r="B984" s="675"/>
      <c r="C984" s="675"/>
      <c r="D984" s="675"/>
      <c r="E984" s="671"/>
      <c r="F984" s="673"/>
      <c r="G984" s="673"/>
      <c r="H984" s="762"/>
      <c r="I984" s="673"/>
      <c r="J984" s="760"/>
      <c r="K984" s="761"/>
      <c r="L984" s="362"/>
    </row>
    <row r="985" spans="1:12" s="920" customFormat="1" x14ac:dyDescent="0.15">
      <c r="A985" s="675"/>
      <c r="B985" s="675"/>
      <c r="C985" s="675"/>
      <c r="D985" s="675"/>
      <c r="E985" s="671"/>
      <c r="F985" s="673"/>
      <c r="G985" s="673"/>
      <c r="H985" s="762"/>
      <c r="I985" s="673"/>
      <c r="J985" s="760"/>
      <c r="K985" s="761"/>
      <c r="L985" s="362"/>
    </row>
    <row r="986" spans="1:12" s="920" customFormat="1" x14ac:dyDescent="0.15">
      <c r="A986" s="675"/>
      <c r="B986" s="675"/>
      <c r="C986" s="675"/>
      <c r="D986" s="675"/>
      <c r="E986" s="671"/>
      <c r="F986" s="673"/>
      <c r="G986" s="673"/>
      <c r="H986" s="762"/>
      <c r="I986" s="673"/>
      <c r="J986" s="760"/>
      <c r="K986" s="761"/>
      <c r="L986" s="362"/>
    </row>
    <row r="987" spans="1:12" s="920" customFormat="1" x14ac:dyDescent="0.15">
      <c r="A987" s="675"/>
      <c r="B987" s="675"/>
      <c r="C987" s="675"/>
      <c r="D987" s="675"/>
      <c r="E987" s="671"/>
      <c r="F987" s="673"/>
      <c r="G987" s="673"/>
      <c r="H987" s="762"/>
      <c r="I987" s="673"/>
      <c r="J987" s="760"/>
      <c r="K987" s="761"/>
      <c r="L987" s="362"/>
    </row>
    <row r="988" spans="1:12" s="920" customFormat="1" x14ac:dyDescent="0.15">
      <c r="A988" s="675"/>
      <c r="B988" s="675"/>
      <c r="C988" s="675"/>
      <c r="D988" s="675"/>
      <c r="E988" s="671"/>
      <c r="F988" s="673"/>
      <c r="G988" s="673"/>
      <c r="H988" s="762"/>
      <c r="I988" s="673"/>
      <c r="J988" s="760"/>
      <c r="K988" s="761"/>
      <c r="L988" s="362"/>
    </row>
    <row r="989" spans="1:12" s="920" customFormat="1" x14ac:dyDescent="0.15">
      <c r="A989" s="675"/>
      <c r="B989" s="675"/>
      <c r="C989" s="675"/>
      <c r="D989" s="675"/>
      <c r="E989" s="671"/>
      <c r="F989" s="673"/>
      <c r="G989" s="673"/>
      <c r="H989" s="762"/>
      <c r="I989" s="673"/>
      <c r="J989" s="760"/>
      <c r="K989" s="761"/>
      <c r="L989" s="362"/>
    </row>
    <row r="990" spans="1:12" s="920" customFormat="1" x14ac:dyDescent="0.15">
      <c r="A990" s="675"/>
      <c r="B990" s="675"/>
      <c r="C990" s="675"/>
      <c r="D990" s="675"/>
      <c r="E990" s="671"/>
      <c r="F990" s="673"/>
      <c r="G990" s="673"/>
      <c r="H990" s="762"/>
      <c r="I990" s="673"/>
      <c r="J990" s="760"/>
      <c r="K990" s="761"/>
      <c r="L990" s="362"/>
    </row>
    <row r="991" spans="1:12" s="920" customFormat="1" x14ac:dyDescent="0.15">
      <c r="A991" s="675"/>
      <c r="B991" s="675"/>
      <c r="C991" s="675"/>
      <c r="D991" s="675"/>
      <c r="E991" s="671"/>
      <c r="F991" s="673"/>
      <c r="G991" s="673"/>
      <c r="H991" s="762"/>
      <c r="I991" s="673"/>
      <c r="J991" s="760"/>
      <c r="K991" s="761"/>
      <c r="L991" s="362"/>
    </row>
    <row r="992" spans="1:12" s="920" customFormat="1" x14ac:dyDescent="0.15">
      <c r="A992" s="675"/>
      <c r="B992" s="675"/>
      <c r="C992" s="675"/>
      <c r="D992" s="675"/>
      <c r="E992" s="671"/>
      <c r="F992" s="673"/>
      <c r="G992" s="673"/>
      <c r="H992" s="762"/>
      <c r="I992" s="673"/>
      <c r="J992" s="760"/>
      <c r="K992" s="761"/>
      <c r="L992" s="362"/>
    </row>
    <row r="993" spans="1:12" s="920" customFormat="1" x14ac:dyDescent="0.15">
      <c r="A993" s="675"/>
      <c r="B993" s="675"/>
      <c r="C993" s="675"/>
      <c r="D993" s="675"/>
      <c r="E993" s="671"/>
      <c r="F993" s="673"/>
      <c r="G993" s="673"/>
      <c r="H993" s="762"/>
      <c r="I993" s="673"/>
      <c r="J993" s="760"/>
      <c r="K993" s="761"/>
      <c r="L993" s="362"/>
    </row>
    <row r="994" spans="1:12" s="920" customFormat="1" x14ac:dyDescent="0.15">
      <c r="A994" s="675"/>
      <c r="B994" s="675"/>
      <c r="C994" s="675"/>
      <c r="D994" s="675"/>
      <c r="E994" s="671"/>
      <c r="F994" s="673"/>
      <c r="G994" s="673"/>
      <c r="H994" s="762"/>
      <c r="I994" s="673"/>
      <c r="J994" s="760"/>
      <c r="K994" s="761"/>
      <c r="L994" s="362"/>
    </row>
    <row r="995" spans="1:12" s="920" customFormat="1" x14ac:dyDescent="0.15">
      <c r="A995" s="675"/>
      <c r="B995" s="675"/>
      <c r="C995" s="675"/>
      <c r="D995" s="675"/>
      <c r="E995" s="671"/>
      <c r="F995" s="673"/>
      <c r="G995" s="673"/>
      <c r="H995" s="762"/>
      <c r="I995" s="673"/>
      <c r="J995" s="760"/>
      <c r="K995" s="761"/>
      <c r="L995" s="362"/>
    </row>
    <row r="996" spans="1:12" s="920" customFormat="1" x14ac:dyDescent="0.15">
      <c r="A996" s="675"/>
      <c r="B996" s="675"/>
      <c r="C996" s="675"/>
      <c r="D996" s="675"/>
      <c r="E996" s="671"/>
      <c r="F996" s="673"/>
      <c r="G996" s="673"/>
      <c r="H996" s="762"/>
      <c r="I996" s="673"/>
      <c r="J996" s="760"/>
      <c r="K996" s="761"/>
      <c r="L996" s="362"/>
    </row>
    <row r="997" spans="1:12" s="920" customFormat="1" x14ac:dyDescent="0.15">
      <c r="A997" s="675"/>
      <c r="B997" s="675"/>
      <c r="C997" s="675"/>
      <c r="D997" s="675"/>
      <c r="E997" s="671"/>
      <c r="F997" s="673"/>
      <c r="G997" s="673"/>
      <c r="H997" s="762"/>
      <c r="I997" s="673"/>
      <c r="J997" s="760"/>
      <c r="K997" s="761"/>
      <c r="L997" s="362"/>
    </row>
    <row r="998" spans="1:12" s="920" customFormat="1" x14ac:dyDescent="0.15">
      <c r="A998" s="675"/>
      <c r="B998" s="675"/>
      <c r="C998" s="675"/>
      <c r="D998" s="675"/>
      <c r="E998" s="671"/>
      <c r="F998" s="673"/>
      <c r="G998" s="673"/>
      <c r="H998" s="762"/>
      <c r="I998" s="673"/>
      <c r="J998" s="760"/>
      <c r="K998" s="761"/>
      <c r="L998" s="362"/>
    </row>
    <row r="999" spans="1:12" s="920" customFormat="1" x14ac:dyDescent="0.15">
      <c r="A999" s="675"/>
      <c r="B999" s="675"/>
      <c r="C999" s="675"/>
      <c r="D999" s="675"/>
      <c r="E999" s="671"/>
      <c r="F999" s="673"/>
      <c r="G999" s="673"/>
      <c r="H999" s="762"/>
      <c r="I999" s="673"/>
      <c r="J999" s="760"/>
      <c r="K999" s="761"/>
      <c r="L999" s="362"/>
    </row>
    <row r="1000" spans="1:12" s="920" customFormat="1" x14ac:dyDescent="0.15">
      <c r="A1000" s="675"/>
      <c r="B1000" s="675"/>
      <c r="C1000" s="675"/>
      <c r="D1000" s="675"/>
      <c r="E1000" s="671"/>
      <c r="F1000" s="673"/>
      <c r="G1000" s="673"/>
      <c r="H1000" s="762"/>
      <c r="I1000" s="673"/>
      <c r="J1000" s="760"/>
      <c r="K1000" s="761"/>
      <c r="L1000" s="362"/>
    </row>
    <row r="1001" spans="1:12" s="920" customFormat="1" x14ac:dyDescent="0.15">
      <c r="A1001" s="675"/>
      <c r="B1001" s="675"/>
      <c r="C1001" s="675"/>
      <c r="D1001" s="675"/>
      <c r="E1001" s="671"/>
      <c r="F1001" s="673"/>
      <c r="G1001" s="673"/>
      <c r="H1001" s="762"/>
      <c r="I1001" s="673"/>
      <c r="J1001" s="760"/>
      <c r="K1001" s="761"/>
      <c r="L1001" s="362"/>
    </row>
    <row r="1002" spans="1:12" s="920" customFormat="1" x14ac:dyDescent="0.15">
      <c r="A1002" s="675"/>
      <c r="B1002" s="675"/>
      <c r="C1002" s="675"/>
      <c r="D1002" s="675"/>
      <c r="E1002" s="671"/>
      <c r="F1002" s="673"/>
      <c r="G1002" s="673"/>
      <c r="H1002" s="762"/>
      <c r="I1002" s="673"/>
      <c r="J1002" s="760"/>
      <c r="K1002" s="761"/>
      <c r="L1002" s="362"/>
    </row>
    <row r="1003" spans="1:12" s="920" customFormat="1" x14ac:dyDescent="0.15">
      <c r="A1003" s="675"/>
      <c r="B1003" s="675"/>
      <c r="C1003" s="675"/>
      <c r="D1003" s="675"/>
      <c r="E1003" s="671"/>
      <c r="F1003" s="673"/>
      <c r="G1003" s="673"/>
      <c r="H1003" s="762"/>
      <c r="I1003" s="673"/>
      <c r="J1003" s="760"/>
      <c r="K1003" s="761"/>
      <c r="L1003" s="362"/>
    </row>
    <row r="1004" spans="1:12" s="920" customFormat="1" x14ac:dyDescent="0.15">
      <c r="A1004" s="675"/>
      <c r="B1004" s="675"/>
      <c r="C1004" s="675"/>
      <c r="D1004" s="675"/>
      <c r="E1004" s="671"/>
      <c r="F1004" s="673"/>
      <c r="G1004" s="673"/>
      <c r="H1004" s="762"/>
      <c r="I1004" s="673"/>
      <c r="J1004" s="760"/>
      <c r="K1004" s="761"/>
      <c r="L1004" s="362"/>
    </row>
    <row r="1005" spans="1:12" s="920" customFormat="1" x14ac:dyDescent="0.15">
      <c r="A1005" s="675"/>
      <c r="B1005" s="675"/>
      <c r="C1005" s="675"/>
      <c r="D1005" s="675"/>
      <c r="E1005" s="671"/>
      <c r="F1005" s="673"/>
      <c r="G1005" s="673"/>
      <c r="H1005" s="762"/>
      <c r="I1005" s="673"/>
      <c r="J1005" s="760"/>
      <c r="K1005" s="761"/>
      <c r="L1005" s="362"/>
    </row>
    <row r="1006" spans="1:12" s="920" customFormat="1" x14ac:dyDescent="0.15">
      <c r="A1006" s="675"/>
      <c r="B1006" s="675"/>
      <c r="C1006" s="675"/>
      <c r="D1006" s="675"/>
      <c r="E1006" s="671"/>
      <c r="F1006" s="673"/>
      <c r="G1006" s="673"/>
      <c r="H1006" s="762"/>
      <c r="I1006" s="673"/>
      <c r="J1006" s="760"/>
      <c r="K1006" s="761"/>
      <c r="L1006" s="362"/>
    </row>
    <row r="1007" spans="1:12" s="920" customFormat="1" x14ac:dyDescent="0.15">
      <c r="A1007" s="675"/>
      <c r="B1007" s="675"/>
      <c r="C1007" s="675"/>
      <c r="D1007" s="675"/>
      <c r="E1007" s="671"/>
      <c r="F1007" s="673"/>
      <c r="G1007" s="673"/>
      <c r="H1007" s="762"/>
      <c r="I1007" s="673"/>
      <c r="J1007" s="760"/>
      <c r="K1007" s="761"/>
      <c r="L1007" s="362"/>
    </row>
    <row r="1008" spans="1:12" s="920" customFormat="1" x14ac:dyDescent="0.15">
      <c r="A1008" s="675"/>
      <c r="B1008" s="675"/>
      <c r="C1008" s="675"/>
      <c r="D1008" s="675"/>
      <c r="E1008" s="671"/>
      <c r="F1008" s="673"/>
      <c r="G1008" s="673"/>
      <c r="H1008" s="762"/>
      <c r="I1008" s="673"/>
      <c r="J1008" s="760"/>
      <c r="K1008" s="761"/>
      <c r="L1008" s="362"/>
    </row>
    <row r="1009" spans="1:12" s="920" customFormat="1" x14ac:dyDescent="0.15">
      <c r="A1009" s="675"/>
      <c r="B1009" s="675"/>
      <c r="C1009" s="675"/>
      <c r="D1009" s="675"/>
      <c r="E1009" s="671"/>
      <c r="F1009" s="673"/>
      <c r="G1009" s="673"/>
      <c r="H1009" s="762"/>
      <c r="I1009" s="673"/>
      <c r="J1009" s="760"/>
      <c r="K1009" s="761"/>
      <c r="L1009" s="362"/>
    </row>
    <row r="1010" spans="1:12" s="920" customFormat="1" x14ac:dyDescent="0.15">
      <c r="A1010" s="675"/>
      <c r="B1010" s="675"/>
      <c r="C1010" s="675"/>
      <c r="D1010" s="675"/>
      <c r="E1010" s="671"/>
      <c r="F1010" s="673"/>
      <c r="G1010" s="673"/>
      <c r="H1010" s="762"/>
      <c r="I1010" s="673"/>
      <c r="J1010" s="760"/>
      <c r="K1010" s="761"/>
      <c r="L1010" s="362"/>
    </row>
    <row r="1011" spans="1:12" s="920" customFormat="1" x14ac:dyDescent="0.15">
      <c r="A1011" s="675"/>
      <c r="B1011" s="675"/>
      <c r="C1011" s="675"/>
      <c r="D1011" s="675"/>
      <c r="E1011" s="671"/>
      <c r="F1011" s="673"/>
      <c r="G1011" s="673"/>
      <c r="H1011" s="762"/>
      <c r="I1011" s="673"/>
      <c r="J1011" s="760"/>
      <c r="K1011" s="761"/>
      <c r="L1011" s="362"/>
    </row>
    <row r="1012" spans="1:12" s="920" customFormat="1" x14ac:dyDescent="0.15">
      <c r="A1012" s="675"/>
      <c r="B1012" s="675"/>
      <c r="C1012" s="675"/>
      <c r="D1012" s="675"/>
      <c r="E1012" s="671"/>
      <c r="F1012" s="673"/>
      <c r="G1012" s="673"/>
      <c r="H1012" s="762"/>
      <c r="I1012" s="673"/>
      <c r="J1012" s="760"/>
      <c r="K1012" s="761"/>
      <c r="L1012" s="362"/>
    </row>
    <row r="1013" spans="1:12" s="920" customFormat="1" x14ac:dyDescent="0.15">
      <c r="A1013" s="675"/>
      <c r="B1013" s="675"/>
      <c r="C1013" s="675"/>
      <c r="D1013" s="675"/>
      <c r="E1013" s="671"/>
      <c r="F1013" s="673"/>
      <c r="G1013" s="673"/>
      <c r="H1013" s="762"/>
      <c r="I1013" s="673"/>
      <c r="J1013" s="760"/>
      <c r="K1013" s="761"/>
      <c r="L1013" s="362"/>
    </row>
    <row r="1014" spans="1:12" s="920" customFormat="1" x14ac:dyDescent="0.15">
      <c r="A1014" s="675"/>
      <c r="B1014" s="675"/>
      <c r="C1014" s="675"/>
      <c r="D1014" s="675"/>
      <c r="E1014" s="671"/>
      <c r="F1014" s="673"/>
      <c r="G1014" s="673"/>
      <c r="H1014" s="762"/>
      <c r="I1014" s="673"/>
      <c r="J1014" s="760"/>
      <c r="K1014" s="761"/>
      <c r="L1014" s="362"/>
    </row>
    <row r="1015" spans="1:12" s="920" customFormat="1" x14ac:dyDescent="0.15">
      <c r="A1015" s="675"/>
      <c r="B1015" s="675"/>
      <c r="C1015" s="675"/>
      <c r="D1015" s="675"/>
      <c r="E1015" s="671"/>
      <c r="F1015" s="673"/>
      <c r="G1015" s="673"/>
      <c r="H1015" s="762"/>
      <c r="I1015" s="673"/>
      <c r="J1015" s="760"/>
      <c r="K1015" s="761"/>
      <c r="L1015" s="362"/>
    </row>
    <row r="1016" spans="1:12" s="920" customFormat="1" x14ac:dyDescent="0.15">
      <c r="A1016" s="675"/>
      <c r="B1016" s="675"/>
      <c r="C1016" s="675"/>
      <c r="D1016" s="675"/>
      <c r="E1016" s="671"/>
      <c r="F1016" s="673"/>
      <c r="G1016" s="673"/>
      <c r="H1016" s="762"/>
      <c r="I1016" s="673"/>
      <c r="J1016" s="760"/>
      <c r="K1016" s="761"/>
      <c r="L1016" s="362"/>
    </row>
    <row r="1017" spans="1:12" s="920" customFormat="1" x14ac:dyDescent="0.15">
      <c r="A1017" s="675"/>
      <c r="B1017" s="675"/>
      <c r="C1017" s="675"/>
      <c r="D1017" s="675"/>
      <c r="E1017" s="671"/>
      <c r="F1017" s="673"/>
      <c r="G1017" s="673"/>
      <c r="H1017" s="762"/>
      <c r="I1017" s="673"/>
      <c r="J1017" s="760"/>
      <c r="K1017" s="761"/>
      <c r="L1017" s="362"/>
    </row>
    <row r="1018" spans="1:12" s="920" customFormat="1" x14ac:dyDescent="0.15">
      <c r="A1018" s="675"/>
      <c r="B1018" s="675"/>
      <c r="C1018" s="675"/>
      <c r="D1018" s="675"/>
      <c r="E1018" s="671"/>
      <c r="F1018" s="673"/>
      <c r="G1018" s="673"/>
      <c r="H1018" s="762"/>
      <c r="I1018" s="673"/>
      <c r="J1018" s="760"/>
      <c r="K1018" s="761"/>
      <c r="L1018" s="362"/>
    </row>
    <row r="1019" spans="1:12" s="920" customFormat="1" x14ac:dyDescent="0.15">
      <c r="A1019" s="675"/>
      <c r="B1019" s="675"/>
      <c r="C1019" s="675"/>
      <c r="D1019" s="675"/>
      <c r="E1019" s="671"/>
      <c r="F1019" s="673"/>
      <c r="G1019" s="673"/>
      <c r="H1019" s="762"/>
      <c r="I1019" s="673"/>
      <c r="J1019" s="760"/>
      <c r="K1019" s="761"/>
      <c r="L1019" s="362"/>
    </row>
    <row r="1020" spans="1:12" s="920" customFormat="1" x14ac:dyDescent="0.15">
      <c r="A1020" s="675"/>
      <c r="B1020" s="675"/>
      <c r="C1020" s="675"/>
      <c r="D1020" s="675"/>
      <c r="E1020" s="671"/>
      <c r="F1020" s="673"/>
      <c r="G1020" s="673"/>
      <c r="H1020" s="762"/>
      <c r="I1020" s="673"/>
      <c r="J1020" s="760"/>
      <c r="K1020" s="761"/>
      <c r="L1020" s="362"/>
    </row>
    <row r="1021" spans="1:12" s="920" customFormat="1" x14ac:dyDescent="0.15">
      <c r="A1021" s="675"/>
      <c r="B1021" s="675"/>
      <c r="C1021" s="675"/>
      <c r="D1021" s="675"/>
      <c r="E1021" s="671"/>
      <c r="F1021" s="673"/>
      <c r="G1021" s="673"/>
      <c r="H1021" s="762"/>
      <c r="I1021" s="673"/>
      <c r="J1021" s="760"/>
      <c r="K1021" s="761"/>
      <c r="L1021" s="362"/>
    </row>
    <row r="1022" spans="1:12" s="920" customFormat="1" x14ac:dyDescent="0.15">
      <c r="A1022" s="675"/>
      <c r="B1022" s="675"/>
      <c r="C1022" s="675"/>
      <c r="D1022" s="675"/>
      <c r="E1022" s="671"/>
      <c r="F1022" s="673"/>
      <c r="G1022" s="673"/>
      <c r="H1022" s="762"/>
      <c r="I1022" s="673"/>
      <c r="J1022" s="760"/>
      <c r="K1022" s="761"/>
      <c r="L1022" s="362"/>
    </row>
    <row r="1023" spans="1:12" s="920" customFormat="1" x14ac:dyDescent="0.15">
      <c r="A1023" s="675"/>
      <c r="B1023" s="675"/>
      <c r="C1023" s="675"/>
      <c r="D1023" s="675"/>
      <c r="E1023" s="671"/>
      <c r="F1023" s="673"/>
      <c r="G1023" s="673"/>
      <c r="H1023" s="762"/>
      <c r="I1023" s="673"/>
      <c r="J1023" s="760"/>
      <c r="K1023" s="761"/>
      <c r="L1023" s="362"/>
    </row>
    <row r="1024" spans="1:12" s="920" customFormat="1" x14ac:dyDescent="0.15">
      <c r="A1024" s="675"/>
      <c r="B1024" s="675"/>
      <c r="C1024" s="675"/>
      <c r="D1024" s="675"/>
      <c r="E1024" s="671"/>
      <c r="F1024" s="673"/>
      <c r="G1024" s="673"/>
      <c r="H1024" s="762"/>
      <c r="I1024" s="673"/>
      <c r="J1024" s="760"/>
      <c r="K1024" s="761"/>
      <c r="L1024" s="362"/>
    </row>
    <row r="1025" spans="1:12" s="920" customFormat="1" x14ac:dyDescent="0.15">
      <c r="A1025" s="675"/>
      <c r="B1025" s="675"/>
      <c r="C1025" s="675"/>
      <c r="D1025" s="675"/>
      <c r="E1025" s="671"/>
      <c r="F1025" s="673"/>
      <c r="G1025" s="673"/>
      <c r="H1025" s="762"/>
      <c r="I1025" s="673"/>
      <c r="J1025" s="760"/>
      <c r="K1025" s="761"/>
      <c r="L1025" s="362"/>
    </row>
    <row r="1026" spans="1:12" s="920" customFormat="1" x14ac:dyDescent="0.15">
      <c r="A1026" s="675"/>
      <c r="B1026" s="675"/>
      <c r="C1026" s="675"/>
      <c r="D1026" s="675"/>
      <c r="E1026" s="671"/>
      <c r="F1026" s="673"/>
      <c r="G1026" s="673"/>
      <c r="H1026" s="762"/>
      <c r="I1026" s="673"/>
      <c r="J1026" s="760"/>
      <c r="K1026" s="761"/>
      <c r="L1026" s="362"/>
    </row>
    <row r="1027" spans="1:12" s="920" customFormat="1" x14ac:dyDescent="0.15">
      <c r="A1027" s="675"/>
      <c r="B1027" s="675"/>
      <c r="C1027" s="675"/>
      <c r="D1027" s="675"/>
      <c r="E1027" s="671"/>
      <c r="F1027" s="673"/>
      <c r="G1027" s="673"/>
      <c r="H1027" s="762"/>
      <c r="I1027" s="673"/>
      <c r="J1027" s="760"/>
      <c r="K1027" s="761"/>
      <c r="L1027" s="362"/>
    </row>
    <row r="1028" spans="1:12" s="920" customFormat="1" x14ac:dyDescent="0.15">
      <c r="A1028" s="675"/>
      <c r="B1028" s="675"/>
      <c r="C1028" s="675"/>
      <c r="D1028" s="675"/>
      <c r="E1028" s="671"/>
      <c r="F1028" s="673"/>
      <c r="G1028" s="673"/>
      <c r="H1028" s="762"/>
      <c r="I1028" s="673"/>
      <c r="J1028" s="760"/>
      <c r="K1028" s="761"/>
      <c r="L1028" s="362"/>
    </row>
    <row r="1029" spans="1:12" s="920" customFormat="1" x14ac:dyDescent="0.15">
      <c r="A1029" s="675"/>
      <c r="B1029" s="675"/>
      <c r="C1029" s="675"/>
      <c r="D1029" s="675"/>
      <c r="E1029" s="671"/>
      <c r="F1029" s="673"/>
      <c r="G1029" s="673"/>
      <c r="H1029" s="762"/>
      <c r="I1029" s="673"/>
      <c r="J1029" s="760"/>
      <c r="K1029" s="761"/>
      <c r="L1029" s="362"/>
    </row>
    <row r="1030" spans="1:12" s="920" customFormat="1" x14ac:dyDescent="0.15">
      <c r="A1030" s="675"/>
      <c r="B1030" s="675"/>
      <c r="C1030" s="675"/>
      <c r="D1030" s="675"/>
      <c r="E1030" s="671"/>
      <c r="F1030" s="673"/>
      <c r="G1030" s="673"/>
      <c r="H1030" s="762"/>
      <c r="I1030" s="673"/>
      <c r="J1030" s="760"/>
      <c r="K1030" s="761"/>
      <c r="L1030" s="362"/>
    </row>
    <row r="1031" spans="1:12" s="920" customFormat="1" x14ac:dyDescent="0.15">
      <c r="A1031" s="675"/>
      <c r="B1031" s="675"/>
      <c r="C1031" s="675"/>
      <c r="D1031" s="675"/>
      <c r="E1031" s="671"/>
      <c r="F1031" s="673"/>
      <c r="G1031" s="673"/>
      <c r="H1031" s="762"/>
      <c r="I1031" s="673"/>
      <c r="J1031" s="760"/>
      <c r="K1031" s="761"/>
      <c r="L1031" s="362"/>
    </row>
    <row r="1032" spans="1:12" s="920" customFormat="1" x14ac:dyDescent="0.15">
      <c r="A1032" s="675"/>
      <c r="B1032" s="675"/>
      <c r="C1032" s="675"/>
      <c r="D1032" s="675"/>
      <c r="E1032" s="671"/>
      <c r="F1032" s="673"/>
      <c r="G1032" s="673"/>
      <c r="H1032" s="762"/>
      <c r="I1032" s="673"/>
      <c r="J1032" s="760"/>
      <c r="K1032" s="761"/>
      <c r="L1032" s="362"/>
    </row>
    <row r="1033" spans="1:12" s="920" customFormat="1" x14ac:dyDescent="0.15">
      <c r="A1033" s="675"/>
      <c r="B1033" s="675"/>
      <c r="C1033" s="675"/>
      <c r="D1033" s="675"/>
      <c r="E1033" s="671"/>
      <c r="F1033" s="673"/>
      <c r="G1033" s="673"/>
      <c r="H1033" s="762"/>
      <c r="I1033" s="673"/>
      <c r="J1033" s="760"/>
      <c r="K1033" s="761"/>
      <c r="L1033" s="362"/>
    </row>
    <row r="1034" spans="1:12" s="920" customFormat="1" x14ac:dyDescent="0.15">
      <c r="A1034" s="675"/>
      <c r="B1034" s="675"/>
      <c r="C1034" s="675"/>
      <c r="D1034" s="675"/>
      <c r="E1034" s="671"/>
      <c r="F1034" s="673"/>
      <c r="G1034" s="673"/>
      <c r="H1034" s="762"/>
      <c r="I1034" s="673"/>
      <c r="J1034" s="760"/>
      <c r="K1034" s="761"/>
      <c r="L1034" s="362"/>
    </row>
    <row r="1035" spans="1:12" s="920" customFormat="1" x14ac:dyDescent="0.15">
      <c r="A1035" s="675"/>
      <c r="B1035" s="675"/>
      <c r="C1035" s="675"/>
      <c r="D1035" s="675"/>
      <c r="E1035" s="671"/>
      <c r="F1035" s="673"/>
      <c r="G1035" s="673"/>
      <c r="H1035" s="762"/>
      <c r="I1035" s="673"/>
      <c r="J1035" s="760"/>
      <c r="K1035" s="761"/>
      <c r="L1035" s="362"/>
    </row>
    <row r="1036" spans="1:12" s="920" customFormat="1" x14ac:dyDescent="0.15">
      <c r="A1036" s="675"/>
      <c r="B1036" s="675"/>
      <c r="C1036" s="675"/>
      <c r="D1036" s="675"/>
      <c r="E1036" s="671"/>
      <c r="F1036" s="673"/>
      <c r="G1036" s="673"/>
      <c r="H1036" s="762"/>
      <c r="I1036" s="673"/>
      <c r="J1036" s="760"/>
      <c r="K1036" s="761"/>
      <c r="L1036" s="362"/>
    </row>
    <row r="1037" spans="1:12" s="920" customFormat="1" x14ac:dyDescent="0.15">
      <c r="A1037" s="675"/>
      <c r="B1037" s="675"/>
      <c r="C1037" s="675"/>
      <c r="D1037" s="675"/>
      <c r="E1037" s="671"/>
      <c r="F1037" s="673"/>
      <c r="G1037" s="673"/>
      <c r="H1037" s="762"/>
      <c r="I1037" s="673"/>
      <c r="J1037" s="760"/>
      <c r="K1037" s="761"/>
      <c r="L1037" s="362"/>
    </row>
    <row r="1038" spans="1:12" s="920" customFormat="1" x14ac:dyDescent="0.15">
      <c r="A1038" s="675"/>
      <c r="B1038" s="675"/>
      <c r="C1038" s="675"/>
      <c r="D1038" s="675"/>
      <c r="E1038" s="671"/>
      <c r="F1038" s="673"/>
      <c r="G1038" s="673"/>
      <c r="H1038" s="762"/>
      <c r="I1038" s="673"/>
      <c r="J1038" s="760"/>
      <c r="K1038" s="761"/>
      <c r="L1038" s="362"/>
    </row>
    <row r="1039" spans="1:12" s="920" customFormat="1" x14ac:dyDescent="0.15">
      <c r="A1039" s="675"/>
      <c r="B1039" s="675"/>
      <c r="C1039" s="675"/>
      <c r="D1039" s="675"/>
      <c r="E1039" s="671"/>
      <c r="F1039" s="673"/>
      <c r="G1039" s="673"/>
      <c r="H1039" s="762"/>
      <c r="I1039" s="673"/>
      <c r="J1039" s="760"/>
      <c r="K1039" s="761"/>
      <c r="L1039" s="362"/>
    </row>
    <row r="1040" spans="1:12" s="920" customFormat="1" x14ac:dyDescent="0.15">
      <c r="A1040" s="675"/>
      <c r="B1040" s="675"/>
      <c r="C1040" s="675"/>
      <c r="D1040" s="675"/>
      <c r="E1040" s="671"/>
      <c r="F1040" s="673"/>
      <c r="G1040" s="673"/>
      <c r="H1040" s="762"/>
      <c r="I1040" s="673"/>
      <c r="J1040" s="760"/>
      <c r="K1040" s="761"/>
      <c r="L1040" s="362"/>
    </row>
    <row r="1041" spans="1:12" s="920" customFormat="1" x14ac:dyDescent="0.15">
      <c r="A1041" s="675"/>
      <c r="B1041" s="675"/>
      <c r="C1041" s="675"/>
      <c r="D1041" s="675"/>
      <c r="E1041" s="671"/>
      <c r="F1041" s="673"/>
      <c r="G1041" s="673"/>
      <c r="H1041" s="762"/>
      <c r="I1041" s="673"/>
      <c r="J1041" s="760"/>
      <c r="K1041" s="761"/>
      <c r="L1041" s="362"/>
    </row>
    <row r="1042" spans="1:12" s="920" customFormat="1" x14ac:dyDescent="0.15">
      <c r="A1042" s="675"/>
      <c r="B1042" s="675"/>
      <c r="C1042" s="675"/>
      <c r="D1042" s="675"/>
      <c r="E1042" s="671"/>
      <c r="F1042" s="673"/>
      <c r="G1042" s="673"/>
      <c r="H1042" s="762"/>
      <c r="I1042" s="673"/>
      <c r="J1042" s="760"/>
      <c r="K1042" s="761"/>
      <c r="L1042" s="362"/>
    </row>
    <row r="1043" spans="1:12" s="920" customFormat="1" x14ac:dyDescent="0.15">
      <c r="A1043" s="675"/>
      <c r="B1043" s="675"/>
      <c r="C1043" s="675"/>
      <c r="D1043" s="675"/>
      <c r="E1043" s="671"/>
      <c r="F1043" s="673"/>
      <c r="G1043" s="673"/>
      <c r="H1043" s="762"/>
      <c r="I1043" s="673"/>
      <c r="J1043" s="760"/>
      <c r="K1043" s="761"/>
      <c r="L1043" s="362"/>
    </row>
    <row r="1044" spans="1:12" s="920" customFormat="1" x14ac:dyDescent="0.15">
      <c r="A1044" s="675"/>
      <c r="B1044" s="675"/>
      <c r="C1044" s="675"/>
      <c r="D1044" s="675"/>
      <c r="E1044" s="671"/>
      <c r="F1044" s="673"/>
      <c r="G1044" s="673"/>
      <c r="H1044" s="762"/>
      <c r="I1044" s="673"/>
      <c r="J1044" s="760"/>
      <c r="K1044" s="761"/>
      <c r="L1044" s="362"/>
    </row>
    <row r="1045" spans="1:12" s="920" customFormat="1" x14ac:dyDescent="0.15">
      <c r="A1045" s="675"/>
      <c r="B1045" s="675"/>
      <c r="C1045" s="675"/>
      <c r="D1045" s="675"/>
      <c r="E1045" s="671"/>
      <c r="F1045" s="673"/>
      <c r="G1045" s="673"/>
      <c r="H1045" s="762"/>
      <c r="I1045" s="673"/>
      <c r="J1045" s="760"/>
      <c r="K1045" s="761"/>
      <c r="L1045" s="362"/>
    </row>
    <row r="1046" spans="1:12" s="920" customFormat="1" x14ac:dyDescent="0.15">
      <c r="A1046" s="675"/>
      <c r="B1046" s="675"/>
      <c r="C1046" s="675"/>
      <c r="D1046" s="675"/>
      <c r="E1046" s="671"/>
      <c r="F1046" s="673"/>
      <c r="G1046" s="673"/>
      <c r="H1046" s="762"/>
      <c r="I1046" s="673"/>
      <c r="J1046" s="760"/>
      <c r="K1046" s="761"/>
      <c r="L1046" s="362"/>
    </row>
    <row r="1047" spans="1:12" s="920" customFormat="1" x14ac:dyDescent="0.15">
      <c r="A1047" s="675"/>
      <c r="B1047" s="675"/>
      <c r="C1047" s="675"/>
      <c r="D1047" s="675"/>
      <c r="E1047" s="671"/>
      <c r="F1047" s="673"/>
      <c r="G1047" s="673"/>
      <c r="H1047" s="762"/>
      <c r="I1047" s="673"/>
      <c r="J1047" s="760"/>
      <c r="K1047" s="761"/>
      <c r="L1047" s="362"/>
    </row>
    <row r="1048" spans="1:12" s="920" customFormat="1" x14ac:dyDescent="0.15">
      <c r="A1048" s="675"/>
      <c r="B1048" s="675"/>
      <c r="C1048" s="675"/>
      <c r="D1048" s="675"/>
      <c r="E1048" s="671"/>
      <c r="F1048" s="673"/>
      <c r="G1048" s="673"/>
      <c r="H1048" s="762"/>
      <c r="I1048" s="673"/>
      <c r="J1048" s="760"/>
      <c r="K1048" s="761"/>
      <c r="L1048" s="362"/>
    </row>
    <row r="1049" spans="1:12" s="920" customFormat="1" x14ac:dyDescent="0.15">
      <c r="A1049" s="675"/>
      <c r="B1049" s="675"/>
      <c r="C1049" s="675"/>
      <c r="D1049" s="675"/>
      <c r="E1049" s="671"/>
      <c r="F1049" s="673"/>
      <c r="G1049" s="673"/>
      <c r="H1049" s="762"/>
      <c r="I1049" s="673"/>
      <c r="J1049" s="760"/>
      <c r="K1049" s="761"/>
      <c r="L1049" s="362"/>
    </row>
    <row r="1050" spans="1:12" s="920" customFormat="1" x14ac:dyDescent="0.15">
      <c r="A1050" s="675"/>
      <c r="B1050" s="675"/>
      <c r="C1050" s="675"/>
      <c r="D1050" s="675"/>
      <c r="E1050" s="671"/>
      <c r="F1050" s="673"/>
      <c r="G1050" s="673"/>
      <c r="H1050" s="762"/>
      <c r="I1050" s="673"/>
      <c r="J1050" s="760"/>
      <c r="K1050" s="761"/>
      <c r="L1050" s="362"/>
    </row>
    <row r="1051" spans="1:12" s="920" customFormat="1" x14ac:dyDescent="0.15">
      <c r="A1051" s="675"/>
      <c r="B1051" s="675"/>
      <c r="C1051" s="675"/>
      <c r="D1051" s="675"/>
      <c r="E1051" s="671"/>
      <c r="F1051" s="673"/>
      <c r="G1051" s="673"/>
      <c r="H1051" s="762"/>
      <c r="I1051" s="673"/>
      <c r="J1051" s="760"/>
      <c r="K1051" s="761"/>
      <c r="L1051" s="362"/>
    </row>
    <row r="1052" spans="1:12" s="920" customFormat="1" x14ac:dyDescent="0.15">
      <c r="A1052" s="675"/>
      <c r="B1052" s="675"/>
      <c r="C1052" s="675"/>
      <c r="D1052" s="675"/>
      <c r="E1052" s="671"/>
      <c r="F1052" s="673"/>
      <c r="G1052" s="673"/>
      <c r="H1052" s="762"/>
      <c r="I1052" s="673"/>
      <c r="J1052" s="760"/>
      <c r="K1052" s="761"/>
      <c r="L1052" s="362"/>
    </row>
    <row r="1053" spans="1:12" s="920" customFormat="1" x14ac:dyDescent="0.15">
      <c r="A1053" s="675"/>
      <c r="B1053" s="675"/>
      <c r="C1053" s="675"/>
      <c r="D1053" s="675"/>
      <c r="E1053" s="671"/>
      <c r="F1053" s="673"/>
      <c r="G1053" s="673"/>
      <c r="H1053" s="762"/>
      <c r="I1053" s="673"/>
      <c r="J1053" s="760"/>
      <c r="K1053" s="761"/>
      <c r="L1053" s="362"/>
    </row>
    <row r="1054" spans="1:12" s="920" customFormat="1" x14ac:dyDescent="0.15">
      <c r="A1054" s="675"/>
      <c r="B1054" s="675"/>
      <c r="C1054" s="675"/>
      <c r="D1054" s="675"/>
      <c r="E1054" s="671"/>
      <c r="F1054" s="673"/>
      <c r="G1054" s="673"/>
      <c r="H1054" s="762"/>
      <c r="I1054" s="673"/>
      <c r="J1054" s="760"/>
      <c r="K1054" s="761"/>
      <c r="L1054" s="362"/>
    </row>
    <row r="1055" spans="1:12" s="920" customFormat="1" x14ac:dyDescent="0.15">
      <c r="A1055" s="675"/>
      <c r="B1055" s="675"/>
      <c r="C1055" s="675"/>
      <c r="D1055" s="675"/>
      <c r="E1055" s="671"/>
      <c r="F1055" s="673"/>
      <c r="G1055" s="673"/>
      <c r="H1055" s="762"/>
      <c r="I1055" s="673"/>
      <c r="J1055" s="760"/>
      <c r="K1055" s="761"/>
      <c r="L1055" s="362"/>
    </row>
    <row r="1056" spans="1:12" s="920" customFormat="1" x14ac:dyDescent="0.15">
      <c r="A1056" s="675"/>
      <c r="B1056" s="675"/>
      <c r="C1056" s="675"/>
      <c r="D1056" s="675"/>
      <c r="E1056" s="671"/>
      <c r="F1056" s="673"/>
      <c r="G1056" s="673"/>
      <c r="H1056" s="762"/>
      <c r="I1056" s="673"/>
      <c r="J1056" s="760"/>
      <c r="K1056" s="761"/>
      <c r="L1056" s="362"/>
    </row>
    <row r="1057" spans="1:12" s="920" customFormat="1" x14ac:dyDescent="0.15">
      <c r="A1057" s="675"/>
      <c r="B1057" s="675"/>
      <c r="C1057" s="675"/>
      <c r="D1057" s="675"/>
      <c r="E1057" s="671"/>
      <c r="F1057" s="673"/>
      <c r="G1057" s="673"/>
      <c r="H1057" s="762"/>
      <c r="I1057" s="673"/>
      <c r="J1057" s="760"/>
      <c r="K1057" s="761"/>
      <c r="L1057" s="362"/>
    </row>
    <row r="1058" spans="1:12" s="920" customFormat="1" x14ac:dyDescent="0.15">
      <c r="A1058" s="675"/>
      <c r="B1058" s="675"/>
      <c r="C1058" s="675"/>
      <c r="D1058" s="675"/>
      <c r="E1058" s="671"/>
      <c r="F1058" s="673"/>
      <c r="G1058" s="673"/>
      <c r="H1058" s="762"/>
      <c r="I1058" s="673"/>
      <c r="J1058" s="760"/>
      <c r="K1058" s="761"/>
      <c r="L1058" s="362"/>
    </row>
    <row r="1059" spans="1:12" s="920" customFormat="1" x14ac:dyDescent="0.15">
      <c r="A1059" s="675"/>
      <c r="B1059" s="675"/>
      <c r="C1059" s="675"/>
      <c r="D1059" s="675"/>
      <c r="E1059" s="671"/>
      <c r="F1059" s="673"/>
      <c r="G1059" s="673"/>
      <c r="H1059" s="762"/>
      <c r="I1059" s="673"/>
      <c r="J1059" s="760"/>
      <c r="K1059" s="761"/>
      <c r="L1059" s="362"/>
    </row>
    <row r="1060" spans="1:12" s="920" customFormat="1" x14ac:dyDescent="0.15">
      <c r="A1060" s="675"/>
      <c r="B1060" s="675"/>
      <c r="C1060" s="675"/>
      <c r="D1060" s="675"/>
      <c r="E1060" s="671"/>
      <c r="F1060" s="673"/>
      <c r="G1060" s="673"/>
      <c r="H1060" s="762"/>
      <c r="I1060" s="673"/>
      <c r="J1060" s="760"/>
      <c r="K1060" s="761"/>
      <c r="L1060" s="362"/>
    </row>
    <row r="1061" spans="1:12" s="920" customFormat="1" x14ac:dyDescent="0.15">
      <c r="A1061" s="675"/>
      <c r="B1061" s="675"/>
      <c r="C1061" s="675"/>
      <c r="D1061" s="675"/>
      <c r="E1061" s="671"/>
      <c r="F1061" s="673"/>
      <c r="G1061" s="673"/>
      <c r="H1061" s="762"/>
      <c r="I1061" s="673"/>
      <c r="J1061" s="760"/>
      <c r="K1061" s="761"/>
      <c r="L1061" s="362"/>
    </row>
    <row r="1062" spans="1:12" s="920" customFormat="1" x14ac:dyDescent="0.15">
      <c r="A1062" s="675"/>
      <c r="B1062" s="675"/>
      <c r="C1062" s="675"/>
      <c r="D1062" s="675"/>
      <c r="E1062" s="671"/>
      <c r="F1062" s="673"/>
      <c r="G1062" s="673"/>
      <c r="H1062" s="762"/>
      <c r="I1062" s="673"/>
      <c r="J1062" s="760"/>
      <c r="K1062" s="761"/>
      <c r="L1062" s="362"/>
    </row>
    <row r="1063" spans="1:12" s="920" customFormat="1" x14ac:dyDescent="0.15">
      <c r="A1063" s="675"/>
      <c r="B1063" s="675"/>
      <c r="C1063" s="675"/>
      <c r="D1063" s="675"/>
      <c r="E1063" s="671"/>
      <c r="F1063" s="673"/>
      <c r="G1063" s="673"/>
      <c r="H1063" s="762"/>
      <c r="I1063" s="673"/>
      <c r="J1063" s="760"/>
      <c r="K1063" s="761"/>
      <c r="L1063" s="362"/>
    </row>
    <row r="1064" spans="1:12" s="920" customFormat="1" x14ac:dyDescent="0.15">
      <c r="A1064" s="675"/>
      <c r="B1064" s="675"/>
      <c r="C1064" s="675"/>
      <c r="D1064" s="675"/>
      <c r="E1064" s="671"/>
      <c r="F1064" s="673"/>
      <c r="G1064" s="673"/>
      <c r="H1064" s="762"/>
      <c r="I1064" s="673"/>
      <c r="J1064" s="760"/>
      <c r="K1064" s="761"/>
      <c r="L1064" s="362"/>
    </row>
    <row r="1065" spans="1:12" s="920" customFormat="1" x14ac:dyDescent="0.15">
      <c r="A1065" s="675"/>
      <c r="B1065" s="675"/>
      <c r="C1065" s="675"/>
      <c r="D1065" s="675"/>
      <c r="E1065" s="671"/>
      <c r="F1065" s="673"/>
      <c r="G1065" s="673"/>
      <c r="H1065" s="762"/>
      <c r="I1065" s="673"/>
      <c r="J1065" s="760"/>
      <c r="K1065" s="761"/>
      <c r="L1065" s="362"/>
    </row>
    <row r="1066" spans="1:12" s="920" customFormat="1" x14ac:dyDescent="0.15">
      <c r="A1066" s="675"/>
      <c r="B1066" s="675"/>
      <c r="C1066" s="675"/>
      <c r="D1066" s="675"/>
      <c r="E1066" s="671"/>
      <c r="F1066" s="673"/>
      <c r="G1066" s="673"/>
      <c r="H1066" s="762"/>
      <c r="I1066" s="673"/>
      <c r="J1066" s="760"/>
      <c r="K1066" s="761"/>
      <c r="L1066" s="362"/>
    </row>
    <row r="1067" spans="1:12" s="920" customFormat="1" x14ac:dyDescent="0.15">
      <c r="A1067" s="675"/>
      <c r="B1067" s="675"/>
      <c r="C1067" s="675"/>
      <c r="D1067" s="675"/>
      <c r="E1067" s="671"/>
      <c r="F1067" s="673"/>
      <c r="G1067" s="673"/>
      <c r="H1067" s="762"/>
      <c r="I1067" s="673"/>
      <c r="J1067" s="760"/>
      <c r="K1067" s="761"/>
      <c r="L1067" s="362"/>
    </row>
    <row r="1068" spans="1:12" s="920" customFormat="1" x14ac:dyDescent="0.15">
      <c r="A1068" s="675"/>
      <c r="B1068" s="675"/>
      <c r="C1068" s="675"/>
      <c r="D1068" s="675"/>
      <c r="E1068" s="671"/>
      <c r="F1068" s="673"/>
      <c r="G1068" s="673"/>
      <c r="H1068" s="762"/>
      <c r="I1068" s="673"/>
      <c r="J1068" s="760"/>
      <c r="K1068" s="761"/>
      <c r="L1068" s="362"/>
    </row>
    <row r="1069" spans="1:12" s="920" customFormat="1" x14ac:dyDescent="0.15">
      <c r="A1069" s="675"/>
      <c r="B1069" s="675"/>
      <c r="C1069" s="675"/>
      <c r="D1069" s="675"/>
      <c r="E1069" s="671"/>
      <c r="F1069" s="673"/>
      <c r="G1069" s="673"/>
      <c r="H1069" s="762"/>
      <c r="I1069" s="673"/>
      <c r="J1069" s="760"/>
      <c r="K1069" s="761"/>
      <c r="L1069" s="362"/>
    </row>
    <row r="1070" spans="1:12" s="920" customFormat="1" x14ac:dyDescent="0.15">
      <c r="A1070" s="675"/>
      <c r="B1070" s="675"/>
      <c r="C1070" s="675"/>
      <c r="D1070" s="675"/>
      <c r="E1070" s="671"/>
      <c r="F1070" s="673"/>
      <c r="G1070" s="673"/>
      <c r="H1070" s="762"/>
      <c r="I1070" s="673"/>
      <c r="J1070" s="760"/>
      <c r="K1070" s="761"/>
      <c r="L1070" s="362"/>
    </row>
    <row r="1071" spans="1:12" s="920" customFormat="1" x14ac:dyDescent="0.15">
      <c r="A1071" s="675"/>
      <c r="B1071" s="675"/>
      <c r="C1071" s="675"/>
      <c r="D1071" s="675"/>
      <c r="E1071" s="671"/>
      <c r="F1071" s="673"/>
      <c r="G1071" s="673"/>
      <c r="H1071" s="762"/>
      <c r="I1071" s="673"/>
      <c r="J1071" s="760"/>
      <c r="K1071" s="761"/>
      <c r="L1071" s="362"/>
    </row>
    <row r="1072" spans="1:12" s="920" customFormat="1" x14ac:dyDescent="0.15">
      <c r="A1072" s="675"/>
      <c r="B1072" s="675"/>
      <c r="C1072" s="675"/>
      <c r="D1072" s="675"/>
      <c r="E1072" s="671"/>
      <c r="F1072" s="673"/>
      <c r="G1072" s="673"/>
      <c r="H1072" s="762"/>
      <c r="I1072" s="673"/>
      <c r="J1072" s="760"/>
      <c r="K1072" s="761"/>
      <c r="L1072" s="362"/>
    </row>
    <row r="1073" spans="1:12" s="920" customFormat="1" x14ac:dyDescent="0.15">
      <c r="A1073" s="675"/>
      <c r="B1073" s="675"/>
      <c r="C1073" s="675"/>
      <c r="D1073" s="675"/>
      <c r="E1073" s="671"/>
      <c r="F1073" s="673"/>
      <c r="G1073" s="673"/>
      <c r="H1073" s="762"/>
      <c r="I1073" s="673"/>
      <c r="J1073" s="760"/>
      <c r="K1073" s="761"/>
      <c r="L1073" s="362"/>
    </row>
    <row r="1074" spans="1:12" s="920" customFormat="1" x14ac:dyDescent="0.15">
      <c r="A1074" s="675"/>
      <c r="B1074" s="675"/>
      <c r="C1074" s="675"/>
      <c r="D1074" s="675"/>
      <c r="E1074" s="671"/>
      <c r="F1074" s="673"/>
      <c r="G1074" s="673"/>
      <c r="H1074" s="762"/>
      <c r="I1074" s="673"/>
      <c r="J1074" s="760"/>
      <c r="K1074" s="761"/>
      <c r="L1074" s="362"/>
    </row>
    <row r="1075" spans="1:12" s="920" customFormat="1" x14ac:dyDescent="0.15">
      <c r="A1075" s="675"/>
      <c r="B1075" s="675"/>
      <c r="C1075" s="675"/>
      <c r="D1075" s="675"/>
      <c r="E1075" s="671"/>
      <c r="F1075" s="673"/>
      <c r="G1075" s="673"/>
      <c r="H1075" s="762"/>
      <c r="I1075" s="673"/>
      <c r="J1075" s="760"/>
      <c r="K1075" s="761"/>
      <c r="L1075" s="362"/>
    </row>
    <row r="1076" spans="1:12" s="920" customFormat="1" x14ac:dyDescent="0.15">
      <c r="A1076" s="675"/>
      <c r="B1076" s="675"/>
      <c r="C1076" s="675"/>
      <c r="D1076" s="675"/>
      <c r="E1076" s="671"/>
      <c r="F1076" s="673"/>
      <c r="G1076" s="673"/>
      <c r="H1076" s="762"/>
      <c r="I1076" s="673"/>
      <c r="J1076" s="760"/>
      <c r="K1076" s="761"/>
      <c r="L1076" s="362"/>
    </row>
    <row r="1077" spans="1:12" s="920" customFormat="1" x14ac:dyDescent="0.15">
      <c r="A1077" s="675"/>
      <c r="B1077" s="675"/>
      <c r="C1077" s="675"/>
      <c r="D1077" s="675"/>
      <c r="E1077" s="671"/>
      <c r="F1077" s="673"/>
      <c r="G1077" s="673"/>
      <c r="H1077" s="762"/>
      <c r="I1077" s="673"/>
      <c r="J1077" s="760"/>
      <c r="K1077" s="761"/>
      <c r="L1077" s="362"/>
    </row>
    <row r="1078" spans="1:12" s="920" customFormat="1" x14ac:dyDescent="0.15">
      <c r="A1078" s="675"/>
      <c r="B1078" s="675"/>
      <c r="C1078" s="675"/>
      <c r="D1078" s="675"/>
      <c r="E1078" s="671"/>
      <c r="F1078" s="673"/>
      <c r="G1078" s="673"/>
      <c r="H1078" s="762"/>
      <c r="I1078" s="673"/>
      <c r="J1078" s="760"/>
      <c r="K1078" s="761"/>
      <c r="L1078" s="362"/>
    </row>
    <row r="1079" spans="1:12" s="920" customFormat="1" x14ac:dyDescent="0.15">
      <c r="A1079" s="675"/>
      <c r="B1079" s="675"/>
      <c r="C1079" s="675"/>
      <c r="D1079" s="675"/>
      <c r="E1079" s="671"/>
      <c r="F1079" s="673"/>
      <c r="G1079" s="673"/>
      <c r="H1079" s="762"/>
      <c r="I1079" s="673"/>
      <c r="J1079" s="760"/>
      <c r="K1079" s="761"/>
      <c r="L1079" s="362"/>
    </row>
    <row r="1080" spans="1:12" s="920" customFormat="1" x14ac:dyDescent="0.15">
      <c r="A1080" s="675"/>
      <c r="B1080" s="675"/>
      <c r="C1080" s="675"/>
      <c r="D1080" s="675"/>
      <c r="E1080" s="671"/>
      <c r="F1080" s="673"/>
      <c r="G1080" s="673"/>
      <c r="H1080" s="762"/>
      <c r="I1080" s="673"/>
      <c r="J1080" s="760"/>
      <c r="K1080" s="761"/>
      <c r="L1080" s="362"/>
    </row>
    <row r="1081" spans="1:12" s="920" customFormat="1" x14ac:dyDescent="0.15">
      <c r="A1081" s="675"/>
      <c r="B1081" s="675"/>
      <c r="C1081" s="675"/>
      <c r="D1081" s="675"/>
      <c r="E1081" s="671"/>
      <c r="F1081" s="673"/>
      <c r="G1081" s="673"/>
      <c r="H1081" s="762"/>
      <c r="I1081" s="673"/>
      <c r="J1081" s="760"/>
      <c r="K1081" s="761"/>
      <c r="L1081" s="362"/>
    </row>
    <row r="1082" spans="1:12" s="920" customFormat="1" x14ac:dyDescent="0.15">
      <c r="A1082" s="675"/>
      <c r="B1082" s="675"/>
      <c r="C1082" s="675"/>
      <c r="D1082" s="675"/>
      <c r="E1082" s="671"/>
      <c r="F1082" s="673"/>
      <c r="G1082" s="673"/>
      <c r="H1082" s="762"/>
      <c r="I1082" s="673"/>
      <c r="J1082" s="760"/>
      <c r="K1082" s="761"/>
      <c r="L1082" s="362"/>
    </row>
    <row r="1083" spans="1:12" s="920" customFormat="1" x14ac:dyDescent="0.15">
      <c r="A1083" s="675"/>
      <c r="B1083" s="675"/>
      <c r="C1083" s="675"/>
      <c r="D1083" s="675"/>
      <c r="E1083" s="671"/>
      <c r="F1083" s="673"/>
      <c r="G1083" s="673"/>
      <c r="H1083" s="762"/>
      <c r="I1083" s="673"/>
      <c r="J1083" s="760"/>
      <c r="K1083" s="761"/>
      <c r="L1083" s="362"/>
    </row>
    <row r="1084" spans="1:12" s="920" customFormat="1" x14ac:dyDescent="0.15">
      <c r="A1084" s="675"/>
      <c r="B1084" s="675"/>
      <c r="C1084" s="675"/>
      <c r="D1084" s="675"/>
      <c r="E1084" s="671"/>
      <c r="F1084" s="673"/>
      <c r="G1084" s="673"/>
      <c r="H1084" s="762"/>
      <c r="I1084" s="673"/>
      <c r="J1084" s="760"/>
      <c r="K1084" s="761"/>
      <c r="L1084" s="362"/>
    </row>
    <row r="1085" spans="1:12" s="920" customFormat="1" x14ac:dyDescent="0.15">
      <c r="A1085" s="675"/>
      <c r="B1085" s="675"/>
      <c r="C1085" s="675"/>
      <c r="D1085" s="675"/>
      <c r="E1085" s="671"/>
      <c r="F1085" s="673"/>
      <c r="G1085" s="673"/>
      <c r="H1085" s="762"/>
      <c r="I1085" s="673"/>
      <c r="J1085" s="760"/>
      <c r="K1085" s="761"/>
      <c r="L1085" s="362"/>
    </row>
    <row r="1086" spans="1:12" s="920" customFormat="1" x14ac:dyDescent="0.15">
      <c r="A1086" s="675"/>
      <c r="B1086" s="675"/>
      <c r="C1086" s="675"/>
      <c r="D1086" s="675"/>
      <c r="E1086" s="450"/>
      <c r="F1086" s="673"/>
      <c r="G1086" s="673"/>
      <c r="H1086" s="762"/>
      <c r="I1086" s="673"/>
      <c r="J1086" s="760"/>
      <c r="K1086" s="763"/>
      <c r="L1086" s="362"/>
    </row>
    <row r="1087" spans="1:12" x14ac:dyDescent="0.15">
      <c r="F1087" s="673"/>
      <c r="G1087" s="673"/>
      <c r="H1087" s="762"/>
      <c r="I1087" s="673"/>
    </row>
    <row r="1088" spans="1:12" x14ac:dyDescent="0.15">
      <c r="F1088" s="673"/>
      <c r="G1088" s="673"/>
      <c r="H1088" s="762"/>
      <c r="I1088" s="673"/>
    </row>
    <row r="1089" spans="5:11" x14ac:dyDescent="0.15">
      <c r="F1089" s="673"/>
      <c r="G1089" s="673"/>
      <c r="H1089" s="762"/>
      <c r="I1089" s="673"/>
    </row>
    <row r="1090" spans="5:11" x14ac:dyDescent="0.15">
      <c r="F1090" s="673"/>
      <c r="G1090" s="673"/>
      <c r="H1090" s="762"/>
      <c r="I1090" s="673"/>
    </row>
    <row r="1091" spans="5:11" x14ac:dyDescent="0.15">
      <c r="F1091" s="673"/>
      <c r="G1091" s="673"/>
      <c r="H1091" s="762"/>
      <c r="I1091" s="673"/>
    </row>
    <row r="1092" spans="5:11" x14ac:dyDescent="0.15">
      <c r="F1092" s="673"/>
      <c r="G1092" s="673"/>
      <c r="H1092" s="762"/>
      <c r="I1092" s="673"/>
    </row>
    <row r="1093" spans="5:11" x14ac:dyDescent="0.15">
      <c r="F1093" s="673"/>
      <c r="G1093" s="673"/>
      <c r="H1093" s="762"/>
      <c r="I1093" s="673"/>
    </row>
    <row r="1094" spans="5:11" x14ac:dyDescent="0.15">
      <c r="F1094" s="673"/>
      <c r="G1094" s="673"/>
      <c r="H1094" s="762"/>
      <c r="I1094" s="673"/>
    </row>
    <row r="1095" spans="5:11" x14ac:dyDescent="0.15">
      <c r="F1095" s="673"/>
      <c r="G1095" s="673"/>
      <c r="H1095" s="762"/>
      <c r="I1095" s="673"/>
    </row>
    <row r="1096" spans="5:11" s="675" customFormat="1" x14ac:dyDescent="0.15">
      <c r="E1096" s="450"/>
      <c r="F1096" s="674"/>
      <c r="G1096" s="674"/>
      <c r="H1096" s="762"/>
      <c r="I1096" s="673"/>
      <c r="J1096" s="760"/>
      <c r="K1096" s="763"/>
    </row>
    <row r="1097" spans="5:11" s="675" customFormat="1" x14ac:dyDescent="0.15">
      <c r="E1097" s="450"/>
      <c r="F1097" s="674"/>
      <c r="G1097" s="674"/>
      <c r="H1097" s="762"/>
      <c r="I1097" s="673"/>
      <c r="J1097" s="760"/>
      <c r="K1097" s="763"/>
    </row>
    <row r="1098" spans="5:11" s="675" customFormat="1" x14ac:dyDescent="0.15">
      <c r="E1098" s="450"/>
      <c r="F1098" s="674"/>
      <c r="G1098" s="674"/>
      <c r="H1098" s="762"/>
      <c r="I1098" s="673"/>
      <c r="J1098" s="760"/>
      <c r="K1098" s="763"/>
    </row>
    <row r="1099" spans="5:11" s="675" customFormat="1" x14ac:dyDescent="0.15">
      <c r="E1099" s="450"/>
      <c r="F1099" s="674"/>
      <c r="G1099" s="674"/>
      <c r="H1099" s="762"/>
      <c r="I1099" s="673"/>
      <c r="J1099" s="760"/>
      <c r="K1099" s="763"/>
    </row>
    <row r="1100" spans="5:11" s="675" customFormat="1" x14ac:dyDescent="0.15">
      <c r="E1100" s="450"/>
      <c r="F1100" s="674"/>
      <c r="G1100" s="674"/>
      <c r="H1100" s="762"/>
      <c r="I1100" s="673"/>
      <c r="J1100" s="760"/>
      <c r="K1100" s="763"/>
    </row>
    <row r="1101" spans="5:11" s="675" customFormat="1" x14ac:dyDescent="0.15">
      <c r="E1101" s="450"/>
      <c r="F1101" s="674"/>
      <c r="G1101" s="674"/>
      <c r="H1101" s="762"/>
      <c r="I1101" s="673"/>
      <c r="J1101" s="760"/>
      <c r="K1101" s="763"/>
    </row>
    <row r="1102" spans="5:11" s="675" customFormat="1" x14ac:dyDescent="0.15">
      <c r="E1102" s="450"/>
      <c r="F1102" s="674"/>
      <c r="G1102" s="674"/>
      <c r="H1102" s="762"/>
      <c r="I1102" s="673"/>
      <c r="J1102" s="760"/>
      <c r="K1102" s="763"/>
    </row>
    <row r="1103" spans="5:11" s="675" customFormat="1" x14ac:dyDescent="0.15">
      <c r="E1103" s="450"/>
      <c r="F1103" s="674"/>
      <c r="G1103" s="674"/>
      <c r="H1103" s="762"/>
      <c r="I1103" s="673"/>
      <c r="J1103" s="760"/>
      <c r="K1103" s="763"/>
    </row>
    <row r="1104" spans="5:11" s="675" customFormat="1" x14ac:dyDescent="0.15">
      <c r="E1104" s="450"/>
      <c r="F1104" s="674"/>
      <c r="G1104" s="674"/>
      <c r="H1104" s="762"/>
      <c r="I1104" s="673"/>
      <c r="J1104" s="760"/>
      <c r="K1104" s="763"/>
    </row>
    <row r="1105" spans="5:11" s="675" customFormat="1" x14ac:dyDescent="0.15">
      <c r="E1105" s="450"/>
      <c r="F1105" s="674"/>
      <c r="G1105" s="674"/>
      <c r="H1105" s="762"/>
      <c r="I1105" s="673"/>
      <c r="J1105" s="760"/>
      <c r="K1105" s="763"/>
    </row>
    <row r="1106" spans="5:11" s="675" customFormat="1" x14ac:dyDescent="0.15">
      <c r="E1106" s="450"/>
      <c r="F1106" s="674"/>
      <c r="G1106" s="674"/>
      <c r="H1106" s="762"/>
      <c r="I1106" s="673"/>
      <c r="J1106" s="760"/>
      <c r="K1106" s="763"/>
    </row>
    <row r="1107" spans="5:11" s="675" customFormat="1" x14ac:dyDescent="0.15">
      <c r="E1107" s="450"/>
      <c r="F1107" s="674"/>
      <c r="G1107" s="674"/>
      <c r="H1107" s="762"/>
      <c r="I1107" s="673"/>
      <c r="J1107" s="760"/>
      <c r="K1107" s="763"/>
    </row>
    <row r="1108" spans="5:11" s="675" customFormat="1" x14ac:dyDescent="0.15">
      <c r="E1108" s="450"/>
      <c r="F1108" s="674"/>
      <c r="G1108" s="674"/>
      <c r="H1108" s="762"/>
      <c r="I1108" s="673"/>
      <c r="J1108" s="760"/>
      <c r="K1108" s="763"/>
    </row>
    <row r="1109" spans="5:11" s="675" customFormat="1" x14ac:dyDescent="0.15">
      <c r="E1109" s="450"/>
      <c r="F1109" s="674"/>
      <c r="G1109" s="674"/>
      <c r="H1109" s="762"/>
      <c r="I1109" s="673"/>
      <c r="J1109" s="760"/>
      <c r="K1109" s="763"/>
    </row>
    <row r="1110" spans="5:11" s="675" customFormat="1" x14ac:dyDescent="0.15">
      <c r="E1110" s="450"/>
      <c r="F1110" s="674"/>
      <c r="G1110" s="674"/>
      <c r="H1110" s="762"/>
      <c r="I1110" s="673"/>
      <c r="J1110" s="760"/>
      <c r="K1110" s="763"/>
    </row>
    <row r="1111" spans="5:11" s="675" customFormat="1" x14ac:dyDescent="0.15">
      <c r="E1111" s="450"/>
      <c r="F1111" s="674"/>
      <c r="G1111" s="674"/>
      <c r="H1111" s="762"/>
      <c r="I1111" s="673"/>
      <c r="J1111" s="760"/>
      <c r="K1111" s="763"/>
    </row>
    <row r="1112" spans="5:11" s="675" customFormat="1" x14ac:dyDescent="0.15">
      <c r="E1112" s="450"/>
      <c r="F1112" s="674"/>
      <c r="G1112" s="674"/>
      <c r="H1112" s="762"/>
      <c r="I1112" s="673"/>
      <c r="J1112" s="760"/>
      <c r="K1112" s="763"/>
    </row>
    <row r="1113" spans="5:11" s="675" customFormat="1" x14ac:dyDescent="0.15">
      <c r="E1113" s="450"/>
      <c r="F1113" s="674"/>
      <c r="G1113" s="674"/>
      <c r="H1113" s="762"/>
      <c r="I1113" s="673"/>
      <c r="J1113" s="760"/>
      <c r="K1113" s="763"/>
    </row>
    <row r="1114" spans="5:11" s="675" customFormat="1" x14ac:dyDescent="0.15">
      <c r="E1114" s="450"/>
      <c r="F1114" s="674"/>
      <c r="G1114" s="674"/>
      <c r="H1114" s="762"/>
      <c r="I1114" s="673"/>
      <c r="J1114" s="760"/>
      <c r="K1114" s="763"/>
    </row>
    <row r="1115" spans="5:11" s="675" customFormat="1" x14ac:dyDescent="0.15">
      <c r="E1115" s="450"/>
      <c r="F1115" s="674"/>
      <c r="G1115" s="674"/>
      <c r="H1115" s="762"/>
      <c r="I1115" s="673"/>
      <c r="J1115" s="760"/>
      <c r="K1115" s="763"/>
    </row>
    <row r="1116" spans="5:11" s="675" customFormat="1" x14ac:dyDescent="0.15">
      <c r="E1116" s="450"/>
      <c r="F1116" s="674"/>
      <c r="G1116" s="674"/>
      <c r="H1116" s="762"/>
      <c r="I1116" s="673"/>
      <c r="J1116" s="760"/>
      <c r="K1116" s="763"/>
    </row>
    <row r="1117" spans="5:11" s="675" customFormat="1" x14ac:dyDescent="0.15">
      <c r="E1117" s="450"/>
      <c r="F1117" s="674"/>
      <c r="G1117" s="674"/>
      <c r="H1117" s="762"/>
      <c r="I1117" s="673"/>
      <c r="J1117" s="760"/>
      <c r="K1117" s="763"/>
    </row>
    <row r="1118" spans="5:11" s="675" customFormat="1" x14ac:dyDescent="0.15">
      <c r="E1118" s="450"/>
      <c r="F1118" s="674"/>
      <c r="G1118" s="674"/>
      <c r="H1118" s="762"/>
      <c r="I1118" s="673"/>
      <c r="J1118" s="760"/>
      <c r="K1118" s="763"/>
    </row>
    <row r="1119" spans="5:11" s="675" customFormat="1" x14ac:dyDescent="0.15">
      <c r="E1119" s="450"/>
      <c r="F1119" s="674"/>
      <c r="G1119" s="674"/>
      <c r="H1119" s="762"/>
      <c r="I1119" s="673"/>
      <c r="J1119" s="760"/>
      <c r="K1119" s="763"/>
    </row>
    <row r="1120" spans="5:11" s="675" customFormat="1" x14ac:dyDescent="0.15">
      <c r="E1120" s="450"/>
      <c r="F1120" s="674"/>
      <c r="G1120" s="674"/>
      <c r="H1120" s="762"/>
      <c r="I1120" s="673"/>
      <c r="J1120" s="760"/>
      <c r="K1120" s="763"/>
    </row>
    <row r="1121" spans="5:11" s="675" customFormat="1" x14ac:dyDescent="0.15">
      <c r="E1121" s="450"/>
      <c r="F1121" s="674"/>
      <c r="G1121" s="674"/>
      <c r="H1121" s="762"/>
      <c r="I1121" s="673"/>
      <c r="J1121" s="760"/>
      <c r="K1121" s="763"/>
    </row>
    <row r="1122" spans="5:11" s="675" customFormat="1" x14ac:dyDescent="0.15">
      <c r="E1122" s="450"/>
      <c r="F1122" s="674"/>
      <c r="G1122" s="674"/>
      <c r="H1122" s="762"/>
      <c r="I1122" s="673"/>
      <c r="J1122" s="760"/>
      <c r="K1122" s="763"/>
    </row>
    <row r="1123" spans="5:11" s="675" customFormat="1" x14ac:dyDescent="0.15">
      <c r="E1123" s="450"/>
      <c r="F1123" s="674"/>
      <c r="G1123" s="674"/>
      <c r="H1123" s="762"/>
      <c r="I1123" s="673"/>
      <c r="J1123" s="760"/>
      <c r="K1123" s="763"/>
    </row>
    <row r="1124" spans="5:11" s="675" customFormat="1" x14ac:dyDescent="0.15">
      <c r="E1124" s="450"/>
      <c r="F1124" s="674"/>
      <c r="G1124" s="674"/>
      <c r="H1124" s="762"/>
      <c r="I1124" s="673"/>
      <c r="J1124" s="760"/>
      <c r="K1124" s="763"/>
    </row>
    <row r="1125" spans="5:11" s="675" customFormat="1" x14ac:dyDescent="0.15">
      <c r="E1125" s="450"/>
      <c r="F1125" s="674"/>
      <c r="G1125" s="674"/>
      <c r="H1125" s="762"/>
      <c r="I1125" s="673"/>
      <c r="J1125" s="760"/>
      <c r="K1125" s="763"/>
    </row>
    <row r="1126" spans="5:11" s="675" customFormat="1" x14ac:dyDescent="0.15">
      <c r="E1126" s="450"/>
      <c r="F1126" s="674"/>
      <c r="G1126" s="674"/>
      <c r="H1126" s="762"/>
      <c r="I1126" s="673"/>
      <c r="J1126" s="760"/>
      <c r="K1126" s="763"/>
    </row>
    <row r="1127" spans="5:11" s="675" customFormat="1" x14ac:dyDescent="0.15">
      <c r="E1127" s="450"/>
      <c r="F1127" s="674"/>
      <c r="G1127" s="674"/>
      <c r="H1127" s="762"/>
      <c r="I1127" s="673"/>
      <c r="J1127" s="760"/>
      <c r="K1127" s="763"/>
    </row>
    <row r="1128" spans="5:11" s="675" customFormat="1" x14ac:dyDescent="0.15">
      <c r="E1128" s="450"/>
      <c r="F1128" s="674"/>
      <c r="G1128" s="674"/>
      <c r="H1128" s="762"/>
      <c r="I1128" s="673"/>
      <c r="J1128" s="760"/>
      <c r="K1128" s="763"/>
    </row>
    <row r="1129" spans="5:11" s="675" customFormat="1" x14ac:dyDescent="0.15">
      <c r="E1129" s="450"/>
      <c r="F1129" s="674"/>
      <c r="G1129" s="674"/>
      <c r="H1129" s="762"/>
      <c r="I1129" s="673"/>
      <c r="J1129" s="760"/>
      <c r="K1129" s="763"/>
    </row>
    <row r="1130" spans="5:11" s="675" customFormat="1" x14ac:dyDescent="0.15">
      <c r="E1130" s="450"/>
      <c r="F1130" s="674"/>
      <c r="G1130" s="674"/>
      <c r="H1130" s="762"/>
      <c r="I1130" s="673"/>
      <c r="J1130" s="760"/>
      <c r="K1130" s="763"/>
    </row>
    <row r="1131" spans="5:11" s="675" customFormat="1" x14ac:dyDescent="0.15">
      <c r="E1131" s="450"/>
      <c r="F1131" s="674"/>
      <c r="G1131" s="674"/>
      <c r="H1131" s="762"/>
      <c r="I1131" s="673"/>
      <c r="J1131" s="760"/>
      <c r="K1131" s="763"/>
    </row>
    <row r="1132" spans="5:11" s="675" customFormat="1" x14ac:dyDescent="0.15">
      <c r="E1132" s="450"/>
      <c r="F1132" s="674"/>
      <c r="G1132" s="674"/>
      <c r="H1132" s="762"/>
      <c r="I1132" s="673"/>
      <c r="J1132" s="760"/>
      <c r="K1132" s="763"/>
    </row>
    <row r="1133" spans="5:11" s="675" customFormat="1" x14ac:dyDescent="0.15">
      <c r="E1133" s="450"/>
      <c r="F1133" s="674"/>
      <c r="G1133" s="674"/>
      <c r="H1133" s="762"/>
      <c r="I1133" s="673"/>
      <c r="J1133" s="760"/>
      <c r="K1133" s="763"/>
    </row>
    <row r="1134" spans="5:11" s="675" customFormat="1" x14ac:dyDescent="0.15">
      <c r="E1134" s="450"/>
      <c r="F1134" s="674"/>
      <c r="G1134" s="674"/>
      <c r="H1134" s="762"/>
      <c r="I1134" s="673"/>
      <c r="J1134" s="760"/>
      <c r="K1134" s="763"/>
    </row>
    <row r="1135" spans="5:11" s="675" customFormat="1" x14ac:dyDescent="0.15">
      <c r="E1135" s="450"/>
      <c r="F1135" s="674"/>
      <c r="G1135" s="674"/>
      <c r="H1135" s="762"/>
      <c r="I1135" s="673"/>
      <c r="J1135" s="760"/>
      <c r="K1135" s="763"/>
    </row>
    <row r="1136" spans="5:11" s="675" customFormat="1" x14ac:dyDescent="0.15">
      <c r="E1136" s="450"/>
      <c r="F1136" s="674"/>
      <c r="G1136" s="674"/>
      <c r="H1136" s="762"/>
      <c r="I1136" s="673"/>
      <c r="J1136" s="760"/>
      <c r="K1136" s="763"/>
    </row>
    <row r="1137" spans="5:11" s="675" customFormat="1" x14ac:dyDescent="0.15">
      <c r="E1137" s="450"/>
      <c r="F1137" s="674"/>
      <c r="G1137" s="674"/>
      <c r="H1137" s="762"/>
      <c r="I1137" s="673"/>
      <c r="J1137" s="760"/>
      <c r="K1137" s="763"/>
    </row>
    <row r="1138" spans="5:11" s="675" customFormat="1" x14ac:dyDescent="0.15">
      <c r="E1138" s="450"/>
      <c r="F1138" s="674"/>
      <c r="G1138" s="674"/>
      <c r="H1138" s="762"/>
      <c r="I1138" s="673"/>
      <c r="J1138" s="760"/>
      <c r="K1138" s="763"/>
    </row>
    <row r="1139" spans="5:11" s="675" customFormat="1" x14ac:dyDescent="0.15">
      <c r="E1139" s="450"/>
      <c r="F1139" s="674"/>
      <c r="G1139" s="674"/>
      <c r="H1139" s="762"/>
      <c r="I1139" s="673"/>
      <c r="J1139" s="760"/>
      <c r="K1139" s="763"/>
    </row>
    <row r="1140" spans="5:11" s="675" customFormat="1" x14ac:dyDescent="0.15">
      <c r="E1140" s="450"/>
      <c r="F1140" s="674"/>
      <c r="G1140" s="674"/>
      <c r="H1140" s="762"/>
      <c r="I1140" s="673"/>
      <c r="J1140" s="760"/>
      <c r="K1140" s="763"/>
    </row>
    <row r="1141" spans="5:11" s="675" customFormat="1" x14ac:dyDescent="0.15">
      <c r="E1141" s="450"/>
      <c r="F1141" s="674"/>
      <c r="G1141" s="674"/>
      <c r="H1141" s="762"/>
      <c r="I1141" s="673"/>
      <c r="J1141" s="760"/>
      <c r="K1141" s="763"/>
    </row>
    <row r="1142" spans="5:11" s="675" customFormat="1" x14ac:dyDescent="0.15">
      <c r="E1142" s="450"/>
      <c r="F1142" s="674"/>
      <c r="G1142" s="674"/>
      <c r="H1142" s="762"/>
      <c r="I1142" s="673"/>
      <c r="J1142" s="760"/>
      <c r="K1142" s="763"/>
    </row>
    <row r="1143" spans="5:11" s="675" customFormat="1" x14ac:dyDescent="0.15">
      <c r="E1143" s="450"/>
      <c r="F1143" s="674"/>
      <c r="G1143" s="674"/>
      <c r="H1143" s="762"/>
      <c r="I1143" s="673"/>
      <c r="J1143" s="760"/>
      <c r="K1143" s="763"/>
    </row>
    <row r="1144" spans="5:11" s="675" customFormat="1" x14ac:dyDescent="0.15">
      <c r="E1144" s="450"/>
      <c r="F1144" s="674"/>
      <c r="G1144" s="674"/>
      <c r="H1144" s="762"/>
      <c r="I1144" s="673"/>
      <c r="J1144" s="760"/>
      <c r="K1144" s="763"/>
    </row>
    <row r="1145" spans="5:11" s="675" customFormat="1" x14ac:dyDescent="0.15">
      <c r="E1145" s="450"/>
      <c r="F1145" s="674"/>
      <c r="G1145" s="674"/>
      <c r="H1145" s="762"/>
      <c r="I1145" s="673"/>
      <c r="J1145" s="760"/>
      <c r="K1145" s="763"/>
    </row>
    <row r="1146" spans="5:11" s="675" customFormat="1" x14ac:dyDescent="0.15">
      <c r="E1146" s="450"/>
      <c r="F1146" s="674"/>
      <c r="G1146" s="674"/>
      <c r="H1146" s="762"/>
      <c r="I1146" s="673"/>
      <c r="J1146" s="760"/>
      <c r="K1146" s="763"/>
    </row>
    <row r="1147" spans="5:11" s="675" customFormat="1" x14ac:dyDescent="0.15">
      <c r="E1147" s="450"/>
      <c r="F1147" s="674"/>
      <c r="G1147" s="674"/>
      <c r="H1147" s="762"/>
      <c r="I1147" s="673"/>
      <c r="J1147" s="760"/>
      <c r="K1147" s="763"/>
    </row>
    <row r="1148" spans="5:11" s="675" customFormat="1" x14ac:dyDescent="0.15">
      <c r="E1148" s="450"/>
      <c r="F1148" s="674"/>
      <c r="G1148" s="674"/>
      <c r="H1148" s="762"/>
      <c r="I1148" s="673"/>
      <c r="J1148" s="760"/>
      <c r="K1148" s="763"/>
    </row>
    <row r="1149" spans="5:11" s="675" customFormat="1" x14ac:dyDescent="0.15">
      <c r="E1149" s="450"/>
      <c r="F1149" s="674"/>
      <c r="G1149" s="674"/>
      <c r="H1149" s="762"/>
      <c r="I1149" s="673"/>
      <c r="J1149" s="760"/>
      <c r="K1149" s="763"/>
    </row>
    <row r="1150" spans="5:11" s="675" customFormat="1" x14ac:dyDescent="0.15">
      <c r="E1150" s="450"/>
      <c r="F1150" s="674"/>
      <c r="G1150" s="674"/>
      <c r="H1150" s="762"/>
      <c r="I1150" s="673"/>
      <c r="J1150" s="760"/>
      <c r="K1150" s="763"/>
    </row>
    <row r="1151" spans="5:11" s="675" customFormat="1" x14ac:dyDescent="0.15">
      <c r="E1151" s="450"/>
      <c r="F1151" s="674"/>
      <c r="G1151" s="674"/>
      <c r="H1151" s="762"/>
      <c r="I1151" s="673"/>
      <c r="J1151" s="760"/>
      <c r="K1151" s="763"/>
    </row>
    <row r="1152" spans="5:11" s="675" customFormat="1" x14ac:dyDescent="0.15">
      <c r="E1152" s="450"/>
      <c r="F1152" s="674"/>
      <c r="G1152" s="674"/>
      <c r="H1152" s="762"/>
      <c r="I1152" s="673"/>
      <c r="J1152" s="760"/>
      <c r="K1152" s="763"/>
    </row>
    <row r="1153" spans="5:11" s="675" customFormat="1" x14ac:dyDescent="0.15">
      <c r="E1153" s="450"/>
      <c r="F1153" s="674"/>
      <c r="G1153" s="674"/>
      <c r="H1153" s="762"/>
      <c r="I1153" s="673"/>
      <c r="J1153" s="760"/>
      <c r="K1153" s="763"/>
    </row>
    <row r="1154" spans="5:11" s="675" customFormat="1" x14ac:dyDescent="0.15">
      <c r="E1154" s="450"/>
      <c r="F1154" s="674"/>
      <c r="G1154" s="674"/>
      <c r="H1154" s="762"/>
      <c r="I1154" s="673"/>
      <c r="J1154" s="760"/>
      <c r="K1154" s="763"/>
    </row>
    <row r="1155" spans="5:11" s="675" customFormat="1" x14ac:dyDescent="0.15">
      <c r="E1155" s="450"/>
      <c r="F1155" s="674"/>
      <c r="G1155" s="674"/>
      <c r="H1155" s="762"/>
      <c r="I1155" s="673"/>
      <c r="J1155" s="760"/>
      <c r="K1155" s="763"/>
    </row>
    <row r="1156" spans="5:11" s="675" customFormat="1" x14ac:dyDescent="0.15">
      <c r="E1156" s="450"/>
      <c r="F1156" s="674"/>
      <c r="G1156" s="674"/>
      <c r="H1156" s="762"/>
      <c r="I1156" s="673"/>
      <c r="J1156" s="760"/>
      <c r="K1156" s="763"/>
    </row>
    <row r="1157" spans="5:11" s="675" customFormat="1" x14ac:dyDescent="0.15">
      <c r="E1157" s="450"/>
      <c r="F1157" s="674"/>
      <c r="G1157" s="674"/>
      <c r="H1157" s="762"/>
      <c r="I1157" s="673"/>
      <c r="J1157" s="760"/>
      <c r="K1157" s="763"/>
    </row>
    <row r="1158" spans="5:11" s="675" customFormat="1" x14ac:dyDescent="0.15">
      <c r="E1158" s="450"/>
      <c r="F1158" s="674"/>
      <c r="G1158" s="674"/>
      <c r="H1158" s="762"/>
      <c r="I1158" s="673"/>
      <c r="J1158" s="760"/>
      <c r="K1158" s="763"/>
    </row>
    <row r="1159" spans="5:11" s="675" customFormat="1" x14ac:dyDescent="0.15">
      <c r="E1159" s="450"/>
      <c r="F1159" s="674"/>
      <c r="G1159" s="674"/>
      <c r="H1159" s="762"/>
      <c r="I1159" s="673"/>
      <c r="J1159" s="760"/>
      <c r="K1159" s="763"/>
    </row>
    <row r="1160" spans="5:11" s="675" customFormat="1" x14ac:dyDescent="0.15">
      <c r="E1160" s="450"/>
      <c r="F1160" s="674"/>
      <c r="G1160" s="674"/>
      <c r="H1160" s="762"/>
      <c r="I1160" s="673"/>
      <c r="J1160" s="760"/>
      <c r="K1160" s="763"/>
    </row>
    <row r="1161" spans="5:11" s="675" customFormat="1" x14ac:dyDescent="0.15">
      <c r="E1161" s="450"/>
      <c r="F1161" s="674"/>
      <c r="G1161" s="674"/>
      <c r="H1161" s="762"/>
      <c r="I1161" s="673"/>
      <c r="J1161" s="760"/>
      <c r="K1161" s="763"/>
    </row>
    <row r="1162" spans="5:11" s="675" customFormat="1" x14ac:dyDescent="0.15">
      <c r="E1162" s="450"/>
      <c r="F1162" s="674"/>
      <c r="G1162" s="674"/>
      <c r="H1162" s="762"/>
      <c r="I1162" s="673"/>
      <c r="J1162" s="760"/>
      <c r="K1162" s="763"/>
    </row>
    <row r="1163" spans="5:11" s="675" customFormat="1" x14ac:dyDescent="0.15">
      <c r="E1163" s="450"/>
      <c r="F1163" s="674"/>
      <c r="G1163" s="674"/>
      <c r="H1163" s="762"/>
      <c r="I1163" s="673"/>
      <c r="J1163" s="760"/>
      <c r="K1163" s="763"/>
    </row>
    <row r="1164" spans="5:11" s="675" customFormat="1" x14ac:dyDescent="0.15">
      <c r="E1164" s="450"/>
      <c r="F1164" s="674"/>
      <c r="G1164" s="674"/>
      <c r="H1164" s="762"/>
      <c r="I1164" s="673"/>
      <c r="J1164" s="760"/>
      <c r="K1164" s="763"/>
    </row>
    <row r="1165" spans="5:11" s="675" customFormat="1" x14ac:dyDescent="0.15">
      <c r="E1165" s="450"/>
      <c r="F1165" s="674"/>
      <c r="G1165" s="674"/>
      <c r="H1165" s="762"/>
      <c r="I1165" s="673"/>
      <c r="J1165" s="760"/>
      <c r="K1165" s="763"/>
    </row>
    <row r="1166" spans="5:11" s="675" customFormat="1" x14ac:dyDescent="0.15">
      <c r="E1166" s="450"/>
      <c r="F1166" s="674"/>
      <c r="G1166" s="674"/>
      <c r="H1166" s="762"/>
      <c r="I1166" s="673"/>
      <c r="J1166" s="760"/>
      <c r="K1166" s="763"/>
    </row>
    <row r="1167" spans="5:11" s="675" customFormat="1" x14ac:dyDescent="0.15">
      <c r="E1167" s="450"/>
      <c r="F1167" s="674"/>
      <c r="G1167" s="674"/>
      <c r="H1167" s="762"/>
      <c r="I1167" s="673"/>
      <c r="J1167" s="760"/>
      <c r="K1167" s="763"/>
    </row>
    <row r="1168" spans="5:11" s="675" customFormat="1" x14ac:dyDescent="0.15">
      <c r="E1168" s="450"/>
      <c r="F1168" s="674"/>
      <c r="G1168" s="674"/>
      <c r="H1168" s="762"/>
      <c r="I1168" s="673"/>
      <c r="J1168" s="760"/>
      <c r="K1168" s="763"/>
    </row>
    <row r="1169" spans="5:11" s="675" customFormat="1" x14ac:dyDescent="0.15">
      <c r="E1169" s="450"/>
      <c r="F1169" s="674"/>
      <c r="G1169" s="674"/>
      <c r="H1169" s="762"/>
      <c r="I1169" s="673"/>
      <c r="J1169" s="760"/>
      <c r="K1169" s="763"/>
    </row>
    <row r="1170" spans="5:11" s="675" customFormat="1" x14ac:dyDescent="0.15">
      <c r="E1170" s="450"/>
      <c r="F1170" s="674"/>
      <c r="G1170" s="674"/>
      <c r="H1170" s="762"/>
      <c r="I1170" s="673"/>
      <c r="J1170" s="760"/>
      <c r="K1170" s="763"/>
    </row>
    <row r="1171" spans="5:11" s="675" customFormat="1" x14ac:dyDescent="0.15">
      <c r="E1171" s="450"/>
      <c r="F1171" s="674"/>
      <c r="G1171" s="674"/>
      <c r="H1171" s="762"/>
      <c r="I1171" s="673"/>
      <c r="J1171" s="760"/>
      <c r="K1171" s="763"/>
    </row>
    <row r="1172" spans="5:11" s="675" customFormat="1" x14ac:dyDescent="0.15">
      <c r="E1172" s="450"/>
      <c r="F1172" s="674"/>
      <c r="G1172" s="674"/>
      <c r="H1172" s="762"/>
      <c r="I1172" s="673"/>
      <c r="J1172" s="760"/>
      <c r="K1172" s="763"/>
    </row>
    <row r="1173" spans="5:11" s="675" customFormat="1" x14ac:dyDescent="0.15">
      <c r="E1173" s="450"/>
      <c r="F1173" s="674"/>
      <c r="G1173" s="674"/>
      <c r="H1173" s="762"/>
      <c r="I1173" s="673"/>
      <c r="J1173" s="760"/>
      <c r="K1173" s="763"/>
    </row>
    <row r="1174" spans="5:11" s="675" customFormat="1" x14ac:dyDescent="0.15">
      <c r="E1174" s="450"/>
      <c r="F1174" s="674"/>
      <c r="G1174" s="674"/>
      <c r="H1174" s="762"/>
      <c r="I1174" s="673"/>
      <c r="J1174" s="760"/>
      <c r="K1174" s="763"/>
    </row>
    <row r="1175" spans="5:11" s="675" customFormat="1" x14ac:dyDescent="0.15">
      <c r="E1175" s="450"/>
      <c r="F1175" s="674"/>
      <c r="G1175" s="674"/>
      <c r="H1175" s="762"/>
      <c r="I1175" s="673"/>
      <c r="J1175" s="760"/>
      <c r="K1175" s="763"/>
    </row>
    <row r="1176" spans="5:11" s="675" customFormat="1" x14ac:dyDescent="0.15">
      <c r="E1176" s="450"/>
      <c r="F1176" s="674"/>
      <c r="G1176" s="674"/>
      <c r="H1176" s="762"/>
      <c r="I1176" s="673"/>
      <c r="J1176" s="760"/>
      <c r="K1176" s="763"/>
    </row>
    <row r="1177" spans="5:11" s="675" customFormat="1" x14ac:dyDescent="0.15">
      <c r="E1177" s="450"/>
      <c r="F1177" s="674"/>
      <c r="G1177" s="674"/>
      <c r="H1177" s="762"/>
      <c r="I1177" s="673"/>
      <c r="J1177" s="760"/>
      <c r="K1177" s="763"/>
    </row>
    <row r="1178" spans="5:11" s="675" customFormat="1" x14ac:dyDescent="0.15">
      <c r="E1178" s="450"/>
      <c r="F1178" s="674"/>
      <c r="G1178" s="674"/>
      <c r="H1178" s="762"/>
      <c r="I1178" s="673"/>
      <c r="J1178" s="760"/>
      <c r="K1178" s="763"/>
    </row>
    <row r="1179" spans="5:11" s="675" customFormat="1" x14ac:dyDescent="0.15">
      <c r="E1179" s="450"/>
      <c r="F1179" s="674"/>
      <c r="G1179" s="674"/>
      <c r="H1179" s="762"/>
      <c r="I1179" s="673"/>
      <c r="J1179" s="760"/>
      <c r="K1179" s="763"/>
    </row>
    <row r="1180" spans="5:11" s="675" customFormat="1" x14ac:dyDescent="0.15">
      <c r="E1180" s="450"/>
      <c r="F1180" s="674"/>
      <c r="G1180" s="674"/>
      <c r="H1180" s="762"/>
      <c r="I1180" s="673"/>
      <c r="J1180" s="760"/>
      <c r="K1180" s="763"/>
    </row>
    <row r="1181" spans="5:11" s="675" customFormat="1" x14ac:dyDescent="0.15">
      <c r="E1181" s="450"/>
      <c r="F1181" s="674"/>
      <c r="G1181" s="674"/>
      <c r="H1181" s="762"/>
      <c r="I1181" s="673"/>
      <c r="J1181" s="760"/>
      <c r="K1181" s="763"/>
    </row>
    <row r="1182" spans="5:11" s="675" customFormat="1" x14ac:dyDescent="0.15">
      <c r="E1182" s="450"/>
      <c r="F1182" s="674"/>
      <c r="G1182" s="674"/>
      <c r="H1182" s="762"/>
      <c r="I1182" s="673"/>
      <c r="J1182" s="760"/>
      <c r="K1182" s="763"/>
    </row>
    <row r="1183" spans="5:11" s="675" customFormat="1" x14ac:dyDescent="0.15">
      <c r="E1183" s="450"/>
      <c r="F1183" s="674"/>
      <c r="G1183" s="674"/>
      <c r="H1183" s="762"/>
      <c r="I1183" s="673"/>
      <c r="J1183" s="760"/>
      <c r="K1183" s="763"/>
    </row>
    <row r="1184" spans="5:11" s="675" customFormat="1" x14ac:dyDescent="0.15">
      <c r="E1184" s="450"/>
      <c r="F1184" s="674"/>
      <c r="G1184" s="674"/>
      <c r="H1184" s="762"/>
      <c r="I1184" s="673"/>
      <c r="J1184" s="760"/>
      <c r="K1184" s="763"/>
    </row>
    <row r="1185" spans="5:11" s="675" customFormat="1" x14ac:dyDescent="0.15">
      <c r="E1185" s="450"/>
      <c r="F1185" s="674"/>
      <c r="G1185" s="674"/>
      <c r="H1185" s="762"/>
      <c r="I1185" s="673"/>
      <c r="J1185" s="760"/>
      <c r="K1185" s="763"/>
    </row>
    <row r="1186" spans="5:11" s="675" customFormat="1" x14ac:dyDescent="0.15">
      <c r="E1186" s="450"/>
      <c r="F1186" s="674"/>
      <c r="G1186" s="674"/>
      <c r="H1186" s="762"/>
      <c r="I1186" s="673"/>
      <c r="J1186" s="760"/>
      <c r="K1186" s="763"/>
    </row>
    <row r="1187" spans="5:11" s="675" customFormat="1" x14ac:dyDescent="0.15">
      <c r="E1187" s="450"/>
      <c r="F1187" s="674"/>
      <c r="G1187" s="674"/>
      <c r="H1187" s="762"/>
      <c r="I1187" s="673"/>
      <c r="J1187" s="760"/>
      <c r="K1187" s="763"/>
    </row>
    <row r="1188" spans="5:11" s="675" customFormat="1" x14ac:dyDescent="0.15">
      <c r="E1188" s="450"/>
      <c r="F1188" s="674"/>
      <c r="G1188" s="674"/>
      <c r="H1188" s="762"/>
      <c r="I1188" s="673"/>
      <c r="J1188" s="760"/>
      <c r="K1188" s="763"/>
    </row>
    <row r="1189" spans="5:11" s="675" customFormat="1" x14ac:dyDescent="0.15">
      <c r="E1189" s="450"/>
      <c r="F1189" s="674"/>
      <c r="G1189" s="674"/>
      <c r="H1189" s="762"/>
      <c r="I1189" s="673"/>
      <c r="J1189" s="760"/>
      <c r="K1189" s="763"/>
    </row>
    <row r="1190" spans="5:11" s="675" customFormat="1" x14ac:dyDescent="0.15">
      <c r="E1190" s="450"/>
      <c r="F1190" s="674"/>
      <c r="G1190" s="674"/>
      <c r="H1190" s="762"/>
      <c r="I1190" s="673"/>
      <c r="J1190" s="760"/>
      <c r="K1190" s="763"/>
    </row>
    <row r="1191" spans="5:11" s="675" customFormat="1" x14ac:dyDescent="0.15">
      <c r="E1191" s="450"/>
      <c r="F1191" s="674"/>
      <c r="G1191" s="674"/>
      <c r="H1191" s="762"/>
      <c r="I1191" s="673"/>
      <c r="J1191" s="760"/>
      <c r="K1191" s="763"/>
    </row>
    <row r="1192" spans="5:11" s="675" customFormat="1" x14ac:dyDescent="0.15">
      <c r="E1192" s="450"/>
      <c r="F1192" s="674"/>
      <c r="G1192" s="674"/>
      <c r="H1192" s="762"/>
      <c r="I1192" s="673"/>
      <c r="J1192" s="760"/>
      <c r="K1192" s="763"/>
    </row>
    <row r="1193" spans="5:11" s="675" customFormat="1" x14ac:dyDescent="0.15">
      <c r="E1193" s="450"/>
      <c r="F1193" s="674"/>
      <c r="G1193" s="674"/>
      <c r="H1193" s="762"/>
      <c r="I1193" s="673"/>
      <c r="J1193" s="760"/>
      <c r="K1193" s="763"/>
    </row>
    <row r="1194" spans="5:11" s="675" customFormat="1" x14ac:dyDescent="0.15">
      <c r="E1194" s="450"/>
      <c r="F1194" s="674"/>
      <c r="G1194" s="674"/>
      <c r="H1194" s="762"/>
      <c r="I1194" s="673"/>
      <c r="J1194" s="760"/>
      <c r="K1194" s="763"/>
    </row>
    <row r="1195" spans="5:11" s="675" customFormat="1" x14ac:dyDescent="0.15">
      <c r="E1195" s="450"/>
      <c r="F1195" s="674"/>
      <c r="G1195" s="674"/>
      <c r="H1195" s="762"/>
      <c r="I1195" s="673"/>
      <c r="J1195" s="760"/>
      <c r="K1195" s="763"/>
    </row>
    <row r="1196" spans="5:11" s="675" customFormat="1" x14ac:dyDescent="0.15">
      <c r="E1196" s="450"/>
      <c r="F1196" s="674"/>
      <c r="G1196" s="674"/>
      <c r="H1196" s="762"/>
      <c r="I1196" s="673"/>
      <c r="J1196" s="760"/>
      <c r="K1196" s="763"/>
    </row>
    <row r="1197" spans="5:11" s="675" customFormat="1" x14ac:dyDescent="0.15">
      <c r="E1197" s="450"/>
      <c r="F1197" s="674"/>
      <c r="G1197" s="674"/>
      <c r="H1197" s="762"/>
      <c r="I1197" s="673"/>
      <c r="J1197" s="760"/>
      <c r="K1197" s="763"/>
    </row>
    <row r="1198" spans="5:11" s="675" customFormat="1" x14ac:dyDescent="0.15">
      <c r="E1198" s="450"/>
      <c r="F1198" s="674"/>
      <c r="G1198" s="674"/>
      <c r="H1198" s="762"/>
      <c r="I1198" s="673"/>
      <c r="J1198" s="760"/>
      <c r="K1198" s="763"/>
    </row>
    <row r="1199" spans="5:11" s="675" customFormat="1" x14ac:dyDescent="0.15">
      <c r="E1199" s="450"/>
      <c r="F1199" s="674"/>
      <c r="G1199" s="674"/>
      <c r="H1199" s="762"/>
      <c r="I1199" s="673"/>
      <c r="J1199" s="760"/>
      <c r="K1199" s="763"/>
    </row>
    <row r="1200" spans="5:11" s="675" customFormat="1" x14ac:dyDescent="0.15">
      <c r="E1200" s="450"/>
      <c r="F1200" s="674"/>
      <c r="G1200" s="674"/>
      <c r="H1200" s="762"/>
      <c r="I1200" s="673"/>
      <c r="J1200" s="760"/>
      <c r="K1200" s="763"/>
    </row>
    <row r="1201" spans="5:11" s="675" customFormat="1" x14ac:dyDescent="0.15">
      <c r="E1201" s="450"/>
      <c r="F1201" s="674"/>
      <c r="G1201" s="674"/>
      <c r="H1201" s="762"/>
      <c r="I1201" s="673"/>
      <c r="J1201" s="760"/>
      <c r="K1201" s="763"/>
    </row>
    <row r="1202" spans="5:11" s="675" customFormat="1" x14ac:dyDescent="0.15">
      <c r="E1202" s="450"/>
      <c r="F1202" s="674"/>
      <c r="G1202" s="674"/>
      <c r="H1202" s="762"/>
      <c r="I1202" s="673"/>
      <c r="J1202" s="760"/>
      <c r="K1202" s="763"/>
    </row>
    <row r="1203" spans="5:11" s="675" customFormat="1" x14ac:dyDescent="0.15">
      <c r="E1203" s="450"/>
      <c r="F1203" s="674"/>
      <c r="G1203" s="674"/>
      <c r="H1203" s="762"/>
      <c r="I1203" s="673"/>
      <c r="J1203" s="760"/>
      <c r="K1203" s="763"/>
    </row>
    <row r="1204" spans="5:11" s="675" customFormat="1" x14ac:dyDescent="0.15">
      <c r="E1204" s="450"/>
      <c r="F1204" s="674"/>
      <c r="G1204" s="674"/>
      <c r="H1204" s="762"/>
      <c r="I1204" s="673"/>
      <c r="J1204" s="760"/>
      <c r="K1204" s="763"/>
    </row>
    <row r="1205" spans="5:11" s="675" customFormat="1" x14ac:dyDescent="0.15">
      <c r="E1205" s="450"/>
      <c r="F1205" s="674"/>
      <c r="G1205" s="674"/>
      <c r="H1205" s="762"/>
      <c r="I1205" s="673"/>
      <c r="J1205" s="760"/>
      <c r="K1205" s="763"/>
    </row>
    <row r="1206" spans="5:11" s="675" customFormat="1" x14ac:dyDescent="0.15">
      <c r="E1206" s="450"/>
      <c r="F1206" s="674"/>
      <c r="G1206" s="674"/>
      <c r="H1206" s="762"/>
      <c r="I1206" s="673"/>
      <c r="J1206" s="760"/>
      <c r="K1206" s="763"/>
    </row>
    <row r="1207" spans="5:11" s="675" customFormat="1" x14ac:dyDescent="0.15">
      <c r="E1207" s="450"/>
      <c r="F1207" s="674"/>
      <c r="G1207" s="674"/>
      <c r="H1207" s="762"/>
      <c r="I1207" s="673"/>
      <c r="J1207" s="760"/>
      <c r="K1207" s="763"/>
    </row>
    <row r="1208" spans="5:11" s="675" customFormat="1" x14ac:dyDescent="0.15">
      <c r="E1208" s="450"/>
      <c r="F1208" s="674"/>
      <c r="G1208" s="674"/>
      <c r="H1208" s="762"/>
      <c r="I1208" s="673"/>
      <c r="J1208" s="760"/>
      <c r="K1208" s="763"/>
    </row>
    <row r="1209" spans="5:11" s="675" customFormat="1" x14ac:dyDescent="0.15">
      <c r="E1209" s="450"/>
      <c r="F1209" s="674"/>
      <c r="G1209" s="674"/>
      <c r="H1209" s="762"/>
      <c r="I1209" s="673"/>
      <c r="J1209" s="760"/>
      <c r="K1209" s="763"/>
    </row>
    <row r="1210" spans="5:11" s="675" customFormat="1" x14ac:dyDescent="0.15">
      <c r="E1210" s="450"/>
      <c r="F1210" s="674"/>
      <c r="G1210" s="674"/>
      <c r="H1210" s="762"/>
      <c r="I1210" s="673"/>
      <c r="J1210" s="760"/>
      <c r="K1210" s="763"/>
    </row>
    <row r="1211" spans="5:11" s="675" customFormat="1" x14ac:dyDescent="0.15">
      <c r="E1211" s="450"/>
      <c r="F1211" s="674"/>
      <c r="G1211" s="674"/>
      <c r="H1211" s="762"/>
      <c r="I1211" s="673"/>
      <c r="J1211" s="760"/>
      <c r="K1211" s="763"/>
    </row>
    <row r="1212" spans="5:11" s="675" customFormat="1" x14ac:dyDescent="0.15">
      <c r="E1212" s="450"/>
      <c r="F1212" s="674"/>
      <c r="G1212" s="674"/>
      <c r="H1212" s="762"/>
      <c r="I1212" s="673"/>
      <c r="J1212" s="760"/>
      <c r="K1212" s="763"/>
    </row>
    <row r="1213" spans="5:11" s="675" customFormat="1" x14ac:dyDescent="0.15">
      <c r="E1213" s="450"/>
      <c r="F1213" s="674"/>
      <c r="G1213" s="674"/>
      <c r="H1213" s="762"/>
      <c r="I1213" s="673"/>
      <c r="J1213" s="760"/>
      <c r="K1213" s="763"/>
    </row>
    <row r="1214" spans="5:11" s="675" customFormat="1" x14ac:dyDescent="0.15">
      <c r="E1214" s="450"/>
      <c r="F1214" s="674"/>
      <c r="G1214" s="674"/>
      <c r="H1214" s="762"/>
      <c r="I1214" s="673"/>
      <c r="J1214" s="760"/>
      <c r="K1214" s="763"/>
    </row>
    <row r="1215" spans="5:11" s="675" customFormat="1" x14ac:dyDescent="0.15">
      <c r="E1215" s="450"/>
      <c r="F1215" s="674"/>
      <c r="G1215" s="674"/>
      <c r="H1215" s="762"/>
      <c r="I1215" s="673"/>
      <c r="J1215" s="760"/>
      <c r="K1215" s="763"/>
    </row>
    <row r="1216" spans="5:11" s="675" customFormat="1" x14ac:dyDescent="0.15">
      <c r="E1216" s="450"/>
      <c r="F1216" s="674"/>
      <c r="G1216" s="674"/>
      <c r="H1216" s="762"/>
      <c r="I1216" s="673"/>
      <c r="J1216" s="760"/>
      <c r="K1216" s="763"/>
    </row>
    <row r="1217" spans="5:11" s="675" customFormat="1" x14ac:dyDescent="0.15">
      <c r="E1217" s="450"/>
      <c r="F1217" s="674"/>
      <c r="G1217" s="674"/>
      <c r="H1217" s="762"/>
      <c r="I1217" s="673"/>
      <c r="J1217" s="760"/>
      <c r="K1217" s="763"/>
    </row>
    <row r="1218" spans="5:11" s="675" customFormat="1" x14ac:dyDescent="0.15">
      <c r="E1218" s="450"/>
      <c r="F1218" s="674"/>
      <c r="G1218" s="674"/>
      <c r="H1218" s="762"/>
      <c r="I1218" s="673"/>
      <c r="J1218" s="760"/>
      <c r="K1218" s="763"/>
    </row>
    <row r="1219" spans="5:11" s="675" customFormat="1" x14ac:dyDescent="0.15">
      <c r="E1219" s="450"/>
      <c r="F1219" s="674"/>
      <c r="G1219" s="674"/>
      <c r="H1219" s="762"/>
      <c r="I1219" s="673"/>
      <c r="J1219" s="760"/>
      <c r="K1219" s="763"/>
    </row>
    <row r="1220" spans="5:11" s="675" customFormat="1" x14ac:dyDescent="0.15">
      <c r="E1220" s="450"/>
      <c r="F1220" s="674"/>
      <c r="G1220" s="674"/>
      <c r="H1220" s="762"/>
      <c r="I1220" s="673"/>
      <c r="J1220" s="760"/>
      <c r="K1220" s="763"/>
    </row>
    <row r="1221" spans="5:11" s="675" customFormat="1" x14ac:dyDescent="0.15">
      <c r="E1221" s="450"/>
      <c r="F1221" s="674"/>
      <c r="G1221" s="674"/>
      <c r="H1221" s="762"/>
      <c r="I1221" s="673"/>
      <c r="J1221" s="760"/>
      <c r="K1221" s="763"/>
    </row>
    <row r="1222" spans="5:11" s="675" customFormat="1" x14ac:dyDescent="0.15">
      <c r="E1222" s="450"/>
      <c r="F1222" s="674"/>
      <c r="G1222" s="674"/>
      <c r="H1222" s="762"/>
      <c r="I1222" s="673"/>
      <c r="J1222" s="760"/>
      <c r="K1222" s="763"/>
    </row>
    <row r="1223" spans="5:11" s="675" customFormat="1" x14ac:dyDescent="0.15">
      <c r="E1223" s="450"/>
      <c r="F1223" s="674"/>
      <c r="G1223" s="674"/>
      <c r="H1223" s="762"/>
      <c r="I1223" s="673"/>
      <c r="J1223" s="760"/>
      <c r="K1223" s="763"/>
    </row>
    <row r="1224" spans="5:11" s="675" customFormat="1" x14ac:dyDescent="0.15">
      <c r="E1224" s="450"/>
      <c r="F1224" s="674"/>
      <c r="G1224" s="674"/>
      <c r="H1224" s="762"/>
      <c r="I1224" s="673"/>
      <c r="J1224" s="760"/>
      <c r="K1224" s="763"/>
    </row>
    <row r="1225" spans="5:11" s="675" customFormat="1" x14ac:dyDescent="0.15">
      <c r="E1225" s="450"/>
      <c r="F1225" s="674"/>
      <c r="G1225" s="674"/>
      <c r="H1225" s="762"/>
      <c r="I1225" s="673"/>
      <c r="J1225" s="760"/>
      <c r="K1225" s="763"/>
    </row>
    <row r="1226" spans="5:11" s="675" customFormat="1" x14ac:dyDescent="0.15">
      <c r="E1226" s="450"/>
      <c r="F1226" s="674"/>
      <c r="G1226" s="674"/>
      <c r="H1226" s="762"/>
      <c r="I1226" s="673"/>
      <c r="J1226" s="760"/>
      <c r="K1226" s="763"/>
    </row>
    <row r="1227" spans="5:11" s="675" customFormat="1" x14ac:dyDescent="0.15">
      <c r="E1227" s="450"/>
      <c r="F1227" s="674"/>
      <c r="G1227" s="674"/>
      <c r="H1227" s="762"/>
      <c r="I1227" s="673"/>
      <c r="J1227" s="760"/>
      <c r="K1227" s="763"/>
    </row>
    <row r="1228" spans="5:11" s="675" customFormat="1" x14ac:dyDescent="0.15">
      <c r="E1228" s="450"/>
      <c r="F1228" s="674"/>
      <c r="G1228" s="674"/>
      <c r="H1228" s="762"/>
      <c r="I1228" s="673"/>
      <c r="J1228" s="760"/>
      <c r="K1228" s="763"/>
    </row>
    <row r="1229" spans="5:11" s="675" customFormat="1" x14ac:dyDescent="0.15">
      <c r="E1229" s="450"/>
      <c r="F1229" s="674"/>
      <c r="G1229" s="674"/>
      <c r="H1229" s="762"/>
      <c r="I1229" s="673"/>
      <c r="J1229" s="760"/>
      <c r="K1229" s="763"/>
    </row>
    <row r="1230" spans="5:11" s="675" customFormat="1" x14ac:dyDescent="0.15">
      <c r="E1230" s="450"/>
      <c r="F1230" s="674"/>
      <c r="G1230" s="674"/>
      <c r="H1230" s="762"/>
      <c r="I1230" s="673"/>
      <c r="J1230" s="760"/>
      <c r="K1230" s="763"/>
    </row>
    <row r="1231" spans="5:11" s="675" customFormat="1" x14ac:dyDescent="0.15">
      <c r="E1231" s="450"/>
      <c r="F1231" s="674"/>
      <c r="G1231" s="674"/>
      <c r="H1231" s="762"/>
      <c r="I1231" s="673"/>
      <c r="J1231" s="760"/>
      <c r="K1231" s="763"/>
    </row>
    <row r="1232" spans="5:11" s="675" customFormat="1" x14ac:dyDescent="0.15">
      <c r="E1232" s="450"/>
      <c r="F1232" s="674"/>
      <c r="G1232" s="674"/>
      <c r="H1232" s="762"/>
      <c r="I1232" s="673"/>
      <c r="J1232" s="760"/>
      <c r="K1232" s="763"/>
    </row>
    <row r="1233" spans="5:11" s="675" customFormat="1" x14ac:dyDescent="0.15">
      <c r="E1233" s="450"/>
      <c r="F1233" s="674"/>
      <c r="G1233" s="674"/>
      <c r="H1233" s="762"/>
      <c r="I1233" s="673"/>
      <c r="J1233" s="760"/>
      <c r="K1233" s="763"/>
    </row>
    <row r="1234" spans="5:11" s="675" customFormat="1" x14ac:dyDescent="0.15">
      <c r="E1234" s="450"/>
      <c r="F1234" s="674"/>
      <c r="G1234" s="674"/>
      <c r="H1234" s="762"/>
      <c r="I1234" s="673"/>
      <c r="J1234" s="760"/>
      <c r="K1234" s="763"/>
    </row>
    <row r="1235" spans="5:11" s="675" customFormat="1" x14ac:dyDescent="0.15">
      <c r="E1235" s="450"/>
      <c r="F1235" s="674"/>
      <c r="G1235" s="674"/>
      <c r="H1235" s="762"/>
      <c r="I1235" s="673"/>
      <c r="J1235" s="760"/>
      <c r="K1235" s="763"/>
    </row>
    <row r="1236" spans="5:11" s="675" customFormat="1" x14ac:dyDescent="0.15">
      <c r="E1236" s="450"/>
      <c r="F1236" s="674"/>
      <c r="G1236" s="674"/>
      <c r="H1236" s="762"/>
      <c r="I1236" s="673"/>
      <c r="J1236" s="760"/>
      <c r="K1236" s="763"/>
    </row>
    <row r="1237" spans="5:11" s="675" customFormat="1" x14ac:dyDescent="0.15">
      <c r="E1237" s="450"/>
      <c r="F1237" s="674"/>
      <c r="G1237" s="674"/>
      <c r="H1237" s="762"/>
      <c r="I1237" s="673"/>
      <c r="J1237" s="760"/>
      <c r="K1237" s="763"/>
    </row>
    <row r="1238" spans="5:11" s="675" customFormat="1" x14ac:dyDescent="0.15">
      <c r="E1238" s="450"/>
      <c r="F1238" s="674"/>
      <c r="G1238" s="674"/>
      <c r="H1238" s="762"/>
      <c r="I1238" s="673"/>
      <c r="J1238" s="760"/>
      <c r="K1238" s="763"/>
    </row>
    <row r="1239" spans="5:11" s="675" customFormat="1" x14ac:dyDescent="0.15">
      <c r="E1239" s="450"/>
      <c r="F1239" s="674"/>
      <c r="G1239" s="674"/>
      <c r="H1239" s="762"/>
      <c r="I1239" s="673"/>
      <c r="J1239" s="760"/>
      <c r="K1239" s="763"/>
    </row>
    <row r="1240" spans="5:11" s="675" customFormat="1" x14ac:dyDescent="0.15">
      <c r="E1240" s="450"/>
      <c r="F1240" s="674"/>
      <c r="G1240" s="674"/>
      <c r="H1240" s="762"/>
      <c r="I1240" s="673"/>
      <c r="J1240" s="760"/>
      <c r="K1240" s="763"/>
    </row>
    <row r="1241" spans="5:11" s="675" customFormat="1" x14ac:dyDescent="0.15">
      <c r="E1241" s="450"/>
      <c r="F1241" s="674"/>
      <c r="G1241" s="674"/>
      <c r="H1241" s="762"/>
      <c r="I1241" s="673"/>
      <c r="J1241" s="760"/>
      <c r="K1241" s="763"/>
    </row>
    <row r="1242" spans="5:11" s="675" customFormat="1" x14ac:dyDescent="0.15">
      <c r="E1242" s="450"/>
      <c r="F1242" s="674"/>
      <c r="G1242" s="674"/>
      <c r="H1242" s="762"/>
      <c r="I1242" s="673"/>
      <c r="J1242" s="760"/>
      <c r="K1242" s="763"/>
    </row>
    <row r="1243" spans="5:11" s="675" customFormat="1" x14ac:dyDescent="0.15">
      <c r="E1243" s="450"/>
      <c r="F1243" s="674"/>
      <c r="G1243" s="674"/>
      <c r="H1243" s="762"/>
      <c r="I1243" s="673"/>
      <c r="J1243" s="760"/>
      <c r="K1243" s="763"/>
    </row>
    <row r="1244" spans="5:11" s="675" customFormat="1" x14ac:dyDescent="0.15">
      <c r="E1244" s="450"/>
      <c r="F1244" s="674"/>
      <c r="G1244" s="674"/>
      <c r="H1244" s="762"/>
      <c r="I1244" s="673"/>
      <c r="J1244" s="760"/>
      <c r="K1244" s="763"/>
    </row>
    <row r="1245" spans="5:11" s="675" customFormat="1" x14ac:dyDescent="0.15">
      <c r="E1245" s="450"/>
      <c r="F1245" s="674"/>
      <c r="G1245" s="674"/>
      <c r="H1245" s="762"/>
      <c r="I1245" s="673"/>
      <c r="J1245" s="760"/>
      <c r="K1245" s="763"/>
    </row>
    <row r="1246" spans="5:11" s="675" customFormat="1" x14ac:dyDescent="0.15">
      <c r="E1246" s="450"/>
      <c r="F1246" s="674"/>
      <c r="G1246" s="674"/>
      <c r="H1246" s="762"/>
      <c r="I1246" s="673"/>
      <c r="J1246" s="760"/>
      <c r="K1246" s="763"/>
    </row>
    <row r="1247" spans="5:11" s="675" customFormat="1" x14ac:dyDescent="0.15">
      <c r="E1247" s="450"/>
      <c r="F1247" s="674"/>
      <c r="G1247" s="674"/>
      <c r="H1247" s="762"/>
      <c r="I1247" s="673"/>
      <c r="J1247" s="760"/>
      <c r="K1247" s="763"/>
    </row>
    <row r="1248" spans="5:11" s="675" customFormat="1" x14ac:dyDescent="0.15">
      <c r="E1248" s="450"/>
      <c r="F1248" s="674"/>
      <c r="G1248" s="674"/>
      <c r="H1248" s="762"/>
      <c r="I1248" s="673"/>
      <c r="J1248" s="760"/>
      <c r="K1248" s="763"/>
    </row>
    <row r="1249" spans="5:11" s="675" customFormat="1" x14ac:dyDescent="0.15">
      <c r="E1249" s="450"/>
      <c r="F1249" s="674"/>
      <c r="G1249" s="674"/>
      <c r="H1249" s="762"/>
      <c r="I1249" s="673"/>
      <c r="J1249" s="760"/>
      <c r="K1249" s="763"/>
    </row>
    <row r="1250" spans="5:11" s="675" customFormat="1" x14ac:dyDescent="0.15">
      <c r="E1250" s="450"/>
      <c r="F1250" s="674"/>
      <c r="G1250" s="674"/>
      <c r="H1250" s="762"/>
      <c r="I1250" s="673"/>
      <c r="J1250" s="760"/>
      <c r="K1250" s="763"/>
    </row>
    <row r="1251" spans="5:11" s="675" customFormat="1" x14ac:dyDescent="0.15">
      <c r="E1251" s="450"/>
      <c r="F1251" s="674"/>
      <c r="G1251" s="674"/>
      <c r="H1251" s="762"/>
      <c r="I1251" s="673"/>
      <c r="J1251" s="760"/>
      <c r="K1251" s="763"/>
    </row>
    <row r="1252" spans="5:11" s="675" customFormat="1" x14ac:dyDescent="0.15">
      <c r="E1252" s="450"/>
      <c r="F1252" s="674"/>
      <c r="G1252" s="674"/>
      <c r="H1252" s="762"/>
      <c r="I1252" s="673"/>
      <c r="J1252" s="760"/>
      <c r="K1252" s="763"/>
    </row>
    <row r="1253" spans="5:11" s="675" customFormat="1" x14ac:dyDescent="0.15">
      <c r="E1253" s="450"/>
      <c r="F1253" s="674"/>
      <c r="G1253" s="674"/>
      <c r="H1253" s="762"/>
      <c r="I1253" s="673"/>
      <c r="J1253" s="760"/>
      <c r="K1253" s="763"/>
    </row>
    <row r="1254" spans="5:11" s="675" customFormat="1" x14ac:dyDescent="0.15">
      <c r="E1254" s="450"/>
      <c r="F1254" s="674"/>
      <c r="G1254" s="674"/>
      <c r="H1254" s="762"/>
      <c r="I1254" s="673"/>
      <c r="J1254" s="760"/>
      <c r="K1254" s="763"/>
    </row>
    <row r="1255" spans="5:11" s="675" customFormat="1" x14ac:dyDescent="0.15">
      <c r="E1255" s="450"/>
      <c r="F1255" s="674"/>
      <c r="G1255" s="674"/>
      <c r="H1255" s="762"/>
      <c r="I1255" s="673"/>
      <c r="J1255" s="760"/>
      <c r="K1255" s="763"/>
    </row>
    <row r="1256" spans="5:11" s="675" customFormat="1" x14ac:dyDescent="0.15">
      <c r="E1256" s="450"/>
      <c r="F1256" s="674"/>
      <c r="G1256" s="674"/>
      <c r="H1256" s="762"/>
      <c r="I1256" s="673"/>
      <c r="J1256" s="760"/>
      <c r="K1256" s="763"/>
    </row>
    <row r="1257" spans="5:11" s="675" customFormat="1" x14ac:dyDescent="0.15">
      <c r="E1257" s="450"/>
      <c r="F1257" s="674"/>
      <c r="G1257" s="674"/>
      <c r="H1257" s="762"/>
      <c r="I1257" s="673"/>
      <c r="J1257" s="760"/>
      <c r="K1257" s="763"/>
    </row>
    <row r="1258" spans="5:11" s="675" customFormat="1" x14ac:dyDescent="0.15">
      <c r="E1258" s="450"/>
      <c r="F1258" s="674"/>
      <c r="G1258" s="674"/>
      <c r="H1258" s="762"/>
      <c r="I1258" s="673"/>
      <c r="J1258" s="760"/>
      <c r="K1258" s="763"/>
    </row>
    <row r="1259" spans="5:11" s="675" customFormat="1" x14ac:dyDescent="0.15">
      <c r="E1259" s="450"/>
      <c r="F1259" s="674"/>
      <c r="G1259" s="674"/>
      <c r="H1259" s="762"/>
      <c r="I1259" s="673"/>
      <c r="J1259" s="760"/>
      <c r="K1259" s="763"/>
    </row>
    <row r="1260" spans="5:11" s="675" customFormat="1" x14ac:dyDescent="0.15">
      <c r="E1260" s="450"/>
      <c r="F1260" s="674"/>
      <c r="G1260" s="674"/>
      <c r="H1260" s="762"/>
      <c r="I1260" s="673"/>
      <c r="J1260" s="760"/>
      <c r="K1260" s="763"/>
    </row>
    <row r="1261" spans="5:11" s="675" customFormat="1" x14ac:dyDescent="0.15">
      <c r="E1261" s="450"/>
      <c r="F1261" s="674"/>
      <c r="G1261" s="674"/>
      <c r="H1261" s="762"/>
      <c r="I1261" s="673"/>
      <c r="J1261" s="760"/>
      <c r="K1261" s="763"/>
    </row>
    <row r="1262" spans="5:11" s="675" customFormat="1" x14ac:dyDescent="0.15">
      <c r="E1262" s="450"/>
      <c r="F1262" s="674"/>
      <c r="G1262" s="674"/>
      <c r="H1262" s="762"/>
      <c r="I1262" s="673"/>
      <c r="J1262" s="760"/>
      <c r="K1262" s="763"/>
    </row>
    <row r="1263" spans="5:11" s="675" customFormat="1" x14ac:dyDescent="0.15">
      <c r="E1263" s="450"/>
      <c r="F1263" s="674"/>
      <c r="G1263" s="674"/>
      <c r="H1263" s="762"/>
      <c r="I1263" s="673"/>
      <c r="J1263" s="760"/>
      <c r="K1263" s="763"/>
    </row>
    <row r="1264" spans="5:11" s="675" customFormat="1" x14ac:dyDescent="0.15">
      <c r="E1264" s="450"/>
      <c r="F1264" s="674"/>
      <c r="G1264" s="674"/>
      <c r="H1264" s="762"/>
      <c r="I1264" s="673"/>
      <c r="J1264" s="760"/>
      <c r="K1264" s="763"/>
    </row>
    <row r="1265" spans="5:11" s="675" customFormat="1" x14ac:dyDescent="0.15">
      <c r="E1265" s="450"/>
      <c r="F1265" s="674"/>
      <c r="G1265" s="674"/>
      <c r="H1265" s="762"/>
      <c r="I1265" s="673"/>
      <c r="J1265" s="760"/>
      <c r="K1265" s="763"/>
    </row>
    <row r="1266" spans="5:11" s="675" customFormat="1" x14ac:dyDescent="0.15">
      <c r="E1266" s="450"/>
      <c r="F1266" s="674"/>
      <c r="G1266" s="674"/>
      <c r="H1266" s="762"/>
      <c r="I1266" s="673"/>
      <c r="J1266" s="760"/>
      <c r="K1266" s="763"/>
    </row>
    <row r="1267" spans="5:11" s="675" customFormat="1" x14ac:dyDescent="0.15">
      <c r="E1267" s="450"/>
      <c r="F1267" s="674"/>
      <c r="G1267" s="674"/>
      <c r="H1267" s="762"/>
      <c r="I1267" s="673"/>
      <c r="J1267" s="760"/>
      <c r="K1267" s="763"/>
    </row>
    <row r="1268" spans="5:11" s="675" customFormat="1" x14ac:dyDescent="0.15">
      <c r="E1268" s="450"/>
      <c r="F1268" s="674"/>
      <c r="G1268" s="674"/>
      <c r="H1268" s="762"/>
      <c r="I1268" s="673"/>
      <c r="J1268" s="760"/>
      <c r="K1268" s="763"/>
    </row>
    <row r="1269" spans="5:11" s="675" customFormat="1" x14ac:dyDescent="0.15">
      <c r="E1269" s="450"/>
      <c r="F1269" s="674"/>
      <c r="G1269" s="674"/>
      <c r="H1269" s="762"/>
      <c r="I1269" s="673"/>
      <c r="J1269" s="760"/>
      <c r="K1269" s="763"/>
    </row>
    <row r="1270" spans="5:11" s="675" customFormat="1" x14ac:dyDescent="0.15">
      <c r="E1270" s="450"/>
      <c r="F1270" s="674"/>
      <c r="G1270" s="674"/>
      <c r="H1270" s="762"/>
      <c r="I1270" s="673"/>
      <c r="J1270" s="760"/>
      <c r="K1270" s="763"/>
    </row>
    <row r="1271" spans="5:11" s="675" customFormat="1" x14ac:dyDescent="0.15">
      <c r="E1271" s="450"/>
      <c r="F1271" s="674"/>
      <c r="G1271" s="674"/>
      <c r="H1271" s="762"/>
      <c r="I1271" s="673"/>
      <c r="J1271" s="760"/>
      <c r="K1271" s="763"/>
    </row>
    <row r="1272" spans="5:11" s="675" customFormat="1" x14ac:dyDescent="0.15">
      <c r="E1272" s="450"/>
      <c r="F1272" s="674"/>
      <c r="G1272" s="674"/>
      <c r="H1272" s="762"/>
      <c r="I1272" s="673"/>
      <c r="J1272" s="760"/>
      <c r="K1272" s="763"/>
    </row>
    <row r="1273" spans="5:11" s="675" customFormat="1" x14ac:dyDescent="0.15">
      <c r="E1273" s="450"/>
      <c r="F1273" s="674"/>
      <c r="G1273" s="674"/>
      <c r="H1273" s="762"/>
      <c r="I1273" s="673"/>
      <c r="J1273" s="760"/>
      <c r="K1273" s="763"/>
    </row>
    <row r="1274" spans="5:11" s="675" customFormat="1" x14ac:dyDescent="0.15">
      <c r="E1274" s="450"/>
      <c r="F1274" s="674"/>
      <c r="G1274" s="674"/>
      <c r="H1274" s="762"/>
      <c r="I1274" s="673"/>
      <c r="J1274" s="760"/>
      <c r="K1274" s="763"/>
    </row>
    <row r="1275" spans="5:11" s="675" customFormat="1" x14ac:dyDescent="0.15">
      <c r="E1275" s="450"/>
      <c r="F1275" s="674"/>
      <c r="G1275" s="674"/>
      <c r="H1275" s="762"/>
      <c r="I1275" s="673"/>
      <c r="J1275" s="760"/>
      <c r="K1275" s="763"/>
    </row>
    <row r="1276" spans="5:11" s="675" customFormat="1" x14ac:dyDescent="0.15">
      <c r="E1276" s="450"/>
      <c r="F1276" s="674"/>
      <c r="G1276" s="674"/>
      <c r="H1276" s="762"/>
      <c r="I1276" s="673"/>
      <c r="J1276" s="760"/>
      <c r="K1276" s="763"/>
    </row>
    <row r="1277" spans="5:11" s="675" customFormat="1" x14ac:dyDescent="0.15">
      <c r="E1277" s="450"/>
      <c r="F1277" s="674"/>
      <c r="G1277" s="674"/>
      <c r="H1277" s="762"/>
      <c r="I1277" s="673"/>
      <c r="J1277" s="760"/>
      <c r="K1277" s="763"/>
    </row>
    <row r="1278" spans="5:11" s="675" customFormat="1" x14ac:dyDescent="0.15">
      <c r="E1278" s="450"/>
      <c r="F1278" s="674"/>
      <c r="G1278" s="674"/>
      <c r="H1278" s="762"/>
      <c r="I1278" s="673"/>
      <c r="J1278" s="760"/>
      <c r="K1278" s="763"/>
    </row>
    <row r="1279" spans="5:11" s="675" customFormat="1" x14ac:dyDescent="0.15">
      <c r="E1279" s="450"/>
      <c r="F1279" s="674"/>
      <c r="G1279" s="674"/>
      <c r="H1279" s="762"/>
      <c r="I1279" s="673"/>
      <c r="J1279" s="760"/>
      <c r="K1279" s="763"/>
    </row>
    <row r="1280" spans="5:11" s="675" customFormat="1" x14ac:dyDescent="0.15">
      <c r="E1280" s="450"/>
      <c r="F1280" s="674"/>
      <c r="G1280" s="674"/>
      <c r="H1280" s="762"/>
      <c r="I1280" s="673"/>
      <c r="J1280" s="760"/>
      <c r="K1280" s="763"/>
    </row>
    <row r="1281" spans="5:11" s="675" customFormat="1" x14ac:dyDescent="0.15">
      <c r="E1281" s="450"/>
      <c r="F1281" s="674"/>
      <c r="G1281" s="674"/>
      <c r="H1281" s="762"/>
      <c r="I1281" s="673"/>
      <c r="J1281" s="760"/>
      <c r="K1281" s="763"/>
    </row>
    <row r="1282" spans="5:11" s="675" customFormat="1" x14ac:dyDescent="0.15">
      <c r="E1282" s="450"/>
      <c r="F1282" s="674"/>
      <c r="G1282" s="674"/>
      <c r="H1282" s="762"/>
      <c r="I1282" s="673"/>
      <c r="J1282" s="760"/>
      <c r="K1282" s="763"/>
    </row>
    <row r="1283" spans="5:11" s="675" customFormat="1" x14ac:dyDescent="0.15">
      <c r="E1283" s="450"/>
      <c r="F1283" s="674"/>
      <c r="G1283" s="674"/>
      <c r="H1283" s="762"/>
      <c r="I1283" s="673"/>
      <c r="J1283" s="760"/>
      <c r="K1283" s="763"/>
    </row>
    <row r="1284" spans="5:11" s="675" customFormat="1" x14ac:dyDescent="0.15">
      <c r="E1284" s="450"/>
      <c r="F1284" s="674"/>
      <c r="G1284" s="674"/>
      <c r="H1284" s="762"/>
      <c r="I1284" s="673"/>
      <c r="J1284" s="760"/>
      <c r="K1284" s="763"/>
    </row>
    <row r="1285" spans="5:11" s="675" customFormat="1" x14ac:dyDescent="0.15">
      <c r="E1285" s="450"/>
      <c r="F1285" s="674"/>
      <c r="G1285" s="674"/>
      <c r="H1285" s="762"/>
      <c r="I1285" s="673"/>
      <c r="J1285" s="760"/>
      <c r="K1285" s="763"/>
    </row>
    <row r="1286" spans="5:11" s="675" customFormat="1" x14ac:dyDescent="0.15">
      <c r="E1286" s="450"/>
      <c r="F1286" s="674"/>
      <c r="G1286" s="674"/>
      <c r="H1286" s="762"/>
      <c r="I1286" s="673"/>
      <c r="J1286" s="760"/>
      <c r="K1286" s="763"/>
    </row>
    <row r="1287" spans="5:11" s="675" customFormat="1" x14ac:dyDescent="0.15">
      <c r="E1287" s="450"/>
      <c r="F1287" s="674"/>
      <c r="G1287" s="674"/>
      <c r="H1287" s="762"/>
      <c r="I1287" s="673"/>
      <c r="J1287" s="760"/>
      <c r="K1287" s="763"/>
    </row>
    <row r="1288" spans="5:11" s="675" customFormat="1" x14ac:dyDescent="0.15">
      <c r="E1288" s="450"/>
      <c r="F1288" s="674"/>
      <c r="G1288" s="674"/>
      <c r="H1288" s="762"/>
      <c r="I1288" s="673"/>
      <c r="J1288" s="760"/>
      <c r="K1288" s="763"/>
    </row>
    <row r="1289" spans="5:11" s="675" customFormat="1" x14ac:dyDescent="0.15">
      <c r="E1289" s="450"/>
      <c r="F1289" s="674"/>
      <c r="G1289" s="674"/>
      <c r="H1289" s="762"/>
      <c r="I1289" s="673"/>
      <c r="J1289" s="760"/>
      <c r="K1289" s="763"/>
    </row>
    <row r="1290" spans="5:11" s="675" customFormat="1" x14ac:dyDescent="0.15">
      <c r="E1290" s="450"/>
      <c r="F1290" s="674"/>
      <c r="G1290" s="674"/>
      <c r="H1290" s="762"/>
      <c r="I1290" s="673"/>
      <c r="J1290" s="760"/>
      <c r="K1290" s="763"/>
    </row>
    <row r="1291" spans="5:11" s="675" customFormat="1" x14ac:dyDescent="0.15">
      <c r="E1291" s="450"/>
      <c r="F1291" s="674"/>
      <c r="G1291" s="674"/>
      <c r="H1291" s="762"/>
      <c r="I1291" s="673"/>
      <c r="J1291" s="760"/>
      <c r="K1291" s="763"/>
    </row>
    <row r="1292" spans="5:11" s="675" customFormat="1" x14ac:dyDescent="0.15">
      <c r="E1292" s="450"/>
      <c r="F1292" s="674"/>
      <c r="G1292" s="674"/>
      <c r="H1292" s="762"/>
      <c r="I1292" s="673"/>
      <c r="J1292" s="760"/>
      <c r="K1292" s="763"/>
    </row>
    <row r="1293" spans="5:11" s="675" customFormat="1" x14ac:dyDescent="0.15">
      <c r="E1293" s="450"/>
      <c r="F1293" s="674"/>
      <c r="G1293" s="674"/>
      <c r="H1293" s="762"/>
      <c r="I1293" s="673"/>
      <c r="J1293" s="760"/>
      <c r="K1293" s="763"/>
    </row>
    <row r="1294" spans="5:11" s="675" customFormat="1" x14ac:dyDescent="0.15">
      <c r="E1294" s="450"/>
      <c r="F1294" s="674"/>
      <c r="G1294" s="674"/>
      <c r="H1294" s="762"/>
      <c r="I1294" s="673"/>
      <c r="J1294" s="760"/>
      <c r="K1294" s="763"/>
    </row>
    <row r="1295" spans="5:11" s="675" customFormat="1" x14ac:dyDescent="0.15">
      <c r="E1295" s="450"/>
      <c r="F1295" s="674"/>
      <c r="G1295" s="674"/>
      <c r="H1295" s="762"/>
      <c r="I1295" s="673"/>
      <c r="J1295" s="760"/>
      <c r="K1295" s="763"/>
    </row>
    <row r="1296" spans="5:11" s="675" customFormat="1" x14ac:dyDescent="0.15">
      <c r="E1296" s="450"/>
      <c r="F1296" s="674"/>
      <c r="G1296" s="674"/>
      <c r="H1296" s="762"/>
      <c r="I1296" s="673"/>
      <c r="J1296" s="760"/>
      <c r="K1296" s="763"/>
    </row>
    <row r="1297" spans="5:11" s="675" customFormat="1" x14ac:dyDescent="0.15">
      <c r="E1297" s="450"/>
      <c r="F1297" s="674"/>
      <c r="G1297" s="674"/>
      <c r="H1297" s="762"/>
      <c r="I1297" s="673"/>
      <c r="J1297" s="760"/>
      <c r="K1297" s="763"/>
    </row>
    <row r="1298" spans="5:11" s="675" customFormat="1" x14ac:dyDescent="0.15">
      <c r="E1298" s="450"/>
      <c r="F1298" s="674"/>
      <c r="G1298" s="674"/>
      <c r="H1298" s="762"/>
      <c r="I1298" s="673"/>
      <c r="J1298" s="760"/>
      <c r="K1298" s="763"/>
    </row>
    <row r="1299" spans="5:11" s="675" customFormat="1" x14ac:dyDescent="0.15">
      <c r="E1299" s="450"/>
      <c r="F1299" s="674"/>
      <c r="G1299" s="674"/>
      <c r="H1299" s="762"/>
      <c r="I1299" s="673"/>
      <c r="J1299" s="760"/>
      <c r="K1299" s="763"/>
    </row>
    <row r="1300" spans="5:11" s="675" customFormat="1" x14ac:dyDescent="0.15">
      <c r="E1300" s="450"/>
      <c r="F1300" s="674"/>
      <c r="G1300" s="674"/>
      <c r="H1300" s="762"/>
      <c r="I1300" s="673"/>
      <c r="J1300" s="760"/>
      <c r="K1300" s="763"/>
    </row>
    <row r="1301" spans="5:11" s="675" customFormat="1" x14ac:dyDescent="0.15">
      <c r="E1301" s="450"/>
      <c r="F1301" s="674"/>
      <c r="G1301" s="674"/>
      <c r="H1301" s="762"/>
      <c r="I1301" s="673"/>
      <c r="J1301" s="760"/>
      <c r="K1301" s="763"/>
    </row>
    <row r="1302" spans="5:11" s="675" customFormat="1" x14ac:dyDescent="0.15">
      <c r="E1302" s="450"/>
      <c r="F1302" s="674"/>
      <c r="G1302" s="674"/>
      <c r="H1302" s="762"/>
      <c r="I1302" s="673"/>
      <c r="J1302" s="760"/>
      <c r="K1302" s="763"/>
    </row>
    <row r="1303" spans="5:11" s="675" customFormat="1" x14ac:dyDescent="0.15">
      <c r="E1303" s="450"/>
      <c r="F1303" s="674"/>
      <c r="G1303" s="674"/>
      <c r="H1303" s="762"/>
      <c r="I1303" s="673"/>
      <c r="J1303" s="760"/>
      <c r="K1303" s="763"/>
    </row>
    <row r="1304" spans="5:11" s="675" customFormat="1" x14ac:dyDescent="0.15">
      <c r="E1304" s="450"/>
      <c r="F1304" s="674"/>
      <c r="G1304" s="674"/>
      <c r="H1304" s="762"/>
      <c r="I1304" s="673"/>
      <c r="J1304" s="760"/>
      <c r="K1304" s="763"/>
    </row>
    <row r="1305" spans="5:11" s="675" customFormat="1" x14ac:dyDescent="0.15">
      <c r="E1305" s="450"/>
      <c r="F1305" s="674"/>
      <c r="G1305" s="674"/>
      <c r="H1305" s="762"/>
      <c r="I1305" s="673"/>
      <c r="J1305" s="760"/>
      <c r="K1305" s="763"/>
    </row>
    <row r="1306" spans="5:11" s="675" customFormat="1" x14ac:dyDescent="0.15">
      <c r="E1306" s="450"/>
      <c r="F1306" s="674"/>
      <c r="G1306" s="674"/>
      <c r="H1306" s="762"/>
      <c r="I1306" s="673"/>
      <c r="J1306" s="760"/>
      <c r="K1306" s="763"/>
    </row>
    <row r="1307" spans="5:11" s="675" customFormat="1" x14ac:dyDescent="0.15">
      <c r="E1307" s="450"/>
      <c r="F1307" s="674"/>
      <c r="G1307" s="674"/>
      <c r="H1307" s="762"/>
      <c r="I1307" s="673"/>
      <c r="J1307" s="760"/>
      <c r="K1307" s="763"/>
    </row>
    <row r="1308" spans="5:11" s="675" customFormat="1" x14ac:dyDescent="0.15">
      <c r="E1308" s="450"/>
      <c r="F1308" s="674"/>
      <c r="G1308" s="674"/>
      <c r="H1308" s="762"/>
      <c r="I1308" s="673"/>
      <c r="J1308" s="760"/>
      <c r="K1308" s="763"/>
    </row>
    <row r="1309" spans="5:11" s="675" customFormat="1" x14ac:dyDescent="0.15">
      <c r="E1309" s="450"/>
      <c r="F1309" s="674"/>
      <c r="G1309" s="674"/>
      <c r="H1309" s="762"/>
      <c r="I1309" s="673"/>
      <c r="J1309" s="760"/>
      <c r="K1309" s="763"/>
    </row>
    <row r="1310" spans="5:11" s="675" customFormat="1" x14ac:dyDescent="0.15">
      <c r="E1310" s="450"/>
      <c r="F1310" s="674"/>
      <c r="G1310" s="674"/>
      <c r="H1310" s="762"/>
      <c r="I1310" s="673"/>
      <c r="J1310" s="760"/>
      <c r="K1310" s="763"/>
    </row>
    <row r="1311" spans="5:11" s="675" customFormat="1" x14ac:dyDescent="0.15">
      <c r="E1311" s="450"/>
      <c r="F1311" s="674"/>
      <c r="G1311" s="674"/>
      <c r="H1311" s="762"/>
      <c r="I1311" s="673"/>
      <c r="J1311" s="760"/>
      <c r="K1311" s="763"/>
    </row>
    <row r="1312" spans="5:11" s="675" customFormat="1" x14ac:dyDescent="0.15">
      <c r="E1312" s="450"/>
      <c r="F1312" s="674"/>
      <c r="G1312" s="674"/>
      <c r="H1312" s="762"/>
      <c r="I1312" s="673"/>
      <c r="J1312" s="760"/>
      <c r="K1312" s="763"/>
    </row>
    <row r="1313" spans="5:11" s="675" customFormat="1" x14ac:dyDescent="0.15">
      <c r="E1313" s="450"/>
      <c r="F1313" s="674"/>
      <c r="G1313" s="674"/>
      <c r="H1313" s="762"/>
      <c r="I1313" s="673"/>
      <c r="J1313" s="760"/>
      <c r="K1313" s="763"/>
    </row>
    <row r="1314" spans="5:11" s="675" customFormat="1" x14ac:dyDescent="0.15">
      <c r="E1314" s="450"/>
      <c r="F1314" s="674"/>
      <c r="G1314" s="674"/>
      <c r="H1314" s="762"/>
      <c r="I1314" s="673"/>
      <c r="J1314" s="760"/>
      <c r="K1314" s="763"/>
    </row>
    <row r="1315" spans="5:11" s="675" customFormat="1" x14ac:dyDescent="0.15">
      <c r="E1315" s="450"/>
      <c r="F1315" s="674"/>
      <c r="G1315" s="674"/>
      <c r="H1315" s="762"/>
      <c r="I1315" s="673"/>
      <c r="J1315" s="760"/>
      <c r="K1315" s="763"/>
    </row>
    <row r="1316" spans="5:11" s="675" customFormat="1" x14ac:dyDescent="0.15">
      <c r="E1316" s="450"/>
      <c r="F1316" s="674"/>
      <c r="G1316" s="674"/>
      <c r="H1316" s="762"/>
      <c r="I1316" s="673"/>
      <c r="J1316" s="760"/>
      <c r="K1316" s="763"/>
    </row>
    <row r="1317" spans="5:11" s="675" customFormat="1" x14ac:dyDescent="0.15">
      <c r="E1317" s="450"/>
      <c r="F1317" s="674"/>
      <c r="G1317" s="674"/>
      <c r="H1317" s="762"/>
      <c r="I1317" s="673"/>
      <c r="J1317" s="760"/>
      <c r="K1317" s="763"/>
    </row>
    <row r="1318" spans="5:11" s="675" customFormat="1" x14ac:dyDescent="0.15">
      <c r="E1318" s="450"/>
      <c r="F1318" s="674"/>
      <c r="G1318" s="674"/>
      <c r="H1318" s="762"/>
      <c r="I1318" s="673"/>
      <c r="J1318" s="760"/>
      <c r="K1318" s="763"/>
    </row>
    <row r="1319" spans="5:11" s="675" customFormat="1" x14ac:dyDescent="0.15">
      <c r="E1319" s="450"/>
      <c r="F1319" s="674"/>
      <c r="G1319" s="674"/>
      <c r="H1319" s="762"/>
      <c r="I1319" s="673"/>
      <c r="J1319" s="760"/>
      <c r="K1319" s="763"/>
    </row>
    <row r="1320" spans="5:11" s="675" customFormat="1" x14ac:dyDescent="0.15">
      <c r="E1320" s="450"/>
      <c r="F1320" s="674"/>
      <c r="G1320" s="674"/>
      <c r="H1320" s="762"/>
      <c r="I1320" s="673"/>
      <c r="J1320" s="760"/>
      <c r="K1320" s="763"/>
    </row>
    <row r="1321" spans="5:11" s="675" customFormat="1" x14ac:dyDescent="0.15">
      <c r="E1321" s="450"/>
      <c r="F1321" s="674"/>
      <c r="G1321" s="674"/>
      <c r="H1321" s="762"/>
      <c r="I1321" s="673"/>
      <c r="J1321" s="760"/>
      <c r="K1321" s="763"/>
    </row>
    <row r="1322" spans="5:11" s="675" customFormat="1" x14ac:dyDescent="0.15">
      <c r="E1322" s="450"/>
      <c r="F1322" s="674"/>
      <c r="G1322" s="674"/>
      <c r="H1322" s="762"/>
      <c r="I1322" s="673"/>
      <c r="J1322" s="760"/>
      <c r="K1322" s="763"/>
    </row>
    <row r="1323" spans="5:11" s="675" customFormat="1" x14ac:dyDescent="0.15">
      <c r="E1323" s="450"/>
      <c r="F1323" s="674"/>
      <c r="G1323" s="674"/>
      <c r="H1323" s="762"/>
      <c r="I1323" s="673"/>
      <c r="J1323" s="760"/>
      <c r="K1323" s="763"/>
    </row>
    <row r="1324" spans="5:11" s="675" customFormat="1" x14ac:dyDescent="0.15">
      <c r="E1324" s="450"/>
      <c r="F1324" s="674"/>
      <c r="G1324" s="674"/>
      <c r="H1324" s="762"/>
      <c r="I1324" s="673"/>
      <c r="J1324" s="760"/>
      <c r="K1324" s="763"/>
    </row>
    <row r="1325" spans="5:11" s="675" customFormat="1" x14ac:dyDescent="0.15">
      <c r="E1325" s="450"/>
      <c r="F1325" s="674"/>
      <c r="G1325" s="674"/>
      <c r="H1325" s="762"/>
      <c r="I1325" s="673"/>
      <c r="J1325" s="760"/>
      <c r="K1325" s="763"/>
    </row>
    <row r="1326" spans="5:11" s="675" customFormat="1" x14ac:dyDescent="0.15">
      <c r="E1326" s="450"/>
      <c r="F1326" s="674"/>
      <c r="G1326" s="674"/>
      <c r="H1326" s="762"/>
      <c r="I1326" s="673"/>
      <c r="J1326" s="760"/>
      <c r="K1326" s="763"/>
    </row>
    <row r="1327" spans="5:11" s="675" customFormat="1" x14ac:dyDescent="0.15">
      <c r="E1327" s="450"/>
      <c r="F1327" s="674"/>
      <c r="G1327" s="674"/>
      <c r="H1327" s="762"/>
      <c r="I1327" s="673"/>
      <c r="J1327" s="760"/>
      <c r="K1327" s="763"/>
    </row>
    <row r="1328" spans="5:11" s="675" customFormat="1" x14ac:dyDescent="0.15">
      <c r="E1328" s="450"/>
      <c r="F1328" s="674"/>
      <c r="G1328" s="674"/>
      <c r="H1328" s="762"/>
      <c r="I1328" s="673"/>
      <c r="J1328" s="760"/>
      <c r="K1328" s="763"/>
    </row>
    <row r="1329" spans="5:11" s="675" customFormat="1" x14ac:dyDescent="0.15">
      <c r="E1329" s="450"/>
      <c r="F1329" s="674"/>
      <c r="G1329" s="674"/>
      <c r="H1329" s="762"/>
      <c r="I1329" s="673"/>
      <c r="J1329" s="760"/>
      <c r="K1329" s="763"/>
    </row>
    <row r="1330" spans="5:11" s="675" customFormat="1" x14ac:dyDescent="0.15">
      <c r="E1330" s="450"/>
      <c r="F1330" s="674"/>
      <c r="G1330" s="674"/>
      <c r="H1330" s="762"/>
      <c r="I1330" s="673"/>
      <c r="J1330" s="760"/>
      <c r="K1330" s="763"/>
    </row>
    <row r="1331" spans="5:11" s="675" customFormat="1" x14ac:dyDescent="0.15">
      <c r="E1331" s="450"/>
      <c r="F1331" s="674"/>
      <c r="G1331" s="674"/>
      <c r="H1331" s="762"/>
      <c r="I1331" s="673"/>
      <c r="J1331" s="760"/>
      <c r="K1331" s="763"/>
    </row>
    <row r="1332" spans="5:11" s="675" customFormat="1" x14ac:dyDescent="0.15">
      <c r="E1332" s="450"/>
      <c r="F1332" s="674"/>
      <c r="G1332" s="674"/>
      <c r="H1332" s="762"/>
      <c r="I1332" s="673"/>
      <c r="J1332" s="760"/>
      <c r="K1332" s="763"/>
    </row>
    <row r="1333" spans="5:11" s="675" customFormat="1" x14ac:dyDescent="0.15">
      <c r="E1333" s="450"/>
      <c r="F1333" s="674"/>
      <c r="G1333" s="674"/>
      <c r="H1333" s="762"/>
      <c r="I1333" s="673"/>
      <c r="J1333" s="760"/>
      <c r="K1333" s="763"/>
    </row>
    <row r="1334" spans="5:11" s="675" customFormat="1" x14ac:dyDescent="0.15">
      <c r="E1334" s="450"/>
      <c r="F1334" s="674"/>
      <c r="G1334" s="674"/>
      <c r="H1334" s="762"/>
      <c r="I1334" s="673"/>
      <c r="J1334" s="760"/>
      <c r="K1334" s="763"/>
    </row>
    <row r="1335" spans="5:11" s="675" customFormat="1" x14ac:dyDescent="0.15">
      <c r="E1335" s="450"/>
      <c r="F1335" s="674"/>
      <c r="G1335" s="674"/>
      <c r="H1335" s="762"/>
      <c r="I1335" s="673"/>
      <c r="J1335" s="760"/>
      <c r="K1335" s="763"/>
    </row>
    <row r="1336" spans="5:11" s="675" customFormat="1" x14ac:dyDescent="0.15">
      <c r="E1336" s="450"/>
      <c r="F1336" s="674"/>
      <c r="G1336" s="674"/>
      <c r="H1336" s="762"/>
      <c r="I1336" s="673"/>
      <c r="J1336" s="760"/>
      <c r="K1336" s="763"/>
    </row>
    <row r="1337" spans="5:11" s="675" customFormat="1" x14ac:dyDescent="0.15">
      <c r="E1337" s="450"/>
      <c r="F1337" s="674"/>
      <c r="G1337" s="674"/>
      <c r="H1337" s="762"/>
      <c r="I1337" s="673"/>
      <c r="J1337" s="760"/>
      <c r="K1337" s="763"/>
    </row>
    <row r="1338" spans="5:11" s="675" customFormat="1" x14ac:dyDescent="0.15">
      <c r="E1338" s="450"/>
      <c r="F1338" s="674"/>
      <c r="G1338" s="674"/>
      <c r="H1338" s="762"/>
      <c r="I1338" s="673"/>
      <c r="J1338" s="760"/>
      <c r="K1338" s="763"/>
    </row>
    <row r="1339" spans="5:11" s="675" customFormat="1" x14ac:dyDescent="0.15">
      <c r="E1339" s="450"/>
      <c r="F1339" s="674"/>
      <c r="G1339" s="674"/>
      <c r="H1339" s="762"/>
      <c r="I1339" s="673"/>
      <c r="J1339" s="760"/>
      <c r="K1339" s="763"/>
    </row>
    <row r="1340" spans="5:11" s="675" customFormat="1" x14ac:dyDescent="0.15">
      <c r="E1340" s="450"/>
      <c r="F1340" s="674"/>
      <c r="G1340" s="674"/>
      <c r="H1340" s="762"/>
      <c r="I1340" s="673"/>
      <c r="J1340" s="760"/>
      <c r="K1340" s="763"/>
    </row>
    <row r="1341" spans="5:11" s="675" customFormat="1" x14ac:dyDescent="0.15">
      <c r="E1341" s="450"/>
      <c r="F1341" s="674"/>
      <c r="G1341" s="674"/>
      <c r="H1341" s="762"/>
      <c r="I1341" s="673"/>
      <c r="J1341" s="760"/>
      <c r="K1341" s="763"/>
    </row>
    <row r="1342" spans="5:11" s="675" customFormat="1" x14ac:dyDescent="0.15">
      <c r="E1342" s="450"/>
      <c r="F1342" s="674"/>
      <c r="G1342" s="674"/>
      <c r="H1342" s="762"/>
      <c r="I1342" s="673"/>
      <c r="J1342" s="760"/>
      <c r="K1342" s="763"/>
    </row>
    <row r="1343" spans="5:11" s="675" customFormat="1" x14ac:dyDescent="0.15">
      <c r="E1343" s="450"/>
      <c r="F1343" s="674"/>
      <c r="G1343" s="674"/>
      <c r="H1343" s="762"/>
      <c r="I1343" s="673"/>
      <c r="J1343" s="760"/>
      <c r="K1343" s="763"/>
    </row>
    <row r="1344" spans="5:11" s="675" customFormat="1" x14ac:dyDescent="0.15">
      <c r="E1344" s="450"/>
      <c r="F1344" s="674"/>
      <c r="G1344" s="674"/>
      <c r="H1344" s="762"/>
      <c r="I1344" s="673"/>
      <c r="J1344" s="760"/>
      <c r="K1344" s="763"/>
    </row>
    <row r="1345" spans="5:11" s="675" customFormat="1" x14ac:dyDescent="0.15">
      <c r="E1345" s="450"/>
      <c r="F1345" s="674"/>
      <c r="G1345" s="674"/>
      <c r="H1345" s="762"/>
      <c r="I1345" s="673"/>
      <c r="J1345" s="760"/>
      <c r="K1345" s="763"/>
    </row>
    <row r="1346" spans="5:11" s="675" customFormat="1" x14ac:dyDescent="0.15">
      <c r="E1346" s="450"/>
      <c r="F1346" s="674"/>
      <c r="G1346" s="674"/>
      <c r="H1346" s="762"/>
      <c r="I1346" s="673"/>
      <c r="J1346" s="760"/>
      <c r="K1346" s="763"/>
    </row>
    <row r="1347" spans="5:11" s="675" customFormat="1" x14ac:dyDescent="0.15">
      <c r="E1347" s="450"/>
      <c r="F1347" s="674"/>
      <c r="G1347" s="674"/>
      <c r="H1347" s="762"/>
      <c r="I1347" s="673"/>
      <c r="J1347" s="760"/>
      <c r="K1347" s="763"/>
    </row>
    <row r="1348" spans="5:11" s="675" customFormat="1" x14ac:dyDescent="0.15">
      <c r="E1348" s="450"/>
      <c r="F1348" s="674"/>
      <c r="G1348" s="674"/>
      <c r="H1348" s="762"/>
      <c r="I1348" s="673"/>
      <c r="J1348" s="760"/>
      <c r="K1348" s="763"/>
    </row>
    <row r="1349" spans="5:11" s="675" customFormat="1" x14ac:dyDescent="0.15">
      <c r="E1349" s="450"/>
      <c r="F1349" s="674"/>
      <c r="G1349" s="674"/>
      <c r="H1349" s="762"/>
      <c r="I1349" s="673"/>
      <c r="J1349" s="760"/>
      <c r="K1349" s="763"/>
    </row>
    <row r="1350" spans="5:11" s="675" customFormat="1" x14ac:dyDescent="0.15">
      <c r="E1350" s="450"/>
      <c r="F1350" s="674"/>
      <c r="G1350" s="674"/>
      <c r="H1350" s="762"/>
      <c r="I1350" s="673"/>
      <c r="J1350" s="760"/>
      <c r="K1350" s="763"/>
    </row>
    <row r="1351" spans="5:11" s="675" customFormat="1" x14ac:dyDescent="0.15">
      <c r="E1351" s="450"/>
      <c r="F1351" s="674"/>
      <c r="G1351" s="674"/>
      <c r="H1351" s="762"/>
      <c r="I1351" s="673"/>
      <c r="J1351" s="760"/>
      <c r="K1351" s="763"/>
    </row>
    <row r="1352" spans="5:11" s="675" customFormat="1" x14ac:dyDescent="0.15">
      <c r="E1352" s="450"/>
      <c r="F1352" s="674"/>
      <c r="G1352" s="674"/>
      <c r="H1352" s="762"/>
      <c r="I1352" s="673"/>
      <c r="J1352" s="760"/>
      <c r="K1352" s="763"/>
    </row>
    <row r="1353" spans="5:11" s="675" customFormat="1" x14ac:dyDescent="0.15">
      <c r="E1353" s="450"/>
      <c r="F1353" s="674"/>
      <c r="G1353" s="674"/>
      <c r="H1353" s="762"/>
      <c r="I1353" s="673"/>
      <c r="J1353" s="760"/>
      <c r="K1353" s="763"/>
    </row>
    <row r="1354" spans="5:11" s="675" customFormat="1" x14ac:dyDescent="0.15">
      <c r="E1354" s="450"/>
      <c r="F1354" s="674"/>
      <c r="G1354" s="674"/>
      <c r="H1354" s="762"/>
      <c r="I1354" s="673"/>
      <c r="J1354" s="760"/>
      <c r="K1354" s="763"/>
    </row>
    <row r="1355" spans="5:11" s="675" customFormat="1" x14ac:dyDescent="0.15">
      <c r="E1355" s="450"/>
      <c r="F1355" s="674"/>
      <c r="G1355" s="674"/>
      <c r="H1355" s="762"/>
      <c r="I1355" s="673"/>
      <c r="J1355" s="760"/>
      <c r="K1355" s="763"/>
    </row>
    <row r="1356" spans="5:11" s="675" customFormat="1" x14ac:dyDescent="0.15">
      <c r="E1356" s="450"/>
      <c r="F1356" s="674"/>
      <c r="G1356" s="674"/>
      <c r="H1356" s="762"/>
      <c r="I1356" s="673"/>
      <c r="J1356" s="760"/>
      <c r="K1356" s="763"/>
    </row>
    <row r="1357" spans="5:11" s="675" customFormat="1" x14ac:dyDescent="0.15">
      <c r="E1357" s="450"/>
      <c r="F1357" s="674"/>
      <c r="G1357" s="674"/>
      <c r="H1357" s="762"/>
      <c r="I1357" s="673"/>
      <c r="J1357" s="760"/>
      <c r="K1357" s="763"/>
    </row>
    <row r="1358" spans="5:11" s="675" customFormat="1" x14ac:dyDescent="0.15">
      <c r="E1358" s="450"/>
      <c r="F1358" s="674"/>
      <c r="G1358" s="674"/>
      <c r="H1358" s="762"/>
      <c r="I1358" s="673"/>
      <c r="J1358" s="760"/>
      <c r="K1358" s="763"/>
    </row>
    <row r="1359" spans="5:11" s="675" customFormat="1" x14ac:dyDescent="0.15">
      <c r="E1359" s="450"/>
      <c r="F1359" s="674"/>
      <c r="G1359" s="674"/>
      <c r="H1359" s="762"/>
      <c r="I1359" s="673"/>
      <c r="J1359" s="760"/>
      <c r="K1359" s="763"/>
    </row>
    <row r="1360" spans="5:11" s="675" customFormat="1" x14ac:dyDescent="0.15">
      <c r="E1360" s="450"/>
      <c r="F1360" s="674"/>
      <c r="G1360" s="674"/>
      <c r="H1360" s="762"/>
      <c r="I1360" s="673"/>
      <c r="J1360" s="760"/>
      <c r="K1360" s="763"/>
    </row>
    <row r="1361" spans="5:11" s="675" customFormat="1" x14ac:dyDescent="0.15">
      <c r="E1361" s="450"/>
      <c r="F1361" s="674"/>
      <c r="G1361" s="674"/>
      <c r="H1361" s="762"/>
      <c r="I1361" s="673"/>
      <c r="J1361" s="760"/>
      <c r="K1361" s="763"/>
    </row>
    <row r="1362" spans="5:11" s="675" customFormat="1" x14ac:dyDescent="0.15">
      <c r="E1362" s="450"/>
      <c r="F1362" s="674"/>
      <c r="G1362" s="674"/>
      <c r="H1362" s="762"/>
      <c r="I1362" s="673"/>
      <c r="J1362" s="760"/>
      <c r="K1362" s="763"/>
    </row>
    <row r="1363" spans="5:11" s="675" customFormat="1" x14ac:dyDescent="0.15">
      <c r="E1363" s="450"/>
      <c r="F1363" s="674"/>
      <c r="G1363" s="674"/>
      <c r="H1363" s="762"/>
      <c r="I1363" s="673"/>
      <c r="J1363" s="760"/>
      <c r="K1363" s="763"/>
    </row>
    <row r="1364" spans="5:11" s="675" customFormat="1" x14ac:dyDescent="0.15">
      <c r="E1364" s="450"/>
      <c r="F1364" s="674"/>
      <c r="G1364" s="674"/>
      <c r="H1364" s="762"/>
      <c r="I1364" s="673"/>
      <c r="J1364" s="760"/>
      <c r="K1364" s="763"/>
    </row>
    <row r="1365" spans="5:11" s="675" customFormat="1" x14ac:dyDescent="0.15">
      <c r="E1365" s="450"/>
      <c r="F1365" s="674"/>
      <c r="G1365" s="674"/>
      <c r="H1365" s="762"/>
      <c r="I1365" s="673"/>
      <c r="J1365" s="760"/>
      <c r="K1365" s="763"/>
    </row>
    <row r="1366" spans="5:11" s="675" customFormat="1" x14ac:dyDescent="0.15">
      <c r="E1366" s="450"/>
      <c r="F1366" s="674"/>
      <c r="G1366" s="674"/>
      <c r="H1366" s="762"/>
      <c r="I1366" s="673"/>
      <c r="J1366" s="760"/>
      <c r="K1366" s="763"/>
    </row>
    <row r="1367" spans="5:11" s="675" customFormat="1" x14ac:dyDescent="0.15">
      <c r="E1367" s="450"/>
      <c r="F1367" s="674"/>
      <c r="G1367" s="674"/>
      <c r="H1367" s="762"/>
      <c r="I1367" s="673"/>
      <c r="J1367" s="760"/>
      <c r="K1367" s="763"/>
    </row>
    <row r="1368" spans="5:11" s="675" customFormat="1" x14ac:dyDescent="0.15">
      <c r="E1368" s="450"/>
      <c r="F1368" s="674"/>
      <c r="G1368" s="674"/>
      <c r="H1368" s="762"/>
      <c r="I1368" s="673"/>
      <c r="J1368" s="760"/>
      <c r="K1368" s="763"/>
    </row>
    <row r="1369" spans="5:11" s="675" customFormat="1" x14ac:dyDescent="0.15">
      <c r="E1369" s="450"/>
      <c r="F1369" s="674"/>
      <c r="G1369" s="674"/>
      <c r="H1369" s="762"/>
      <c r="I1369" s="673"/>
      <c r="J1369" s="760"/>
      <c r="K1369" s="763"/>
    </row>
    <row r="1370" spans="5:11" s="675" customFormat="1" x14ac:dyDescent="0.15">
      <c r="E1370" s="450"/>
      <c r="F1370" s="674"/>
      <c r="G1370" s="674"/>
      <c r="H1370" s="762"/>
      <c r="I1370" s="673"/>
      <c r="J1370" s="760"/>
      <c r="K1370" s="763"/>
    </row>
    <row r="1371" spans="5:11" s="675" customFormat="1" x14ac:dyDescent="0.15">
      <c r="E1371" s="450"/>
      <c r="F1371" s="674"/>
      <c r="G1371" s="674"/>
      <c r="H1371" s="762"/>
      <c r="I1371" s="673"/>
      <c r="J1371" s="760"/>
      <c r="K1371" s="763"/>
    </row>
    <row r="1372" spans="5:11" s="675" customFormat="1" x14ac:dyDescent="0.15">
      <c r="E1372" s="450"/>
      <c r="F1372" s="674"/>
      <c r="G1372" s="674"/>
      <c r="H1372" s="762"/>
      <c r="I1372" s="673"/>
      <c r="J1372" s="760"/>
      <c r="K1372" s="763"/>
    </row>
    <row r="1373" spans="5:11" s="675" customFormat="1" x14ac:dyDescent="0.15">
      <c r="E1373" s="450"/>
      <c r="F1373" s="674"/>
      <c r="G1373" s="674"/>
      <c r="H1373" s="762"/>
      <c r="I1373" s="673"/>
      <c r="J1373" s="760"/>
      <c r="K1373" s="763"/>
    </row>
    <row r="1374" spans="5:11" s="675" customFormat="1" x14ac:dyDescent="0.15">
      <c r="E1374" s="450"/>
      <c r="F1374" s="674"/>
      <c r="G1374" s="674"/>
      <c r="H1374" s="762"/>
      <c r="I1374" s="673"/>
      <c r="J1374" s="760"/>
      <c r="K1374" s="763"/>
    </row>
    <row r="1375" spans="5:11" s="675" customFormat="1" x14ac:dyDescent="0.15">
      <c r="E1375" s="450"/>
      <c r="F1375" s="674"/>
      <c r="G1375" s="674"/>
      <c r="H1375" s="762"/>
      <c r="I1375" s="673"/>
      <c r="J1375" s="760"/>
      <c r="K1375" s="763"/>
    </row>
    <row r="1376" spans="5:11" s="675" customFormat="1" x14ac:dyDescent="0.15">
      <c r="E1376" s="450"/>
      <c r="F1376" s="674"/>
      <c r="G1376" s="674"/>
      <c r="H1376" s="762"/>
      <c r="I1376" s="673"/>
      <c r="J1376" s="760"/>
      <c r="K1376" s="763"/>
    </row>
    <row r="1377" spans="5:11" s="675" customFormat="1" x14ac:dyDescent="0.15">
      <c r="E1377" s="450"/>
      <c r="F1377" s="674"/>
      <c r="G1377" s="674"/>
      <c r="H1377" s="762"/>
      <c r="I1377" s="673"/>
      <c r="J1377" s="760"/>
      <c r="K1377" s="763"/>
    </row>
    <row r="1378" spans="5:11" s="675" customFormat="1" x14ac:dyDescent="0.15">
      <c r="E1378" s="450"/>
      <c r="F1378" s="674"/>
      <c r="G1378" s="674"/>
      <c r="H1378" s="762"/>
      <c r="I1378" s="673"/>
      <c r="J1378" s="760"/>
      <c r="K1378" s="763"/>
    </row>
    <row r="1379" spans="5:11" s="675" customFormat="1" x14ac:dyDescent="0.15">
      <c r="E1379" s="450"/>
      <c r="F1379" s="674"/>
      <c r="G1379" s="674"/>
      <c r="H1379" s="762"/>
      <c r="I1379" s="673"/>
      <c r="J1379" s="760"/>
      <c r="K1379" s="763"/>
    </row>
    <row r="1380" spans="5:11" s="675" customFormat="1" x14ac:dyDescent="0.15">
      <c r="E1380" s="450"/>
      <c r="F1380" s="674"/>
      <c r="G1380" s="674"/>
      <c r="H1380" s="762"/>
      <c r="I1380" s="673"/>
      <c r="J1380" s="760"/>
      <c r="K1380" s="763"/>
    </row>
    <row r="1381" spans="5:11" s="675" customFormat="1" x14ac:dyDescent="0.15">
      <c r="E1381" s="450"/>
      <c r="F1381" s="674"/>
      <c r="G1381" s="674"/>
      <c r="H1381" s="762"/>
      <c r="I1381" s="673"/>
      <c r="J1381" s="760"/>
      <c r="K1381" s="763"/>
    </row>
    <row r="1382" spans="5:11" s="675" customFormat="1" x14ac:dyDescent="0.15">
      <c r="E1382" s="450"/>
      <c r="F1382" s="674"/>
      <c r="G1382" s="674"/>
      <c r="H1382" s="762"/>
      <c r="I1382" s="673"/>
      <c r="J1382" s="760"/>
      <c r="K1382" s="763"/>
    </row>
    <row r="1383" spans="5:11" s="675" customFormat="1" x14ac:dyDescent="0.15">
      <c r="E1383" s="450"/>
      <c r="F1383" s="674"/>
      <c r="G1383" s="674"/>
      <c r="H1383" s="762"/>
      <c r="I1383" s="673"/>
      <c r="J1383" s="760"/>
      <c r="K1383" s="763"/>
    </row>
    <row r="1384" spans="5:11" s="675" customFormat="1" x14ac:dyDescent="0.15">
      <c r="E1384" s="450"/>
      <c r="F1384" s="674"/>
      <c r="G1384" s="674"/>
      <c r="H1384" s="762"/>
      <c r="I1384" s="673"/>
      <c r="J1384" s="760"/>
      <c r="K1384" s="763"/>
    </row>
    <row r="1385" spans="5:11" s="675" customFormat="1" x14ac:dyDescent="0.15">
      <c r="E1385" s="450"/>
      <c r="F1385" s="674"/>
      <c r="G1385" s="674"/>
      <c r="H1385" s="762"/>
      <c r="I1385" s="673"/>
      <c r="J1385" s="760"/>
      <c r="K1385" s="763"/>
    </row>
    <row r="1386" spans="5:11" s="675" customFormat="1" x14ac:dyDescent="0.15">
      <c r="E1386" s="450"/>
      <c r="F1386" s="674"/>
      <c r="G1386" s="674"/>
      <c r="H1386" s="762"/>
      <c r="I1386" s="673"/>
      <c r="J1386" s="760"/>
      <c r="K1386" s="763"/>
    </row>
    <row r="1387" spans="5:11" s="675" customFormat="1" x14ac:dyDescent="0.15">
      <c r="E1387" s="450"/>
      <c r="F1387" s="674"/>
      <c r="G1387" s="674"/>
      <c r="H1387" s="762"/>
      <c r="I1387" s="673"/>
      <c r="J1387" s="760"/>
      <c r="K1387" s="763"/>
    </row>
    <row r="1388" spans="5:11" s="675" customFormat="1" x14ac:dyDescent="0.15">
      <c r="E1388" s="450"/>
      <c r="F1388" s="674"/>
      <c r="G1388" s="674"/>
      <c r="H1388" s="762"/>
      <c r="I1388" s="673"/>
      <c r="J1388" s="760"/>
      <c r="K1388" s="763"/>
    </row>
    <row r="1389" spans="5:11" s="675" customFormat="1" x14ac:dyDescent="0.15">
      <c r="E1389" s="450"/>
      <c r="F1389" s="674"/>
      <c r="G1389" s="674"/>
      <c r="H1389" s="762"/>
      <c r="I1389" s="673"/>
      <c r="J1389" s="760"/>
      <c r="K1389" s="763"/>
    </row>
    <row r="1390" spans="5:11" s="675" customFormat="1" x14ac:dyDescent="0.15">
      <c r="E1390" s="450"/>
      <c r="F1390" s="674"/>
      <c r="G1390" s="674"/>
      <c r="H1390" s="762"/>
      <c r="I1390" s="673"/>
      <c r="J1390" s="760"/>
      <c r="K1390" s="763"/>
    </row>
    <row r="1391" spans="5:11" s="675" customFormat="1" x14ac:dyDescent="0.15">
      <c r="E1391" s="450"/>
      <c r="F1391" s="674"/>
      <c r="G1391" s="674"/>
      <c r="H1391" s="762"/>
      <c r="I1391" s="673"/>
      <c r="J1391" s="760"/>
      <c r="K1391" s="763"/>
    </row>
  </sheetData>
  <mergeCells count="124">
    <mergeCell ref="A1:K1"/>
    <mergeCell ref="A2:D2"/>
    <mergeCell ref="A3:D3"/>
    <mergeCell ref="E3:E4"/>
    <mergeCell ref="F3:F4"/>
    <mergeCell ref="G3:G4"/>
    <mergeCell ref="H3:I4"/>
    <mergeCell ref="J3:K4"/>
    <mergeCell ref="C4:D4"/>
    <mergeCell ref="A5:D5"/>
    <mergeCell ref="A6:D6"/>
    <mergeCell ref="O6:T24"/>
    <mergeCell ref="A7:D7"/>
    <mergeCell ref="A8:D8"/>
    <mergeCell ref="B9:D9"/>
    <mergeCell ref="C10:D10"/>
    <mergeCell ref="L10:M23"/>
    <mergeCell ref="C11:D11"/>
    <mergeCell ref="C12:D12"/>
    <mergeCell ref="E23:E27"/>
    <mergeCell ref="F23:F27"/>
    <mergeCell ref="G23:G27"/>
    <mergeCell ref="H23:H27"/>
    <mergeCell ref="I23:I27"/>
    <mergeCell ref="C28:D28"/>
    <mergeCell ref="C18:D18"/>
    <mergeCell ref="C19:D19"/>
    <mergeCell ref="C20:D20"/>
    <mergeCell ref="C21:D21"/>
    <mergeCell ref="C22:D22"/>
    <mergeCell ref="C23:D27"/>
    <mergeCell ref="G34:G35"/>
    <mergeCell ref="H34:H35"/>
    <mergeCell ref="I34:I35"/>
    <mergeCell ref="C36:D36"/>
    <mergeCell ref="C37:D38"/>
    <mergeCell ref="C39:D39"/>
    <mergeCell ref="C29:D30"/>
    <mergeCell ref="B31:D31"/>
    <mergeCell ref="C32:D32"/>
    <mergeCell ref="C33:D35"/>
    <mergeCell ref="E34:E35"/>
    <mergeCell ref="F34:F35"/>
    <mergeCell ref="C49:D49"/>
    <mergeCell ref="C50:D50"/>
    <mergeCell ref="C51:D51"/>
    <mergeCell ref="C52:D54"/>
    <mergeCell ref="E52:E54"/>
    <mergeCell ref="F52:F54"/>
    <mergeCell ref="C40:D40"/>
    <mergeCell ref="B41:D41"/>
    <mergeCell ref="C42:D42"/>
    <mergeCell ref="C43:D43"/>
    <mergeCell ref="C45:D45"/>
    <mergeCell ref="C46:D46"/>
    <mergeCell ref="C56:D56"/>
    <mergeCell ref="C57:D57"/>
    <mergeCell ref="C58:D58"/>
    <mergeCell ref="A59:D59"/>
    <mergeCell ref="B60:D60"/>
    <mergeCell ref="C61:D61"/>
    <mergeCell ref="G52:G54"/>
    <mergeCell ref="J52:J54"/>
    <mergeCell ref="K52:K54"/>
    <mergeCell ref="H53:H54"/>
    <mergeCell ref="I53:I54"/>
    <mergeCell ref="C55:D55"/>
    <mergeCell ref="A69:D69"/>
    <mergeCell ref="B70:D70"/>
    <mergeCell ref="C71:D71"/>
    <mergeCell ref="C72:D73"/>
    <mergeCell ref="C74:D75"/>
    <mergeCell ref="E74:E75"/>
    <mergeCell ref="C63:D63"/>
    <mergeCell ref="C64:D64"/>
    <mergeCell ref="C65:D65"/>
    <mergeCell ref="C66:D66"/>
    <mergeCell ref="A67:D67"/>
    <mergeCell ref="A68:D68"/>
    <mergeCell ref="F74:F75"/>
    <mergeCell ref="G74:G75"/>
    <mergeCell ref="H74:H75"/>
    <mergeCell ref="J74:J75"/>
    <mergeCell ref="K74:K75"/>
    <mergeCell ref="C76:D77"/>
    <mergeCell ref="E76:E77"/>
    <mergeCell ref="F76:F77"/>
    <mergeCell ref="G76:G77"/>
    <mergeCell ref="H76:H77"/>
    <mergeCell ref="C83:D83"/>
    <mergeCell ref="C84:D84"/>
    <mergeCell ref="A85:D85"/>
    <mergeCell ref="B86:D86"/>
    <mergeCell ref="C87:D87"/>
    <mergeCell ref="C88:D88"/>
    <mergeCell ref="I76:I77"/>
    <mergeCell ref="J76:J77"/>
    <mergeCell ref="K76:K77"/>
    <mergeCell ref="C78:D78"/>
    <mergeCell ref="C79:D79"/>
    <mergeCell ref="C80:D80"/>
    <mergeCell ref="A95:D95"/>
    <mergeCell ref="B96:D96"/>
    <mergeCell ref="C97:D97"/>
    <mergeCell ref="C98:D98"/>
    <mergeCell ref="A99:D99"/>
    <mergeCell ref="B100:D100"/>
    <mergeCell ref="A89:D89"/>
    <mergeCell ref="B90:D90"/>
    <mergeCell ref="C91:D91"/>
    <mergeCell ref="C92:D92"/>
    <mergeCell ref="C93:D93"/>
    <mergeCell ref="C94:D94"/>
    <mergeCell ref="A107:D107"/>
    <mergeCell ref="B108:D108"/>
    <mergeCell ref="C109:D109"/>
    <mergeCell ref="C110:D110"/>
    <mergeCell ref="J112:K112"/>
    <mergeCell ref="C101:D101"/>
    <mergeCell ref="C102:D102"/>
    <mergeCell ref="A103:D103"/>
    <mergeCell ref="B104:D104"/>
    <mergeCell ref="C105:D105"/>
    <mergeCell ref="C106:D106"/>
  </mergeCells>
  <phoneticPr fontId="1" type="noConversion"/>
  <printOptions horizontalCentered="1"/>
  <pageMargins left="0.31496062992125984" right="0" top="0.51181102362204722" bottom="0.35433070866141736" header="0.31496062992125984" footer="0.15748031496062992"/>
  <pageSetup paperSize="9" scale="94" firstPageNumber="21" orientation="landscape" useFirstPageNumber="1" horizontalDpi="4294967293" verticalDpi="4294967293" r:id="rId1"/>
  <headerFooter alignWithMargins="0">
    <oddFooter>&amp;C&amp;P</oddFooter>
  </headerFooter>
  <rowBreaks count="3" manualBreakCount="3">
    <brk id="27" max="10" man="1"/>
    <brk id="48" max="10" man="1"/>
    <brk id="8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2" sqref="E32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12</vt:i4>
      </vt:variant>
    </vt:vector>
  </HeadingPairs>
  <TitlesOfParts>
    <vt:vector size="22" baseType="lpstr">
      <vt:lpstr>5회추경예산총괄표</vt:lpstr>
      <vt:lpstr>사업별</vt:lpstr>
      <vt:lpstr>재원별</vt:lpstr>
      <vt:lpstr>재단세입</vt:lpstr>
      <vt:lpstr>재단세출</vt:lpstr>
      <vt:lpstr>센터세입</vt:lpstr>
      <vt:lpstr>센터세출(최종본) </vt:lpstr>
      <vt:lpstr>요양원세입5차    (2)</vt:lpstr>
      <vt:lpstr>요양원세출 5차추경)  (2)</vt:lpstr>
      <vt:lpstr>Sheet1</vt:lpstr>
      <vt:lpstr>'5회추경예산총괄표'!Print_Area</vt:lpstr>
      <vt:lpstr>사업별!Print_Area</vt:lpstr>
      <vt:lpstr>센터세입!Print_Area</vt:lpstr>
      <vt:lpstr>'센터세출(최종본) '!Print_Area</vt:lpstr>
      <vt:lpstr>'요양원세입5차    (2)'!Print_Area</vt:lpstr>
      <vt:lpstr>'요양원세출 5차추경)  (2)'!Print_Area</vt:lpstr>
      <vt:lpstr>재단세입!Print_Area</vt:lpstr>
      <vt:lpstr>재원별!Print_Area</vt:lpstr>
      <vt:lpstr>센터세입!Print_Titles</vt:lpstr>
      <vt:lpstr>'센터세출(최종본) '!Print_Titles</vt:lpstr>
      <vt:lpstr>'요양원세입5차    (2)'!Print_Titles</vt:lpstr>
      <vt:lpstr>'요양원세출 5차추경)  (2)'!Print_Titles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DWB</cp:lastModifiedBy>
  <cp:lastPrinted>2018-12-19T00:22:47Z</cp:lastPrinted>
  <dcterms:created xsi:type="dcterms:W3CDTF">2007-11-10T00:22:49Z</dcterms:created>
  <dcterms:modified xsi:type="dcterms:W3CDTF">2018-12-19T00:23:22Z</dcterms:modified>
</cp:coreProperties>
</file>