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5360" windowHeight="10920"/>
  </bookViews>
  <sheets>
    <sheet name="5차추경예산총괄표" sheetId="51" r:id="rId1"/>
    <sheet name="사업별" sheetId="52" r:id="rId2"/>
    <sheet name="재원별" sheetId="53" r:id="rId3"/>
    <sheet name="재단세입" sheetId="55" r:id="rId4"/>
    <sheet name="재단세출" sheetId="56" r:id="rId5"/>
    <sheet name="센터세입" sheetId="57" r:id="rId6"/>
    <sheet name="센터세출" sheetId="58" r:id="rId7"/>
    <sheet name="요양원세입" sheetId="59" r:id="rId8"/>
    <sheet name="요양원세출" sheetId="60" r:id="rId9"/>
  </sheets>
  <definedNames>
    <definedName name="_xlnm.Print_Area" localSheetId="0">'5차추경예산총괄표'!$A$1:$F$11</definedName>
    <definedName name="_xlnm.Print_Area" localSheetId="1">사업별!$A$1:$F$22</definedName>
    <definedName name="_xlnm.Print_Area" localSheetId="5">센터세입!$A$1:$K$58</definedName>
    <definedName name="_xlnm.Print_Area" localSheetId="6">센터세출!$A$1:$K$333</definedName>
    <definedName name="_xlnm.Print_Area" localSheetId="7">요양원세입!$A$1:$K$48</definedName>
    <definedName name="_xlnm.Print_Area" localSheetId="8">요양원세출!$A$1:$K$143</definedName>
    <definedName name="_xlnm.Print_Area" localSheetId="3">재단세입!$A$1:$L$28</definedName>
    <definedName name="_xlnm.Print_Area" localSheetId="4">재단세출!$A$1:$L$47</definedName>
    <definedName name="_xlnm.Print_Area" localSheetId="2">재원별!$A$1:$G$25</definedName>
    <definedName name="_xlnm.Print_Titles" localSheetId="5">센터세입!$2:$4</definedName>
    <definedName name="_xlnm.Print_Titles" localSheetId="6">센터세출!$2:$4</definedName>
    <definedName name="_xlnm.Print_Titles" localSheetId="7">요양원세입!$2:$4</definedName>
    <definedName name="_xlnm.Print_Titles" localSheetId="8">요양원세출!$2:$4</definedName>
    <definedName name="_xlnm.Print_Titles" localSheetId="3">재단세입!$2:$4</definedName>
    <definedName name="_xlnm.Print_Titles" localSheetId="4">재단세출!$2:$4</definedName>
  </definedNames>
  <calcPr calcId="145621"/>
</workbook>
</file>

<file path=xl/calcChain.xml><?xml version="1.0" encoding="utf-8"?>
<calcChain xmlns="http://schemas.openxmlformats.org/spreadsheetml/2006/main">
  <c r="I7" i="60" l="1"/>
  <c r="F10" i="60"/>
  <c r="F11" i="60"/>
  <c r="G11" i="60"/>
  <c r="G10" i="60" s="1"/>
  <c r="I12" i="60"/>
  <c r="F13" i="60"/>
  <c r="G13" i="60"/>
  <c r="I13" i="60" s="1"/>
  <c r="F14" i="60"/>
  <c r="G14" i="60"/>
  <c r="I14" i="60"/>
  <c r="I15" i="60"/>
  <c r="F16" i="60"/>
  <c r="G16" i="60"/>
  <c r="I16" i="60"/>
  <c r="I17" i="60"/>
  <c r="F18" i="60"/>
  <c r="G18" i="60"/>
  <c r="I18" i="60"/>
  <c r="I19" i="60"/>
  <c r="F20" i="60"/>
  <c r="G20" i="60"/>
  <c r="I20" i="60"/>
  <c r="I21" i="60"/>
  <c r="G22" i="60"/>
  <c r="F23" i="60"/>
  <c r="I23" i="60" s="1"/>
  <c r="G23" i="60"/>
  <c r="I24" i="60"/>
  <c r="F26" i="60"/>
  <c r="F25" i="60" s="1"/>
  <c r="G26" i="60"/>
  <c r="G25" i="60" s="1"/>
  <c r="I25" i="60" s="1"/>
  <c r="I27" i="60"/>
  <c r="F28" i="60"/>
  <c r="F29" i="60"/>
  <c r="G29" i="60"/>
  <c r="G28" i="60" s="1"/>
  <c r="I28" i="60" s="1"/>
  <c r="G35" i="60"/>
  <c r="F36" i="60"/>
  <c r="I36" i="60" s="1"/>
  <c r="G36" i="60"/>
  <c r="I37" i="60"/>
  <c r="F38" i="60"/>
  <c r="I38" i="60" s="1"/>
  <c r="G38" i="60"/>
  <c r="I39" i="60"/>
  <c r="F41" i="60"/>
  <c r="F40" i="60" s="1"/>
  <c r="F42" i="60"/>
  <c r="G42" i="60"/>
  <c r="G41" i="60" s="1"/>
  <c r="I43" i="60"/>
  <c r="F44" i="60"/>
  <c r="G44" i="60"/>
  <c r="I44" i="60" s="1"/>
  <c r="I45" i="60"/>
  <c r="F46" i="60"/>
  <c r="G46" i="60"/>
  <c r="I46" i="60" s="1"/>
  <c r="F47" i="60"/>
  <c r="G47" i="60"/>
  <c r="I47" i="60"/>
  <c r="I48" i="60"/>
  <c r="I49" i="60"/>
  <c r="F50" i="60"/>
  <c r="G50" i="60"/>
  <c r="I50" i="60" s="1"/>
  <c r="F51" i="60"/>
  <c r="G51" i="60"/>
  <c r="I51" i="60"/>
  <c r="I52" i="60"/>
  <c r="F55" i="60"/>
  <c r="F54" i="60" s="1"/>
  <c r="G55" i="60"/>
  <c r="G54" i="60" s="1"/>
  <c r="I56" i="60"/>
  <c r="F57" i="60"/>
  <c r="G57" i="60"/>
  <c r="I57" i="60" s="1"/>
  <c r="I58" i="60"/>
  <c r="F59" i="60"/>
  <c r="F60" i="60"/>
  <c r="G60" i="60"/>
  <c r="G59" i="60" s="1"/>
  <c r="I59" i="60" s="1"/>
  <c r="I61" i="60"/>
  <c r="F62" i="60"/>
  <c r="G62" i="60"/>
  <c r="I62" i="60" s="1"/>
  <c r="I63" i="60"/>
  <c r="F64" i="60"/>
  <c r="G64" i="60"/>
  <c r="I64" i="60" s="1"/>
  <c r="I65" i="60"/>
  <c r="F66" i="60"/>
  <c r="G66" i="60"/>
  <c r="I66" i="60" s="1"/>
  <c r="F67" i="60"/>
  <c r="G67" i="60"/>
  <c r="I67" i="60"/>
  <c r="I68" i="60"/>
  <c r="G69" i="60"/>
  <c r="F70" i="60"/>
  <c r="I70" i="60" s="1"/>
  <c r="G70" i="60"/>
  <c r="I71" i="60"/>
  <c r="F75" i="60"/>
  <c r="F74" i="60" s="1"/>
  <c r="G75" i="60"/>
  <c r="G74" i="60" s="1"/>
  <c r="I76" i="60"/>
  <c r="F77" i="60"/>
  <c r="F78" i="60"/>
  <c r="G78" i="60"/>
  <c r="G77" i="60" s="1"/>
  <c r="I77" i="60" s="1"/>
  <c r="I79" i="60"/>
  <c r="F80" i="60"/>
  <c r="G80" i="60"/>
  <c r="I80" i="60" s="1"/>
  <c r="I81" i="60"/>
  <c r="F82" i="60"/>
  <c r="G82" i="60"/>
  <c r="I82" i="60" s="1"/>
  <c r="I83" i="60"/>
  <c r="I84" i="60"/>
  <c r="I85" i="60"/>
  <c r="F88" i="60"/>
  <c r="G88" i="60"/>
  <c r="G87" i="60" s="1"/>
  <c r="F89" i="60"/>
  <c r="G89" i="60"/>
  <c r="I89" i="60"/>
  <c r="I90" i="60"/>
  <c r="G91" i="60"/>
  <c r="F92" i="60"/>
  <c r="I92" i="60" s="1"/>
  <c r="G92" i="60"/>
  <c r="I93" i="60"/>
  <c r="F95" i="60"/>
  <c r="F94" i="60" s="1"/>
  <c r="G95" i="60"/>
  <c r="G94" i="60" s="1"/>
  <c r="I94" i="60" s="1"/>
  <c r="I96" i="60"/>
  <c r="F99" i="60"/>
  <c r="G99" i="60"/>
  <c r="I99" i="60"/>
  <c r="F101" i="60"/>
  <c r="G101" i="60"/>
  <c r="G100" i="60" s="1"/>
  <c r="F102" i="60"/>
  <c r="G102" i="60"/>
  <c r="I102" i="60"/>
  <c r="I103" i="60"/>
  <c r="I104" i="60"/>
  <c r="F105" i="60"/>
  <c r="G105" i="60"/>
  <c r="G98" i="60" s="1"/>
  <c r="F106" i="60"/>
  <c r="G106" i="60"/>
  <c r="I106" i="60"/>
  <c r="I107" i="60"/>
  <c r="F109" i="60"/>
  <c r="G109" i="60"/>
  <c r="I109" i="60"/>
  <c r="F110" i="60"/>
  <c r="G110" i="60"/>
  <c r="I110" i="60"/>
  <c r="I111" i="60"/>
  <c r="G112" i="60"/>
  <c r="F113" i="60"/>
  <c r="I113" i="60" s="1"/>
  <c r="G113" i="60"/>
  <c r="I114" i="60"/>
  <c r="F115" i="60"/>
  <c r="F116" i="60"/>
  <c r="G116" i="60"/>
  <c r="G115" i="60" s="1"/>
  <c r="I115" i="60" s="1"/>
  <c r="I117" i="60"/>
  <c r="G119" i="60"/>
  <c r="G120" i="60"/>
  <c r="F121" i="60"/>
  <c r="I121" i="60" s="1"/>
  <c r="G121" i="60"/>
  <c r="I122" i="60"/>
  <c r="F123" i="60"/>
  <c r="F124" i="60"/>
  <c r="G124" i="60"/>
  <c r="G123" i="60" s="1"/>
  <c r="I125" i="60"/>
  <c r="G126" i="60"/>
  <c r="G127" i="60"/>
  <c r="G128" i="60"/>
  <c r="F129" i="60"/>
  <c r="I129" i="60" s="1"/>
  <c r="G129" i="60"/>
  <c r="I130" i="60"/>
  <c r="F133" i="60"/>
  <c r="F134" i="60"/>
  <c r="G134" i="60"/>
  <c r="G133" i="60" s="1"/>
  <c r="I133" i="60" s="1"/>
  <c r="I135" i="60"/>
  <c r="F136" i="60"/>
  <c r="G136" i="60"/>
  <c r="I136" i="60" s="1"/>
  <c r="F137" i="60"/>
  <c r="G137" i="60"/>
  <c r="I137" i="60"/>
  <c r="F138" i="60"/>
  <c r="G138" i="60"/>
  <c r="I138" i="60"/>
  <c r="I139" i="60"/>
  <c r="F141" i="60"/>
  <c r="F140" i="60" s="1"/>
  <c r="F142" i="60"/>
  <c r="G142" i="60"/>
  <c r="G141" i="60" s="1"/>
  <c r="G140" i="60" s="1"/>
  <c r="I143" i="60"/>
  <c r="I142" i="60" s="1"/>
  <c r="I141" i="60" s="1"/>
  <c r="I140" i="60" s="1"/>
  <c r="F7" i="59"/>
  <c r="I7" i="59" s="1"/>
  <c r="G7" i="59"/>
  <c r="G8" i="59"/>
  <c r="G9" i="59"/>
  <c r="G10" i="59"/>
  <c r="F11" i="59"/>
  <c r="I11" i="59" s="1"/>
  <c r="G11" i="59"/>
  <c r="I12" i="59"/>
  <c r="F13" i="59"/>
  <c r="F14" i="59"/>
  <c r="G14" i="59"/>
  <c r="G13" i="59" s="1"/>
  <c r="I13" i="59" s="1"/>
  <c r="F15" i="59"/>
  <c r="G15" i="59"/>
  <c r="I15" i="59"/>
  <c r="F16" i="59"/>
  <c r="G16" i="59"/>
  <c r="I16" i="59"/>
  <c r="I17" i="59"/>
  <c r="F18" i="59"/>
  <c r="G18" i="59"/>
  <c r="I18" i="59"/>
  <c r="I19" i="59"/>
  <c r="F21" i="59"/>
  <c r="F20" i="59" s="1"/>
  <c r="F22" i="59"/>
  <c r="G22" i="59"/>
  <c r="G21" i="59" s="1"/>
  <c r="F23" i="59"/>
  <c r="G23" i="59"/>
  <c r="I23" i="59"/>
  <c r="I24" i="59"/>
  <c r="F27" i="59"/>
  <c r="F26" i="59" s="1"/>
  <c r="F25" i="59" s="1"/>
  <c r="F28" i="59"/>
  <c r="G28" i="59"/>
  <c r="G27" i="59" s="1"/>
  <c r="I29" i="59"/>
  <c r="G30" i="59"/>
  <c r="G31" i="59"/>
  <c r="G32" i="59"/>
  <c r="F33" i="59"/>
  <c r="I33" i="59" s="1"/>
  <c r="G33" i="59"/>
  <c r="I34" i="59"/>
  <c r="G36" i="59"/>
  <c r="F37" i="59"/>
  <c r="G37" i="59"/>
  <c r="G35" i="59" s="1"/>
  <c r="I37" i="59"/>
  <c r="F38" i="59"/>
  <c r="G38" i="59"/>
  <c r="I38" i="59"/>
  <c r="I39" i="59"/>
  <c r="G40" i="59"/>
  <c r="F41" i="59"/>
  <c r="I41" i="59" s="1"/>
  <c r="G41" i="59"/>
  <c r="I42" i="59"/>
  <c r="I43" i="59"/>
  <c r="I44" i="59"/>
  <c r="I45" i="59"/>
  <c r="I46" i="59"/>
  <c r="I47" i="59"/>
  <c r="I48" i="59"/>
  <c r="G86" i="60" l="1"/>
  <c r="G97" i="60"/>
  <c r="G53" i="60"/>
  <c r="I54" i="60"/>
  <c r="I123" i="60"/>
  <c r="G118" i="60"/>
  <c r="F98" i="60"/>
  <c r="F97" i="60" s="1"/>
  <c r="I74" i="60"/>
  <c r="G9" i="60"/>
  <c r="I10" i="60"/>
  <c r="G40" i="60"/>
  <c r="I40" i="60" s="1"/>
  <c r="I41" i="60"/>
  <c r="I134" i="60"/>
  <c r="F128" i="60"/>
  <c r="I124" i="60"/>
  <c r="F120" i="60"/>
  <c r="I116" i="60"/>
  <c r="F112" i="60"/>
  <c r="I112" i="60" s="1"/>
  <c r="I105" i="60"/>
  <c r="I101" i="60"/>
  <c r="I95" i="60"/>
  <c r="F91" i="60"/>
  <c r="I75" i="60"/>
  <c r="F69" i="60"/>
  <c r="I69" i="60" s="1"/>
  <c r="I55" i="60"/>
  <c r="F35" i="60"/>
  <c r="I35" i="60" s="1"/>
  <c r="I26" i="60"/>
  <c r="F22" i="60"/>
  <c r="I22" i="60" s="1"/>
  <c r="F100" i="60"/>
  <c r="I100" i="60" s="1"/>
  <c r="I88" i="60"/>
  <c r="I78" i="60"/>
  <c r="I60" i="60"/>
  <c r="I42" i="60"/>
  <c r="I29" i="60"/>
  <c r="I11" i="60"/>
  <c r="G20" i="59"/>
  <c r="I20" i="59" s="1"/>
  <c r="I21" i="59"/>
  <c r="G26" i="59"/>
  <c r="I27" i="59"/>
  <c r="F40" i="59"/>
  <c r="F32" i="59"/>
  <c r="I28" i="59"/>
  <c r="I22" i="59"/>
  <c r="I14" i="59"/>
  <c r="F10" i="59"/>
  <c r="F119" i="60" l="1"/>
  <c r="I120" i="60"/>
  <c r="G8" i="60"/>
  <c r="I91" i="60"/>
  <c r="F87" i="60"/>
  <c r="F127" i="60"/>
  <c r="I128" i="60"/>
  <c r="F53" i="60"/>
  <c r="I53" i="60" s="1"/>
  <c r="F9" i="60"/>
  <c r="I97" i="60"/>
  <c r="I98" i="60"/>
  <c r="F9" i="59"/>
  <c r="I10" i="59"/>
  <c r="F35" i="59"/>
  <c r="I35" i="59" s="1"/>
  <c r="F36" i="59"/>
  <c r="I36" i="59" s="1"/>
  <c r="I40" i="59"/>
  <c r="G25" i="59"/>
  <c r="I26" i="59"/>
  <c r="F31" i="59"/>
  <c r="I32" i="59"/>
  <c r="G6" i="60" l="1"/>
  <c r="I127" i="60"/>
  <c r="F126" i="60"/>
  <c r="I126" i="60" s="1"/>
  <c r="I119" i="60"/>
  <c r="F118" i="60"/>
  <c r="I118" i="60" s="1"/>
  <c r="F8" i="60"/>
  <c r="F6" i="60" s="1"/>
  <c r="F5" i="60" s="1"/>
  <c r="F86" i="60"/>
  <c r="I86" i="60" s="1"/>
  <c r="I87" i="60"/>
  <c r="I9" i="60"/>
  <c r="F8" i="59"/>
  <c r="I9" i="59"/>
  <c r="F30" i="59"/>
  <c r="I30" i="59" s="1"/>
  <c r="I31" i="59"/>
  <c r="I25" i="59"/>
  <c r="G6" i="59"/>
  <c r="I8" i="60" l="1"/>
  <c r="G5" i="60"/>
  <c r="I5" i="60" s="1"/>
  <c r="I6" i="60"/>
  <c r="G5" i="59"/>
  <c r="F6" i="59"/>
  <c r="F5" i="59" s="1"/>
  <c r="I8" i="59"/>
  <c r="I5" i="59" l="1"/>
  <c r="I6" i="59"/>
  <c r="I16" i="58" l="1"/>
  <c r="I20" i="58"/>
  <c r="F23" i="58"/>
  <c r="F22" i="58" s="1"/>
  <c r="G23" i="58"/>
  <c r="G22" i="58" s="1"/>
  <c r="I24" i="58"/>
  <c r="F25" i="58"/>
  <c r="G25" i="58"/>
  <c r="I25" i="58" s="1"/>
  <c r="I26" i="58"/>
  <c r="F28" i="58"/>
  <c r="F27" i="58" s="1"/>
  <c r="G28" i="58"/>
  <c r="G27" i="58" s="1"/>
  <c r="I27" i="58" s="1"/>
  <c r="I29" i="58"/>
  <c r="F30" i="58"/>
  <c r="G30" i="58"/>
  <c r="I31" i="58"/>
  <c r="I30" i="58" s="1"/>
  <c r="F32" i="58"/>
  <c r="G32" i="58"/>
  <c r="I32" i="58" s="1"/>
  <c r="I33" i="58"/>
  <c r="F34" i="58"/>
  <c r="G34" i="58"/>
  <c r="I34" i="58" s="1"/>
  <c r="I35" i="58"/>
  <c r="F36" i="58"/>
  <c r="G36" i="58"/>
  <c r="I36" i="58" s="1"/>
  <c r="I37" i="58"/>
  <c r="F38" i="58"/>
  <c r="G38" i="58"/>
  <c r="I38" i="58" s="1"/>
  <c r="I39" i="58"/>
  <c r="F40" i="58"/>
  <c r="F41" i="58"/>
  <c r="G41" i="58"/>
  <c r="G40" i="58" s="1"/>
  <c r="I40" i="58" s="1"/>
  <c r="I42" i="58"/>
  <c r="G43" i="58"/>
  <c r="I43" i="58" s="1"/>
  <c r="F44" i="58"/>
  <c r="F43" i="58" s="1"/>
  <c r="G44" i="58"/>
  <c r="I44" i="58"/>
  <c r="I45" i="58"/>
  <c r="F51" i="58"/>
  <c r="I51" i="58" s="1"/>
  <c r="G51" i="58"/>
  <c r="G50" i="58" s="1"/>
  <c r="I52" i="58"/>
  <c r="F54" i="58"/>
  <c r="F53" i="58" s="1"/>
  <c r="F55" i="58"/>
  <c r="G55" i="58"/>
  <c r="G54" i="58" s="1"/>
  <c r="I56" i="58"/>
  <c r="G57" i="58"/>
  <c r="I57" i="58" s="1"/>
  <c r="F58" i="58"/>
  <c r="F57" i="58" s="1"/>
  <c r="G58" i="58"/>
  <c r="I58" i="58"/>
  <c r="I59" i="58"/>
  <c r="I60" i="58"/>
  <c r="G61" i="58"/>
  <c r="F62" i="58"/>
  <c r="F61" i="58" s="1"/>
  <c r="G62" i="58"/>
  <c r="I62" i="58"/>
  <c r="I63" i="58"/>
  <c r="F66" i="58"/>
  <c r="F65" i="58" s="1"/>
  <c r="G66" i="58"/>
  <c r="G65" i="58" s="1"/>
  <c r="I67" i="58"/>
  <c r="F69" i="58"/>
  <c r="F70" i="58"/>
  <c r="G70" i="58"/>
  <c r="G69" i="58" s="1"/>
  <c r="I69" i="58" s="1"/>
  <c r="I71" i="58"/>
  <c r="O71" i="58"/>
  <c r="O72" i="58"/>
  <c r="O87" i="58" s="1"/>
  <c r="O73" i="58"/>
  <c r="O74" i="58"/>
  <c r="O75" i="58"/>
  <c r="O76" i="58"/>
  <c r="O77" i="58"/>
  <c r="O78" i="58"/>
  <c r="O79" i="58"/>
  <c r="O80" i="58"/>
  <c r="O81" i="58"/>
  <c r="O82" i="58"/>
  <c r="O83" i="58"/>
  <c r="O85" i="58"/>
  <c r="O86" i="58"/>
  <c r="F87" i="58"/>
  <c r="G87" i="58"/>
  <c r="I87" i="58"/>
  <c r="Q87" i="58"/>
  <c r="I88" i="58"/>
  <c r="I89" i="58"/>
  <c r="F91" i="58"/>
  <c r="F90" i="58" s="1"/>
  <c r="G91" i="58"/>
  <c r="G90" i="58" s="1"/>
  <c r="I92" i="58"/>
  <c r="F97" i="58"/>
  <c r="F98" i="58"/>
  <c r="G98" i="58"/>
  <c r="G97" i="58" s="1"/>
  <c r="I97" i="58" s="1"/>
  <c r="I99" i="58"/>
  <c r="O107" i="58"/>
  <c r="F108" i="58"/>
  <c r="F107" i="58" s="1"/>
  <c r="G108" i="58"/>
  <c r="G107" i="58" s="1"/>
  <c r="I107" i="58" s="1"/>
  <c r="I109" i="58"/>
  <c r="G110" i="58"/>
  <c r="F111" i="58"/>
  <c r="F110" i="58" s="1"/>
  <c r="G111" i="58"/>
  <c r="I111" i="58"/>
  <c r="I112" i="58"/>
  <c r="F113" i="58"/>
  <c r="G113" i="58"/>
  <c r="I113" i="58"/>
  <c r="I114" i="58"/>
  <c r="O114" i="58"/>
  <c r="O115" i="58"/>
  <c r="O116" i="58"/>
  <c r="O122" i="58" s="1"/>
  <c r="O117" i="58"/>
  <c r="O118" i="58"/>
  <c r="O119" i="58"/>
  <c r="O120" i="58"/>
  <c r="O121" i="58"/>
  <c r="G123" i="58"/>
  <c r="F124" i="58"/>
  <c r="F123" i="58" s="1"/>
  <c r="G124" i="58"/>
  <c r="I124" i="58"/>
  <c r="F126" i="58"/>
  <c r="F127" i="58"/>
  <c r="G127" i="58"/>
  <c r="G126" i="58" s="1"/>
  <c r="I128" i="58"/>
  <c r="M134" i="58"/>
  <c r="F135" i="58"/>
  <c r="F134" i="58" s="1"/>
  <c r="G135" i="58"/>
  <c r="G134" i="58" s="1"/>
  <c r="I136" i="58"/>
  <c r="N136" i="58"/>
  <c r="M142" i="58"/>
  <c r="F143" i="58"/>
  <c r="F142" i="58" s="1"/>
  <c r="G143" i="58"/>
  <c r="G142" i="58" s="1"/>
  <c r="I142" i="58" s="1"/>
  <c r="I144" i="58"/>
  <c r="F146" i="58"/>
  <c r="F145" i="58" s="1"/>
  <c r="G146" i="58"/>
  <c r="F147" i="58"/>
  <c r="F17" i="58" s="1"/>
  <c r="F8" i="58" s="1"/>
  <c r="G147" i="58"/>
  <c r="F150" i="58"/>
  <c r="G150" i="58"/>
  <c r="G149" i="58" s="1"/>
  <c r="I151" i="58"/>
  <c r="F152" i="58"/>
  <c r="G152" i="58"/>
  <c r="I153" i="58"/>
  <c r="F154" i="58"/>
  <c r="G154" i="58"/>
  <c r="I154" i="58" s="1"/>
  <c r="I155" i="58"/>
  <c r="F156" i="58"/>
  <c r="G156" i="58"/>
  <c r="I156" i="58" s="1"/>
  <c r="I157" i="58"/>
  <c r="F158" i="58"/>
  <c r="G158" i="58"/>
  <c r="I158" i="58" s="1"/>
  <c r="I159" i="58"/>
  <c r="I160" i="58"/>
  <c r="F161" i="58"/>
  <c r="G161" i="58"/>
  <c r="I161" i="58" s="1"/>
  <c r="I162" i="58"/>
  <c r="F163" i="58"/>
  <c r="G163" i="58"/>
  <c r="I163" i="58" s="1"/>
  <c r="I164" i="58"/>
  <c r="F166" i="58"/>
  <c r="F165" i="58" s="1"/>
  <c r="G167" i="58"/>
  <c r="F168" i="58"/>
  <c r="F167" i="58" s="1"/>
  <c r="G168" i="58"/>
  <c r="I168" i="58"/>
  <c r="I169" i="58"/>
  <c r="F174" i="58"/>
  <c r="F173" i="58" s="1"/>
  <c r="F172" i="58" s="1"/>
  <c r="F175" i="58"/>
  <c r="G175" i="58"/>
  <c r="I176" i="58"/>
  <c r="F180" i="58"/>
  <c r="F179" i="58" s="1"/>
  <c r="F178" i="58" s="1"/>
  <c r="F177" i="58" s="1"/>
  <c r="G180" i="58"/>
  <c r="G179" i="58" s="1"/>
  <c r="I181" i="58"/>
  <c r="F182" i="58"/>
  <c r="G183" i="58"/>
  <c r="F184" i="58"/>
  <c r="F183" i="58" s="1"/>
  <c r="G184" i="58"/>
  <c r="I184" i="58"/>
  <c r="I185" i="58"/>
  <c r="F188" i="58"/>
  <c r="F187" i="58" s="1"/>
  <c r="F186" i="58" s="1"/>
  <c r="G188" i="58"/>
  <c r="G187" i="58" s="1"/>
  <c r="I189" i="58"/>
  <c r="F194" i="58"/>
  <c r="F195" i="58"/>
  <c r="G195" i="58"/>
  <c r="I196" i="58"/>
  <c r="I197" i="58"/>
  <c r="I198" i="58"/>
  <c r="I199" i="58"/>
  <c r="F201" i="58"/>
  <c r="F200" i="58" s="1"/>
  <c r="I200" i="58" s="1"/>
  <c r="G201" i="58"/>
  <c r="G200" i="58" s="1"/>
  <c r="I202" i="58"/>
  <c r="I203" i="58"/>
  <c r="I204" i="58"/>
  <c r="I205" i="58"/>
  <c r="F206" i="58"/>
  <c r="F207" i="58"/>
  <c r="G207" i="58"/>
  <c r="I208" i="58"/>
  <c r="G209" i="58"/>
  <c r="F210" i="58"/>
  <c r="F209" i="58" s="1"/>
  <c r="G210" i="58"/>
  <c r="I210" i="58"/>
  <c r="I211" i="58"/>
  <c r="F212" i="58"/>
  <c r="G212" i="58"/>
  <c r="I212" i="58"/>
  <c r="I213" i="58"/>
  <c r="I214" i="58"/>
  <c r="F215" i="58"/>
  <c r="G215" i="58"/>
  <c r="I215" i="58" s="1"/>
  <c r="I216" i="58"/>
  <c r="G217" i="58"/>
  <c r="F218" i="58"/>
  <c r="F217" i="58" s="1"/>
  <c r="G218" i="58"/>
  <c r="I218" i="58"/>
  <c r="I219" i="58"/>
  <c r="F222" i="58"/>
  <c r="F221" i="58" s="1"/>
  <c r="F191" i="58" s="1"/>
  <c r="F190" i="58" s="1"/>
  <c r="F10" i="58" s="1"/>
  <c r="G222" i="58"/>
  <c r="G221" i="58" s="1"/>
  <c r="I221" i="58" s="1"/>
  <c r="I223" i="58"/>
  <c r="G224" i="58"/>
  <c r="F225" i="58"/>
  <c r="F224" i="58" s="1"/>
  <c r="G225" i="58"/>
  <c r="I225" i="58"/>
  <c r="I226" i="58"/>
  <c r="F228" i="58"/>
  <c r="F227" i="58" s="1"/>
  <c r="G228" i="58"/>
  <c r="G227" i="58" s="1"/>
  <c r="I227" i="58" s="1"/>
  <c r="I229" i="58"/>
  <c r="G232" i="58"/>
  <c r="F233" i="58"/>
  <c r="F232" i="58" s="1"/>
  <c r="F231" i="58" s="1"/>
  <c r="F230" i="58" s="1"/>
  <c r="G233" i="58"/>
  <c r="I233" i="58"/>
  <c r="I234" i="58"/>
  <c r="F235" i="58"/>
  <c r="G235" i="58"/>
  <c r="I235" i="58"/>
  <c r="I236" i="58"/>
  <c r="F238" i="58"/>
  <c r="G238" i="58"/>
  <c r="F239" i="58"/>
  <c r="F11" i="58" s="1"/>
  <c r="F243" i="58"/>
  <c r="F242" i="58" s="1"/>
  <c r="G243" i="58"/>
  <c r="G242" i="58" s="1"/>
  <c r="I244" i="58"/>
  <c r="I245" i="58"/>
  <c r="I246" i="58"/>
  <c r="F248" i="58"/>
  <c r="F247" i="58" s="1"/>
  <c r="G248" i="58"/>
  <c r="I249" i="58"/>
  <c r="F250" i="58"/>
  <c r="G250" i="58"/>
  <c r="I250" i="58" s="1"/>
  <c r="I251" i="58"/>
  <c r="F253" i="58"/>
  <c r="F252" i="58" s="1"/>
  <c r="G253" i="58"/>
  <c r="G252" i="58" s="1"/>
  <c r="I252" i="58" s="1"/>
  <c r="I254" i="58"/>
  <c r="I255" i="58"/>
  <c r="F256" i="58"/>
  <c r="F257" i="58"/>
  <c r="G257" i="58"/>
  <c r="G256" i="58" s="1"/>
  <c r="I256" i="58" s="1"/>
  <c r="I257" i="58"/>
  <c r="I258" i="58"/>
  <c r="F259" i="58"/>
  <c r="G259" i="58"/>
  <c r="I259" i="58"/>
  <c r="I260" i="58"/>
  <c r="I261" i="58"/>
  <c r="F262" i="58"/>
  <c r="G262" i="58"/>
  <c r="I262" i="58" s="1"/>
  <c r="I263" i="58"/>
  <c r="F264" i="58"/>
  <c r="G264" i="58"/>
  <c r="I264" i="58" s="1"/>
  <c r="I265" i="58"/>
  <c r="F267" i="58"/>
  <c r="F266" i="58" s="1"/>
  <c r="G267" i="58"/>
  <c r="G266" i="58" s="1"/>
  <c r="I266" i="58" s="1"/>
  <c r="I268" i="58"/>
  <c r="F270" i="58"/>
  <c r="G270" i="58"/>
  <c r="I270" i="58"/>
  <c r="I271" i="58"/>
  <c r="I272" i="58"/>
  <c r="F273" i="58"/>
  <c r="F269" i="58" s="1"/>
  <c r="G273" i="58"/>
  <c r="G269" i="58" s="1"/>
  <c r="I269" i="58" s="1"/>
  <c r="F274" i="58"/>
  <c r="G274" i="58"/>
  <c r="I274" i="58"/>
  <c r="I275" i="58"/>
  <c r="F276" i="58"/>
  <c r="G276" i="58"/>
  <c r="I276" i="58"/>
  <c r="I277" i="58"/>
  <c r="F278" i="58"/>
  <c r="G278" i="58"/>
  <c r="I278" i="58"/>
  <c r="I279" i="58"/>
  <c r="G280" i="58"/>
  <c r="F281" i="58"/>
  <c r="F280" i="58" s="1"/>
  <c r="I280" i="58" s="1"/>
  <c r="G281" i="58"/>
  <c r="I282" i="58"/>
  <c r="F285" i="58"/>
  <c r="F284" i="58" s="1"/>
  <c r="F283" i="58" s="1"/>
  <c r="F286" i="58"/>
  <c r="G286" i="58"/>
  <c r="G285" i="58" s="1"/>
  <c r="I287" i="58"/>
  <c r="F288" i="58"/>
  <c r="G288" i="58"/>
  <c r="G239" i="58" s="1"/>
  <c r="I289" i="58"/>
  <c r="F290" i="58"/>
  <c r="G290" i="58"/>
  <c r="I290" i="58" s="1"/>
  <c r="I291" i="58"/>
  <c r="F292" i="58"/>
  <c r="G292" i="58"/>
  <c r="I292" i="58" s="1"/>
  <c r="I293" i="58"/>
  <c r="G298" i="58"/>
  <c r="F299" i="58"/>
  <c r="F298" i="58" s="1"/>
  <c r="G299" i="58"/>
  <c r="I299" i="58"/>
  <c r="I300" i="58"/>
  <c r="F301" i="58"/>
  <c r="G301" i="58"/>
  <c r="I301" i="58"/>
  <c r="I302" i="58"/>
  <c r="F304" i="58"/>
  <c r="F303" i="58" s="1"/>
  <c r="G304" i="58"/>
  <c r="I305" i="58"/>
  <c r="F307" i="58"/>
  <c r="G307" i="58"/>
  <c r="I307" i="58"/>
  <c r="I308" i="58"/>
  <c r="F309" i="58"/>
  <c r="G309" i="58"/>
  <c r="I309" i="58"/>
  <c r="I310" i="58"/>
  <c r="I311" i="58"/>
  <c r="F312" i="58"/>
  <c r="F306" i="58" s="1"/>
  <c r="G312" i="58"/>
  <c r="G306" i="58" s="1"/>
  <c r="I306" i="58" s="1"/>
  <c r="I313" i="58"/>
  <c r="F314" i="58"/>
  <c r="G314" i="58"/>
  <c r="I314" i="58" s="1"/>
  <c r="I315" i="58"/>
  <c r="G317" i="58"/>
  <c r="F318" i="58"/>
  <c r="F317" i="58" s="1"/>
  <c r="G318" i="58"/>
  <c r="I318" i="58"/>
  <c r="I319" i="58"/>
  <c r="F321" i="58"/>
  <c r="F320" i="58" s="1"/>
  <c r="G321" i="58"/>
  <c r="G320" i="58" s="1"/>
  <c r="I322" i="58"/>
  <c r="F323" i="58"/>
  <c r="F324" i="58"/>
  <c r="G324" i="58"/>
  <c r="G323" i="58" s="1"/>
  <c r="I323" i="58" s="1"/>
  <c r="I325" i="58"/>
  <c r="F326" i="58"/>
  <c r="G326" i="58"/>
  <c r="I326" i="58" s="1"/>
  <c r="F327" i="58"/>
  <c r="G327" i="58"/>
  <c r="I327" i="58"/>
  <c r="I328" i="58"/>
  <c r="F331" i="58"/>
  <c r="F330" i="58" s="1"/>
  <c r="F329" i="58" s="1"/>
  <c r="F332" i="58"/>
  <c r="G332" i="58"/>
  <c r="G331" i="58" s="1"/>
  <c r="I333" i="58"/>
  <c r="G5" i="57"/>
  <c r="F6" i="57"/>
  <c r="G6" i="57"/>
  <c r="I6" i="57"/>
  <c r="F7" i="57"/>
  <c r="F5" i="57" s="1"/>
  <c r="G7" i="57"/>
  <c r="F8" i="57"/>
  <c r="G8" i="57"/>
  <c r="I8" i="57" s="1"/>
  <c r="F12" i="57"/>
  <c r="F11" i="57" s="1"/>
  <c r="F10" i="57" s="1"/>
  <c r="F9" i="57" s="1"/>
  <c r="G12" i="57"/>
  <c r="G11" i="57" s="1"/>
  <c r="I13" i="57"/>
  <c r="I14" i="57"/>
  <c r="I15" i="57"/>
  <c r="I16" i="57"/>
  <c r="I17" i="57"/>
  <c r="G19" i="57"/>
  <c r="G18" i="57" s="1"/>
  <c r="G20" i="57"/>
  <c r="F21" i="57"/>
  <c r="F20" i="57" s="1"/>
  <c r="G21" i="57"/>
  <c r="I22" i="57"/>
  <c r="I23" i="57"/>
  <c r="I24" i="57"/>
  <c r="I25" i="57"/>
  <c r="I26" i="57"/>
  <c r="I27" i="57"/>
  <c r="I28" i="57"/>
  <c r="I29" i="57"/>
  <c r="I30" i="57"/>
  <c r="I31" i="57"/>
  <c r="I32" i="57"/>
  <c r="F35" i="57"/>
  <c r="F34" i="57" s="1"/>
  <c r="F33" i="57" s="1"/>
  <c r="F36" i="57"/>
  <c r="G36" i="57"/>
  <c r="G35" i="57" s="1"/>
  <c r="I37" i="57"/>
  <c r="G38" i="57"/>
  <c r="G39" i="57"/>
  <c r="G40" i="57"/>
  <c r="F41" i="57"/>
  <c r="I41" i="57" s="1"/>
  <c r="G41" i="57"/>
  <c r="I42" i="57"/>
  <c r="F43" i="57"/>
  <c r="F44" i="57"/>
  <c r="G44" i="57"/>
  <c r="G43" i="57" s="1"/>
  <c r="I43" i="57" s="1"/>
  <c r="F45" i="57"/>
  <c r="G45" i="57"/>
  <c r="I45" i="57"/>
  <c r="F46" i="57"/>
  <c r="G46" i="57"/>
  <c r="I46" i="57"/>
  <c r="I47" i="57"/>
  <c r="F49" i="57"/>
  <c r="F48" i="57" s="1"/>
  <c r="F50" i="57"/>
  <c r="G50" i="57"/>
  <c r="G49" i="57" s="1"/>
  <c r="F51" i="57"/>
  <c r="G51" i="57"/>
  <c r="I51" i="57"/>
  <c r="I52" i="57"/>
  <c r="F53" i="57"/>
  <c r="G53" i="57"/>
  <c r="I53" i="57"/>
  <c r="F54" i="57"/>
  <c r="G54" i="57"/>
  <c r="I54" i="57"/>
  <c r="I55" i="57"/>
  <c r="I56" i="57"/>
  <c r="I57" i="57"/>
  <c r="I58" i="57"/>
  <c r="I59" i="57"/>
  <c r="G330" i="58" l="1"/>
  <c r="I331" i="58"/>
  <c r="I242" i="58"/>
  <c r="F241" i="58"/>
  <c r="F240" i="58" s="1"/>
  <c r="I320" i="58"/>
  <c r="G316" i="58"/>
  <c r="I316" i="58" s="1"/>
  <c r="F297" i="58"/>
  <c r="I285" i="58"/>
  <c r="G284" i="58"/>
  <c r="I317" i="58"/>
  <c r="F316" i="58"/>
  <c r="G297" i="58"/>
  <c r="G11" i="58"/>
  <c r="I11" i="58" s="1"/>
  <c r="I239" i="58"/>
  <c r="I332" i="58"/>
  <c r="I324" i="58"/>
  <c r="I312" i="58"/>
  <c r="G303" i="58"/>
  <c r="I303" i="58" s="1"/>
  <c r="I304" i="58"/>
  <c r="I298" i="58"/>
  <c r="I288" i="58"/>
  <c r="I286" i="58"/>
  <c r="I273" i="58"/>
  <c r="I267" i="58"/>
  <c r="I253" i="58"/>
  <c r="I243" i="58"/>
  <c r="G12" i="58"/>
  <c r="G237" i="58"/>
  <c r="I238" i="58"/>
  <c r="F220" i="58"/>
  <c r="G178" i="58"/>
  <c r="I179" i="58"/>
  <c r="I152" i="58"/>
  <c r="F149" i="58"/>
  <c r="F148" i="58" s="1"/>
  <c r="G145" i="58"/>
  <c r="I145" i="58" s="1"/>
  <c r="I134" i="58"/>
  <c r="G125" i="58"/>
  <c r="I126" i="58"/>
  <c r="G21" i="58"/>
  <c r="I22" i="58"/>
  <c r="G247" i="58"/>
  <c r="I247" i="58" s="1"/>
  <c r="I248" i="58"/>
  <c r="F12" i="58"/>
  <c r="F237" i="58"/>
  <c r="I224" i="58"/>
  <c r="G220" i="58"/>
  <c r="I220" i="58" s="1"/>
  <c r="G206" i="58"/>
  <c r="I206" i="58" s="1"/>
  <c r="I207" i="58"/>
  <c r="F193" i="58"/>
  <c r="F192" i="58" s="1"/>
  <c r="G182" i="58"/>
  <c r="I182" i="58" s="1"/>
  <c r="I183" i="58"/>
  <c r="G174" i="58"/>
  <c r="I175" i="58"/>
  <c r="G166" i="58"/>
  <c r="I167" i="58"/>
  <c r="I90" i="58"/>
  <c r="G64" i="58"/>
  <c r="I64" i="58" s="1"/>
  <c r="I65" i="58"/>
  <c r="I217" i="58"/>
  <c r="G186" i="58"/>
  <c r="I186" i="58" s="1"/>
  <c r="I187" i="58"/>
  <c r="I147" i="58"/>
  <c r="G17" i="58"/>
  <c r="F125" i="58"/>
  <c r="I123" i="58"/>
  <c r="F64" i="58"/>
  <c r="I321" i="58"/>
  <c r="I281" i="58"/>
  <c r="G231" i="58"/>
  <c r="I232" i="58"/>
  <c r="I209" i="58"/>
  <c r="G194" i="58"/>
  <c r="I195" i="58"/>
  <c r="G191" i="58"/>
  <c r="G148" i="58"/>
  <c r="I148" i="58" s="1"/>
  <c r="I149" i="58"/>
  <c r="I110" i="58"/>
  <c r="I61" i="58"/>
  <c r="G53" i="58"/>
  <c r="I53" i="58" s="1"/>
  <c r="I54" i="58"/>
  <c r="I228" i="58"/>
  <c r="I201" i="58"/>
  <c r="I143" i="58"/>
  <c r="I91" i="58"/>
  <c r="I66" i="58"/>
  <c r="F50" i="58"/>
  <c r="F21" i="58" s="1"/>
  <c r="F19" i="58" s="1"/>
  <c r="I28" i="58"/>
  <c r="I188" i="58"/>
  <c r="I180" i="58"/>
  <c r="I150" i="58"/>
  <c r="I146" i="58"/>
  <c r="I135" i="58"/>
  <c r="I127" i="58"/>
  <c r="I108" i="58"/>
  <c r="I98" i="58"/>
  <c r="I70" i="58"/>
  <c r="I55" i="58"/>
  <c r="I41" i="58"/>
  <c r="I23" i="58"/>
  <c r="I20" i="57"/>
  <c r="F19" i="57"/>
  <c r="F18" i="57" s="1"/>
  <c r="I18" i="57" s="1"/>
  <c r="G10" i="57"/>
  <c r="I11" i="57"/>
  <c r="G48" i="57"/>
  <c r="I48" i="57" s="1"/>
  <c r="I49" i="57"/>
  <c r="G34" i="57"/>
  <c r="I35" i="57"/>
  <c r="I5" i="57"/>
  <c r="I21" i="57"/>
  <c r="I50" i="57"/>
  <c r="I44" i="57"/>
  <c r="F40" i="57"/>
  <c r="I36" i="57"/>
  <c r="I12" i="57"/>
  <c r="I7" i="57"/>
  <c r="F18" i="58" l="1"/>
  <c r="F15" i="58"/>
  <c r="G190" i="58"/>
  <c r="I191" i="58"/>
  <c r="G19" i="58"/>
  <c r="I21" i="58"/>
  <c r="G177" i="58"/>
  <c r="I177" i="58" s="1"/>
  <c r="I178" i="58"/>
  <c r="I50" i="58"/>
  <c r="G230" i="58"/>
  <c r="I230" i="58" s="1"/>
  <c r="I231" i="58"/>
  <c r="G165" i="58"/>
  <c r="I165" i="58" s="1"/>
  <c r="I166" i="58"/>
  <c r="F296" i="58"/>
  <c r="F295" i="58" s="1"/>
  <c r="F294" i="58" s="1"/>
  <c r="F13" i="58" s="1"/>
  <c r="F7" i="58" s="1"/>
  <c r="I125" i="58"/>
  <c r="I17" i="58"/>
  <c r="G8" i="58"/>
  <c r="I8" i="58" s="1"/>
  <c r="G173" i="58"/>
  <c r="I174" i="58"/>
  <c r="I237" i="58"/>
  <c r="G296" i="58"/>
  <c r="I297" i="58"/>
  <c r="G283" i="58"/>
  <c r="I283" i="58" s="1"/>
  <c r="I284" i="58"/>
  <c r="G193" i="58"/>
  <c r="I194" i="58"/>
  <c r="G241" i="58"/>
  <c r="I12" i="58"/>
  <c r="G329" i="58"/>
  <c r="I329" i="58" s="1"/>
  <c r="I330" i="58"/>
  <c r="F39" i="57"/>
  <c r="I40" i="57"/>
  <c r="I19" i="57"/>
  <c r="G33" i="57"/>
  <c r="I33" i="57" s="1"/>
  <c r="I34" i="57"/>
  <c r="G9" i="57"/>
  <c r="I9" i="57" s="1"/>
  <c r="I10" i="57"/>
  <c r="I241" i="58" l="1"/>
  <c r="G240" i="58"/>
  <c r="I240" i="58" s="1"/>
  <c r="G10" i="58"/>
  <c r="I190" i="58"/>
  <c r="G172" i="58"/>
  <c r="I172" i="58" s="1"/>
  <c r="I173" i="58"/>
  <c r="F6" i="58"/>
  <c r="F5" i="58" s="1"/>
  <c r="F14" i="58"/>
  <c r="F9" i="58" s="1"/>
  <c r="G192" i="58"/>
  <c r="I192" i="58" s="1"/>
  <c r="I193" i="58"/>
  <c r="G295" i="58"/>
  <c r="I296" i="58"/>
  <c r="G18" i="58"/>
  <c r="I18" i="58" s="1"/>
  <c r="I19" i="58"/>
  <c r="G15" i="58"/>
  <c r="I39" i="57"/>
  <c r="F38" i="57"/>
  <c r="I38" i="57" s="1"/>
  <c r="G6" i="58" l="1"/>
  <c r="G14" i="58"/>
  <c r="I15" i="58"/>
  <c r="I295" i="58"/>
  <c r="G294" i="58"/>
  <c r="I10" i="58"/>
  <c r="F5" i="56"/>
  <c r="H5" i="56"/>
  <c r="J5" i="56" s="1"/>
  <c r="F6" i="56"/>
  <c r="H6" i="56"/>
  <c r="J7" i="56"/>
  <c r="F8" i="56"/>
  <c r="H8" i="56"/>
  <c r="F10" i="56"/>
  <c r="H10" i="56"/>
  <c r="F11" i="56"/>
  <c r="H11" i="56"/>
  <c r="J11" i="56"/>
  <c r="J12" i="56"/>
  <c r="J10" i="56" s="1"/>
  <c r="F13" i="56"/>
  <c r="H13" i="56"/>
  <c r="J13" i="56"/>
  <c r="J14" i="56"/>
  <c r="F15" i="56"/>
  <c r="H15" i="56"/>
  <c r="J15" i="56"/>
  <c r="J16" i="56"/>
  <c r="F17" i="56"/>
  <c r="H17" i="56"/>
  <c r="J17" i="56"/>
  <c r="J18" i="56"/>
  <c r="J19" i="56"/>
  <c r="J20" i="56"/>
  <c r="J22" i="56"/>
  <c r="F24" i="56"/>
  <c r="J24" i="56" s="1"/>
  <c r="H24" i="56"/>
  <c r="J25" i="56"/>
  <c r="J8" i="56" s="1"/>
  <c r="J27" i="56"/>
  <c r="F28" i="56"/>
  <c r="H28" i="56"/>
  <c r="H23" i="56" s="1"/>
  <c r="J28" i="56"/>
  <c r="F29" i="56"/>
  <c r="H29" i="56"/>
  <c r="J30" i="56"/>
  <c r="J29" i="56" s="1"/>
  <c r="H31" i="56"/>
  <c r="F32" i="56"/>
  <c r="F31" i="56" s="1"/>
  <c r="H32" i="56"/>
  <c r="J33" i="56"/>
  <c r="J32" i="56" s="1"/>
  <c r="J31" i="56" s="1"/>
  <c r="H35" i="56"/>
  <c r="H34" i="56" s="1"/>
  <c r="F36" i="56"/>
  <c r="H36" i="56"/>
  <c r="F37" i="56"/>
  <c r="H37" i="56"/>
  <c r="J38" i="56"/>
  <c r="J37" i="56" s="1"/>
  <c r="J36" i="56" s="1"/>
  <c r="H39" i="56"/>
  <c r="F40" i="56"/>
  <c r="J40" i="56" s="1"/>
  <c r="H40" i="56"/>
  <c r="J41" i="56"/>
  <c r="J42" i="56"/>
  <c r="J6" i="56" s="1"/>
  <c r="F44" i="56"/>
  <c r="F43" i="56" s="1"/>
  <c r="F45" i="56"/>
  <c r="H45" i="56"/>
  <c r="H44" i="56" s="1"/>
  <c r="F46" i="56"/>
  <c r="H46" i="56"/>
  <c r="J46" i="56"/>
  <c r="J47" i="56"/>
  <c r="F6" i="55"/>
  <c r="F5" i="55" s="1"/>
  <c r="H6" i="55"/>
  <c r="H5" i="55" s="1"/>
  <c r="J5" i="55" s="1"/>
  <c r="J6" i="55"/>
  <c r="J7" i="55"/>
  <c r="F8" i="55"/>
  <c r="H8" i="55"/>
  <c r="J8" i="55"/>
  <c r="H10" i="55"/>
  <c r="H9" i="55" s="1"/>
  <c r="H11" i="55"/>
  <c r="F12" i="55"/>
  <c r="F11" i="55" s="1"/>
  <c r="H12" i="55"/>
  <c r="J13" i="55"/>
  <c r="F14" i="55"/>
  <c r="F15" i="55"/>
  <c r="H15" i="55"/>
  <c r="H14" i="55" s="1"/>
  <c r="J14" i="55" s="1"/>
  <c r="F16" i="55"/>
  <c r="H16" i="55"/>
  <c r="J16" i="55"/>
  <c r="F17" i="55"/>
  <c r="H17" i="55"/>
  <c r="J17" i="55"/>
  <c r="J18" i="55"/>
  <c r="J19" i="55"/>
  <c r="F22" i="55"/>
  <c r="F21" i="55" s="1"/>
  <c r="F20" i="55" s="1"/>
  <c r="F23" i="55"/>
  <c r="H23" i="55"/>
  <c r="H22" i="55" s="1"/>
  <c r="H21" i="55" s="1"/>
  <c r="J24" i="55"/>
  <c r="J22" i="55" s="1"/>
  <c r="F25" i="55"/>
  <c r="H25" i="55"/>
  <c r="J25" i="55" s="1"/>
  <c r="F26" i="55"/>
  <c r="H26" i="55"/>
  <c r="J26" i="55"/>
  <c r="J27" i="55"/>
  <c r="J28" i="55"/>
  <c r="G9" i="58" l="1"/>
  <c r="I9" i="58" s="1"/>
  <c r="I14" i="58"/>
  <c r="G13" i="58"/>
  <c r="I294" i="58"/>
  <c r="I6" i="58"/>
  <c r="H43" i="56"/>
  <c r="J43" i="56" s="1"/>
  <c r="J44" i="56"/>
  <c r="J23" i="56"/>
  <c r="H9" i="56"/>
  <c r="F9" i="56"/>
  <c r="J45" i="56"/>
  <c r="F39" i="56"/>
  <c r="F23" i="56"/>
  <c r="H20" i="55"/>
  <c r="J21" i="55"/>
  <c r="J20" i="55" s="1"/>
  <c r="F10" i="55"/>
  <c r="J11" i="55"/>
  <c r="J12" i="55"/>
  <c r="J23" i="55"/>
  <c r="J15" i="55"/>
  <c r="B4" i="51"/>
  <c r="B16" i="52"/>
  <c r="B4" i="52"/>
  <c r="C21" i="53"/>
  <c r="C19" i="53"/>
  <c r="C17" i="53"/>
  <c r="C15" i="53"/>
  <c r="C13" i="53"/>
  <c r="C9" i="53"/>
  <c r="C4" i="53" s="1"/>
  <c r="C5" i="53"/>
  <c r="I13" i="58" l="1"/>
  <c r="G7" i="58"/>
  <c r="F35" i="56"/>
  <c r="F34" i="56" s="1"/>
  <c r="J34" i="56" s="1"/>
  <c r="J39" i="56"/>
  <c r="J35" i="56" s="1"/>
  <c r="J9" i="56"/>
  <c r="F9" i="55"/>
  <c r="J9" i="55" s="1"/>
  <c r="J10" i="55"/>
  <c r="D19" i="53"/>
  <c r="D15" i="53"/>
  <c r="I7" i="58" l="1"/>
  <c r="G5" i="58"/>
  <c r="I5" i="58" s="1"/>
  <c r="D21" i="53"/>
  <c r="D17" i="53"/>
  <c r="D13" i="53"/>
  <c r="D9" i="53"/>
  <c r="D5" i="53"/>
  <c r="C16" i="52"/>
  <c r="L15" i="52"/>
  <c r="K15" i="52"/>
  <c r="C4" i="52"/>
  <c r="C4" i="51"/>
  <c r="D4" i="53" l="1"/>
  <c r="F23" i="53" l="1"/>
  <c r="F22" i="53"/>
  <c r="F21" i="53"/>
  <c r="F20" i="53"/>
  <c r="F19" i="53"/>
  <c r="F18" i="53"/>
  <c r="F17" i="53"/>
  <c r="F16" i="53"/>
  <c r="F15" i="53"/>
  <c r="F14" i="53"/>
  <c r="F13" i="53"/>
  <c r="F12" i="53"/>
  <c r="F11" i="53"/>
  <c r="F10" i="53"/>
  <c r="F9" i="53"/>
  <c r="F8" i="53"/>
  <c r="F7" i="53"/>
  <c r="F6" i="53"/>
  <c r="F4" i="53" l="1"/>
  <c r="F5" i="53"/>
  <c r="N15" i="52"/>
  <c r="M15" i="52"/>
  <c r="E19" i="52"/>
  <c r="E18" i="52"/>
  <c r="E17" i="52"/>
  <c r="E11" i="52"/>
  <c r="E10" i="52"/>
  <c r="E9" i="52"/>
  <c r="E8" i="52"/>
  <c r="E7" i="52"/>
  <c r="E6" i="52"/>
  <c r="E5" i="52"/>
  <c r="O15" i="52" l="1"/>
  <c r="E4" i="52"/>
  <c r="E16" i="52"/>
  <c r="E7" i="51" l="1"/>
  <c r="E6" i="51"/>
  <c r="E5" i="51"/>
  <c r="E4" i="51" l="1"/>
</calcChain>
</file>

<file path=xl/sharedStrings.xml><?xml version="1.0" encoding="utf-8"?>
<sst xmlns="http://schemas.openxmlformats.org/spreadsheetml/2006/main" count="1521" uniqueCount="809">
  <si>
    <t>(단위 : 천원)</t>
    <phoneticPr fontId="1" type="noConversion"/>
  </si>
  <si>
    <t>사회복지법인 수가성재단</t>
    <phoneticPr fontId="1" type="noConversion"/>
  </si>
  <si>
    <t>총       계</t>
    <phoneticPr fontId="1" type="noConversion"/>
  </si>
  <si>
    <t>시설 회계구분</t>
    <phoneticPr fontId="1" type="noConversion"/>
  </si>
  <si>
    <t>비  고</t>
    <phoneticPr fontId="1" type="noConversion"/>
  </si>
  <si>
    <t>종합노인복지센터</t>
    <phoneticPr fontId="1" type="noConversion"/>
  </si>
  <si>
    <r>
      <t>증</t>
    </r>
    <r>
      <rPr>
        <b/>
        <sz val="16"/>
        <color indexed="10"/>
        <rFont val="HY수평선B"/>
        <family val="1"/>
        <charset val="129"/>
      </rPr>
      <t>△</t>
    </r>
    <r>
      <rPr>
        <sz val="16"/>
        <color indexed="10"/>
        <rFont val="HY수평선B"/>
        <family val="1"/>
        <charset val="129"/>
      </rPr>
      <t>감</t>
    </r>
    <phoneticPr fontId="1" type="noConversion"/>
  </si>
  <si>
    <t>(단위 : 천원)</t>
    <phoneticPr fontId="1" type="noConversion"/>
  </si>
  <si>
    <t>사업별 구분</t>
    <phoneticPr fontId="1" type="noConversion"/>
  </si>
  <si>
    <r>
      <t>증</t>
    </r>
    <r>
      <rPr>
        <b/>
        <sz val="14"/>
        <color indexed="10"/>
        <rFont val="돋움"/>
        <family val="3"/>
        <charset val="129"/>
      </rPr>
      <t>△감</t>
    </r>
    <phoneticPr fontId="1" type="noConversion"/>
  </si>
  <si>
    <t>비고</t>
    <phoneticPr fontId="1" type="noConversion"/>
  </si>
  <si>
    <t>총     계</t>
    <phoneticPr fontId="1" type="noConversion"/>
  </si>
  <si>
    <t>재가노인지원센터(보조)</t>
    <phoneticPr fontId="1" type="noConversion"/>
  </si>
  <si>
    <t>노인돌보미서비스(보조)</t>
    <phoneticPr fontId="1" type="noConversion"/>
  </si>
  <si>
    <t>노인돌보미서비스(자체)</t>
    <phoneticPr fontId="1" type="noConversion"/>
  </si>
  <si>
    <t>재원별 구분</t>
    <phoneticPr fontId="1" type="noConversion"/>
  </si>
  <si>
    <r>
      <t>증</t>
    </r>
    <r>
      <rPr>
        <b/>
        <sz val="14"/>
        <color indexed="10"/>
        <rFont val="돋움"/>
        <family val="3"/>
        <charset val="129"/>
      </rPr>
      <t>△감</t>
    </r>
    <phoneticPr fontId="1" type="noConversion"/>
  </si>
  <si>
    <t>비고</t>
    <phoneticPr fontId="1" type="noConversion"/>
  </si>
  <si>
    <t>총     계</t>
    <phoneticPr fontId="1" type="noConversion"/>
  </si>
  <si>
    <t>자 부 담</t>
    <phoneticPr fontId="1" type="noConversion"/>
  </si>
  <si>
    <t>보 조 금</t>
    <phoneticPr fontId="1" type="noConversion"/>
  </si>
  <si>
    <t>자부담</t>
    <phoneticPr fontId="1" type="noConversion"/>
  </si>
  <si>
    <t>보조금</t>
    <phoneticPr fontId="1" type="noConversion"/>
  </si>
  <si>
    <t>후원금</t>
    <phoneticPr fontId="1" type="noConversion"/>
  </si>
  <si>
    <t>후 원 금(전입금)</t>
    <phoneticPr fontId="1" type="noConversion"/>
  </si>
  <si>
    <t>후원전입</t>
    <phoneticPr fontId="1" type="noConversion"/>
  </si>
  <si>
    <t>기정</t>
    <phoneticPr fontId="1" type="noConversion"/>
  </si>
  <si>
    <t>재단</t>
    <phoneticPr fontId="1" type="noConversion"/>
  </si>
  <si>
    <t>센터</t>
    <phoneticPr fontId="1" type="noConversion"/>
  </si>
  <si>
    <t>(단위 : 천원)</t>
    <phoneticPr fontId="1" type="noConversion"/>
  </si>
  <si>
    <t>회계별</t>
    <phoneticPr fontId="1" type="noConversion"/>
  </si>
  <si>
    <t>재원별</t>
    <phoneticPr fontId="1" type="noConversion"/>
  </si>
  <si>
    <r>
      <t>증</t>
    </r>
    <r>
      <rPr>
        <b/>
        <sz val="11"/>
        <color indexed="10"/>
        <rFont val="돋움"/>
        <family val="3"/>
        <charset val="129"/>
      </rPr>
      <t>△감</t>
    </r>
    <phoneticPr fontId="1" type="noConversion"/>
  </si>
  <si>
    <t>비고</t>
    <phoneticPr fontId="1" type="noConversion"/>
  </si>
  <si>
    <t>총     계</t>
    <phoneticPr fontId="1" type="noConversion"/>
  </si>
  <si>
    <t>자부담</t>
    <phoneticPr fontId="1" type="noConversion"/>
  </si>
  <si>
    <t>보조금</t>
    <phoneticPr fontId="1" type="noConversion"/>
  </si>
  <si>
    <t>후원금</t>
    <phoneticPr fontId="1" type="noConversion"/>
  </si>
  <si>
    <t>종합노인복지센터</t>
    <phoneticPr fontId="1" type="noConversion"/>
  </si>
  <si>
    <t>후원금(전입금)</t>
    <phoneticPr fontId="1" type="noConversion"/>
  </si>
  <si>
    <t>재가서비스(보조)</t>
    <phoneticPr fontId="1" type="noConversion"/>
  </si>
  <si>
    <t>노인돌보미서비스(보조)</t>
    <phoneticPr fontId="1" type="noConversion"/>
  </si>
  <si>
    <t>노인돌보미서비스(자체)</t>
    <phoneticPr fontId="1" type="noConversion"/>
  </si>
  <si>
    <t>독거노인응급안전돌보미
시스템구축사업(보조)</t>
    <phoneticPr fontId="1" type="noConversion"/>
  </si>
  <si>
    <t>보조금</t>
    <phoneticPr fontId="1" type="noConversion"/>
  </si>
  <si>
    <t>사회복지법인 수가성재단</t>
    <phoneticPr fontId="1" type="noConversion"/>
  </si>
  <si>
    <t>수가성요양원</t>
    <phoneticPr fontId="1" type="noConversion"/>
  </si>
  <si>
    <t>수가성요양원</t>
    <phoneticPr fontId="1" type="noConversion"/>
  </si>
  <si>
    <t>수가성재단</t>
    <phoneticPr fontId="1" type="noConversion"/>
  </si>
  <si>
    <t>수가성재단</t>
    <phoneticPr fontId="1" type="noConversion"/>
  </si>
  <si>
    <t>수가성재단</t>
    <phoneticPr fontId="1" type="noConversion"/>
  </si>
  <si>
    <t xml:space="preserve"> </t>
    <phoneticPr fontId="1" type="noConversion"/>
  </si>
  <si>
    <t xml:space="preserve"> </t>
    <phoneticPr fontId="1" type="noConversion"/>
  </si>
  <si>
    <t>요양원</t>
    <phoneticPr fontId="1" type="noConversion"/>
  </si>
  <si>
    <t>기정 예산액</t>
    <phoneticPr fontId="1" type="noConversion"/>
  </si>
  <si>
    <t>응급안전돌보미 시스템
구축사업(보조)</t>
    <phoneticPr fontId="1" type="noConversion"/>
  </si>
  <si>
    <t>기정 예산액</t>
    <phoneticPr fontId="1" type="noConversion"/>
  </si>
  <si>
    <t xml:space="preserve"> △</t>
    <phoneticPr fontId="1" type="noConversion"/>
  </si>
  <si>
    <r>
      <t>2017년 회계 재원별 세입ㆍ세출 총괄표</t>
    </r>
    <r>
      <rPr>
        <b/>
        <sz val="20"/>
        <color rgb="FFFF0000"/>
        <rFont val="돋움"/>
        <family val="3"/>
        <charset val="129"/>
      </rPr>
      <t>(5회 추경예산)</t>
    </r>
    <phoneticPr fontId="1" type="noConversion"/>
  </si>
  <si>
    <t>5회추경 예산액</t>
    <phoneticPr fontId="1" type="noConversion"/>
  </si>
  <si>
    <r>
      <t>2017년도 사업별 세입ㆍ세출 총괄표</t>
    </r>
    <r>
      <rPr>
        <b/>
        <sz val="20"/>
        <color rgb="FFFF0000"/>
        <rFont val="돋움"/>
        <family val="3"/>
        <charset val="129"/>
      </rPr>
      <t>(5회 추경예산)</t>
    </r>
    <phoneticPr fontId="1" type="noConversion"/>
  </si>
  <si>
    <r>
      <t>2017년 재원별 세입ㆍ세출 총괄표</t>
    </r>
    <r>
      <rPr>
        <b/>
        <sz val="20"/>
        <color rgb="FFFF0000"/>
        <rFont val="돋움"/>
        <family val="3"/>
        <charset val="129"/>
      </rPr>
      <t>(5회 추경예산)</t>
    </r>
    <phoneticPr fontId="1" type="noConversion"/>
  </si>
  <si>
    <r>
      <t>2017년도 세입ㆍ세출예산 총괄표</t>
    </r>
    <r>
      <rPr>
        <sz val="20"/>
        <color rgb="FFFF0000"/>
        <rFont val="HY헤드라인M"/>
        <family val="1"/>
        <charset val="129"/>
      </rPr>
      <t>(5회 추경예산)</t>
    </r>
    <phoneticPr fontId="1" type="noConversion"/>
  </si>
  <si>
    <t>△</t>
    <phoneticPr fontId="1" type="noConversion"/>
  </si>
  <si>
    <t>△</t>
    <phoneticPr fontId="1" type="noConversion"/>
  </si>
  <si>
    <t>계</t>
    <phoneticPr fontId="1" type="noConversion"/>
  </si>
  <si>
    <t xml:space="preserve"> △</t>
    <phoneticPr fontId="1" type="noConversion"/>
  </si>
  <si>
    <t>(기정)10,600원+644,290원</t>
    <phoneticPr fontId="1" type="noConversion"/>
  </si>
  <si>
    <t>◎ 차량세및자동차보험 환급금</t>
    <phoneticPr fontId="1" type="noConversion"/>
  </si>
  <si>
    <t>(자)</t>
    <phoneticPr fontId="1" type="noConversion"/>
  </si>
  <si>
    <t>5,150,000원-기정5,000,000원</t>
    <phoneticPr fontId="1" type="noConversion"/>
  </si>
  <si>
    <t>◎ 불용품매각비(승용차)</t>
    <phoneticPr fontId="1" type="noConversion"/>
  </si>
  <si>
    <t>기타잡수입</t>
    <phoneticPr fontId="1" type="noConversion"/>
  </si>
  <si>
    <t>913 기타잡수입</t>
    <phoneticPr fontId="1" type="noConversion"/>
  </si>
  <si>
    <t>2,000원</t>
    <phoneticPr fontId="1" type="noConversion"/>
  </si>
  <si>
    <t xml:space="preserve"> ◎ 예금이자 수입</t>
    <phoneticPr fontId="1" type="noConversion"/>
  </si>
  <si>
    <t>(자)</t>
    <phoneticPr fontId="1" type="noConversion"/>
  </si>
  <si>
    <t>기타예금이자수입</t>
    <phoneticPr fontId="1" type="noConversion"/>
  </si>
  <si>
    <t>912 기타예금이자수입</t>
    <phoneticPr fontId="1" type="noConversion"/>
  </si>
  <si>
    <t>91 잡수입</t>
    <phoneticPr fontId="1" type="noConversion"/>
  </si>
  <si>
    <t>09 잡수입</t>
    <phoneticPr fontId="1" type="noConversion"/>
  </si>
  <si>
    <t>1,240,892원</t>
    <phoneticPr fontId="1" type="noConversion"/>
  </si>
  <si>
    <r>
      <rPr>
        <sz val="9"/>
        <color indexed="8"/>
        <rFont val="굴림"/>
        <family val="3"/>
        <charset val="129"/>
      </rPr>
      <t>◎ 전년도 이월금(후원금)</t>
    </r>
    <phoneticPr fontId="1" type="noConversion"/>
  </si>
  <si>
    <t>(후)</t>
    <phoneticPr fontId="1" type="noConversion"/>
  </si>
  <si>
    <t>8,623,860원-기정450,000원</t>
    <phoneticPr fontId="1" type="noConversion"/>
  </si>
  <si>
    <r>
      <rPr>
        <sz val="9"/>
        <color indexed="8"/>
        <rFont val="굴림"/>
        <family val="3"/>
        <charset val="129"/>
      </rPr>
      <t>◎ 전년도 이월금(자부담)</t>
    </r>
    <phoneticPr fontId="1" type="noConversion"/>
  </si>
  <si>
    <t>(자)</t>
    <phoneticPr fontId="1" type="noConversion"/>
  </si>
  <si>
    <t>전년도이월금</t>
    <phoneticPr fontId="1" type="noConversion"/>
  </si>
  <si>
    <t>811 전년도이월금</t>
    <phoneticPr fontId="1" type="noConversion"/>
  </si>
  <si>
    <t>81 이월금</t>
    <phoneticPr fontId="1" type="noConversion"/>
  </si>
  <si>
    <t>08 이월금</t>
    <phoneticPr fontId="1" type="noConversion"/>
  </si>
  <si>
    <t>4,833,333원 X 12월 = 58,000,000원-(기정) 64,000,000원</t>
    <phoneticPr fontId="1" type="noConversion"/>
  </si>
  <si>
    <t xml:space="preserve"> ◎ 비지정 후원금 </t>
    <phoneticPr fontId="1" type="noConversion"/>
  </si>
  <si>
    <t>△</t>
    <phoneticPr fontId="1" type="noConversion"/>
  </si>
  <si>
    <t>(추경)</t>
    <phoneticPr fontId="1" type="noConversion"/>
  </si>
  <si>
    <t>비지정후원금</t>
    <phoneticPr fontId="1" type="noConversion"/>
  </si>
  <si>
    <t>512 비지정후원금</t>
    <phoneticPr fontId="1" type="noConversion"/>
  </si>
  <si>
    <t>51 후원금수입</t>
    <phoneticPr fontId="1" type="noConversion"/>
  </si>
  <si>
    <t>△</t>
    <phoneticPr fontId="1" type="noConversion"/>
  </si>
  <si>
    <t>05 후원금수입</t>
    <phoneticPr fontId="1" type="noConversion"/>
  </si>
  <si>
    <t>△</t>
    <phoneticPr fontId="1" type="noConversion"/>
  </si>
  <si>
    <t>(후)</t>
    <phoneticPr fontId="1" type="noConversion"/>
  </si>
  <si>
    <t>(보)</t>
    <phoneticPr fontId="1" type="noConversion"/>
  </si>
  <si>
    <t>(자)</t>
    <phoneticPr fontId="1" type="noConversion"/>
  </si>
  <si>
    <t>재단법인 회계</t>
    <phoneticPr fontId="1" type="noConversion"/>
  </si>
  <si>
    <t>세   목</t>
    <phoneticPr fontId="1" type="noConversion"/>
  </si>
  <si>
    <t>목</t>
    <phoneticPr fontId="1" type="noConversion"/>
  </si>
  <si>
    <t>항</t>
    <phoneticPr fontId="1" type="noConversion"/>
  </si>
  <si>
    <t>관</t>
    <phoneticPr fontId="1" type="noConversion"/>
  </si>
  <si>
    <t>사업내역(산출근거)</t>
    <phoneticPr fontId="1" type="noConversion"/>
  </si>
  <si>
    <t>비교증감</t>
    <phoneticPr fontId="1" type="noConversion"/>
  </si>
  <si>
    <t>예산액</t>
    <phoneticPr fontId="1" type="noConversion"/>
  </si>
  <si>
    <t>기  정
예산액</t>
    <phoneticPr fontId="1" type="noConversion"/>
  </si>
  <si>
    <t>예산과목</t>
    <phoneticPr fontId="1" type="noConversion"/>
  </si>
  <si>
    <t>(단위:천원)</t>
    <phoneticPr fontId="1" type="noConversion"/>
  </si>
  <si>
    <t>2017년도 세입예산서(5회추경)</t>
    <phoneticPr fontId="1" type="noConversion"/>
  </si>
  <si>
    <t>135,000원 - (기정)452,000원</t>
    <phoneticPr fontId="1" type="noConversion"/>
  </si>
  <si>
    <t>◎ 예비비</t>
    <phoneticPr fontId="1" type="noConversion"/>
  </si>
  <si>
    <t>(자)</t>
    <phoneticPr fontId="1" type="noConversion"/>
  </si>
  <si>
    <t xml:space="preserve"> </t>
    <phoneticPr fontId="1" type="noConversion"/>
  </si>
  <si>
    <t>예비비</t>
    <phoneticPr fontId="1" type="noConversion"/>
  </si>
  <si>
    <t>811예비비</t>
    <phoneticPr fontId="1" type="noConversion"/>
  </si>
  <si>
    <t>81 예비비 및 기타</t>
    <phoneticPr fontId="1" type="noConversion"/>
  </si>
  <si>
    <t>08 예비비 및 기타</t>
    <phoneticPr fontId="1" type="noConversion"/>
  </si>
  <si>
    <t>보험환급금 644,290원</t>
    <phoneticPr fontId="1" type="noConversion"/>
  </si>
  <si>
    <t>◎ 요양원 자동차보험 환급금전출</t>
    <phoneticPr fontId="1" type="noConversion"/>
  </si>
  <si>
    <t>(추경)</t>
    <phoneticPr fontId="1" type="noConversion"/>
  </si>
  <si>
    <t>13,650,000원-(기정)13,500,000원</t>
    <phoneticPr fontId="1" type="noConversion"/>
  </si>
  <si>
    <t>◎ 종합노인 복지센터 전출금(차량대체구입)</t>
    <phoneticPr fontId="1" type="noConversion"/>
  </si>
  <si>
    <t>시설전출금(자부담)</t>
    <phoneticPr fontId="1" type="noConversion"/>
  </si>
  <si>
    <t>412종합센터시설전출금(자부담)</t>
    <phoneticPr fontId="1" type="noConversion"/>
  </si>
  <si>
    <t>29,000,000원-(기정)30,000,000원</t>
    <phoneticPr fontId="1" type="noConversion"/>
  </si>
  <si>
    <t>◎ 종합노인 복지센터 전출금</t>
    <phoneticPr fontId="1" type="noConversion"/>
  </si>
  <si>
    <t xml:space="preserve"> △</t>
    <phoneticPr fontId="1" type="noConversion"/>
  </si>
  <si>
    <t>(후)</t>
    <phoneticPr fontId="1" type="noConversion"/>
  </si>
  <si>
    <t>△</t>
    <phoneticPr fontId="1" type="noConversion"/>
  </si>
  <si>
    <t>시설전출금(후원금)</t>
    <phoneticPr fontId="1" type="noConversion"/>
  </si>
  <si>
    <r>
      <t xml:space="preserve"> </t>
    </r>
    <r>
      <rPr>
        <sz val="9"/>
        <color indexed="10"/>
        <rFont val="맑은 고딕"/>
        <family val="3"/>
        <charset val="129"/>
      </rPr>
      <t>△</t>
    </r>
    <phoneticPr fontId="1" type="noConversion"/>
  </si>
  <si>
    <t>412종합센터시설전출금(후원금)</t>
    <phoneticPr fontId="1" type="noConversion"/>
  </si>
  <si>
    <t>41 전출금</t>
    <phoneticPr fontId="1" type="noConversion"/>
  </si>
  <si>
    <t>04 전출금</t>
    <phoneticPr fontId="1" type="noConversion"/>
  </si>
  <si>
    <t>0원 - 기정100,000원=0원</t>
    <phoneticPr fontId="1" type="noConversion"/>
  </si>
  <si>
    <t>◎ 노사지원금</t>
    <phoneticPr fontId="1" type="noConversion"/>
  </si>
  <si>
    <t>노사지원금</t>
    <phoneticPr fontId="1" type="noConversion"/>
  </si>
  <si>
    <t>137 기타운영비</t>
    <phoneticPr fontId="1" type="noConversion"/>
  </si>
  <si>
    <t>2,875,000원-(기정)6,622,000원</t>
    <phoneticPr fontId="1" type="noConversion"/>
  </si>
  <si>
    <t>◎ 사무용품 및 기타 수용비 및 수수료 등</t>
    <phoneticPr fontId="1" type="noConversion"/>
  </si>
  <si>
    <t>일반수용비</t>
    <phoneticPr fontId="1" type="noConversion"/>
  </si>
  <si>
    <t>132 수용비 및 수수료</t>
    <phoneticPr fontId="1" type="noConversion"/>
  </si>
  <si>
    <t>0원 - 기정2,000,000원</t>
    <phoneticPr fontId="1" type="noConversion"/>
  </si>
  <si>
    <t>◎ 교육및 국내외 출장여비(세목경정)</t>
    <phoneticPr fontId="1" type="noConversion"/>
  </si>
  <si>
    <t>관외여비</t>
    <phoneticPr fontId="1" type="noConversion"/>
  </si>
  <si>
    <t>600,000원 - (기정)1,900,000원</t>
    <phoneticPr fontId="1" type="noConversion"/>
  </si>
  <si>
    <t>◎ 교육 및 관외 출장여비</t>
    <phoneticPr fontId="1" type="noConversion"/>
  </si>
  <si>
    <t>200,000원×12월=2,400,000원</t>
    <phoneticPr fontId="1" type="noConversion"/>
  </si>
  <si>
    <t>◎ 관내여비</t>
    <phoneticPr fontId="1" type="noConversion"/>
  </si>
  <si>
    <t>국내출장여비</t>
    <phoneticPr fontId="1" type="noConversion"/>
  </si>
  <si>
    <t>131 여비</t>
    <phoneticPr fontId="1" type="noConversion"/>
  </si>
  <si>
    <t>13 운영비</t>
    <phoneticPr fontId="1" type="noConversion"/>
  </si>
  <si>
    <t>20,400,000원×1.06% = 216,240원</t>
    <phoneticPr fontId="1" type="noConversion"/>
  </si>
  <si>
    <t>◎ 산재보험</t>
    <phoneticPr fontId="1" type="noConversion"/>
  </si>
  <si>
    <t>20,400,000원×0.9% = 183,600원-(기정)132,600원</t>
    <phoneticPr fontId="1" type="noConversion"/>
  </si>
  <si>
    <t>◎ 고용보험</t>
    <phoneticPr fontId="1" type="noConversion"/>
  </si>
  <si>
    <t>624,240원×6.55% = 40,890원</t>
    <phoneticPr fontId="1" type="noConversion"/>
  </si>
  <si>
    <t>◎ 장기요양보험</t>
    <phoneticPr fontId="1" type="noConversion"/>
  </si>
  <si>
    <t>20,400,000원×3.06% = 624,240원</t>
    <phoneticPr fontId="1" type="noConversion"/>
  </si>
  <si>
    <t>◎ 국민건강보험</t>
    <phoneticPr fontId="1" type="noConversion"/>
  </si>
  <si>
    <t>◎ 국민연금</t>
    <phoneticPr fontId="1" type="noConversion"/>
  </si>
  <si>
    <t>사회보험부담금</t>
    <phoneticPr fontId="1" type="noConversion"/>
  </si>
  <si>
    <t>116 사회보험부담금</t>
    <phoneticPr fontId="1" type="noConversion"/>
  </si>
  <si>
    <t xml:space="preserve">20,400,000원× 8.35% = 1,703,400원  </t>
    <phoneticPr fontId="1" type="noConversion"/>
  </si>
  <si>
    <t>◎ 퇴직적립금</t>
    <phoneticPr fontId="1" type="noConversion"/>
  </si>
  <si>
    <t>퇴직적립금</t>
    <phoneticPr fontId="1" type="noConversion"/>
  </si>
  <si>
    <t>115 퇴직금 및 퇴직적립금</t>
    <phoneticPr fontId="1" type="noConversion"/>
  </si>
  <si>
    <t>100,000원×12월=1,200,000원</t>
    <phoneticPr fontId="1" type="noConversion"/>
  </si>
  <si>
    <t>◎ 급양비</t>
    <phoneticPr fontId="1" type="noConversion"/>
  </si>
  <si>
    <t>제수당</t>
    <phoneticPr fontId="1" type="noConversion"/>
  </si>
  <si>
    <t>112 제수당</t>
    <phoneticPr fontId="1" type="noConversion"/>
  </si>
  <si>
    <t>1,700,000×12월=20,400,000원</t>
    <phoneticPr fontId="1" type="noConversion"/>
  </si>
  <si>
    <t>◎ 직원급여</t>
    <phoneticPr fontId="1" type="noConversion"/>
  </si>
  <si>
    <t>기본급</t>
    <phoneticPr fontId="1" type="noConversion"/>
  </si>
  <si>
    <t>111 급여</t>
    <phoneticPr fontId="1" type="noConversion"/>
  </si>
  <si>
    <t>인건비</t>
    <phoneticPr fontId="1" type="noConversion"/>
  </si>
  <si>
    <t>01 사무비</t>
    <phoneticPr fontId="1" type="noConversion"/>
  </si>
  <si>
    <t>(보)</t>
    <phoneticPr fontId="1" type="noConversion"/>
  </si>
  <si>
    <t>재단법인 회계</t>
    <phoneticPr fontId="1" type="noConversion"/>
  </si>
  <si>
    <t>세   목</t>
    <phoneticPr fontId="1" type="noConversion"/>
  </si>
  <si>
    <t>목</t>
    <phoneticPr fontId="1" type="noConversion"/>
  </si>
  <si>
    <t>항</t>
    <phoneticPr fontId="1" type="noConversion"/>
  </si>
  <si>
    <t>관</t>
    <phoneticPr fontId="1" type="noConversion"/>
  </si>
  <si>
    <t>사업내역(산출근거)</t>
    <phoneticPr fontId="1" type="noConversion"/>
  </si>
  <si>
    <t>비교증감</t>
    <phoneticPr fontId="1" type="noConversion"/>
  </si>
  <si>
    <t>예산액</t>
    <phoneticPr fontId="1" type="noConversion"/>
  </si>
  <si>
    <t>기  정
예산액</t>
    <phoneticPr fontId="1" type="noConversion"/>
  </si>
  <si>
    <t>예산과목</t>
    <phoneticPr fontId="1" type="noConversion"/>
  </si>
  <si>
    <t>(단위:천원)</t>
    <phoneticPr fontId="1" type="noConversion"/>
  </si>
  <si>
    <t>2017년도 세출예산서(5차 추경)</t>
    <phoneticPr fontId="1" type="noConversion"/>
  </si>
  <si>
    <t>◎퇴직반환금</t>
    <phoneticPr fontId="1" type="noConversion"/>
  </si>
  <si>
    <t>△</t>
  </si>
  <si>
    <t>720,000원×12월=8,640,000원-(기정)8,280,000원</t>
    <phoneticPr fontId="1" type="noConversion"/>
  </si>
  <si>
    <t xml:space="preserve">◎ 직원식대 </t>
    <phoneticPr fontId="1" type="noConversion"/>
  </si>
  <si>
    <t>8,000,000원</t>
    <phoneticPr fontId="1" type="noConversion"/>
  </si>
  <si>
    <t xml:space="preserve">◎ 과년도 사대보험정산 환급금 </t>
    <phoneticPr fontId="1" type="noConversion"/>
  </si>
  <si>
    <t xml:space="preserve">◎ 단체기업보장보험 보상금 </t>
    <phoneticPr fontId="1" type="noConversion"/>
  </si>
  <si>
    <t>2,400,000원-(기정)2,000,000원</t>
    <phoneticPr fontId="1" type="noConversion"/>
  </si>
  <si>
    <t>◎ 기타잡수입(요양보호사 및 사회복지사 현장실습비)</t>
    <phoneticPr fontId="1" type="noConversion"/>
  </si>
  <si>
    <t>기타잡수입</t>
    <phoneticPr fontId="1" type="noConversion"/>
  </si>
  <si>
    <t>1013 기타잡수입</t>
    <phoneticPr fontId="1" type="noConversion"/>
  </si>
  <si>
    <t>75,000원×2회=150,000원</t>
    <phoneticPr fontId="1" type="noConversion"/>
  </si>
  <si>
    <t>◎ 예금이자</t>
    <phoneticPr fontId="1" type="noConversion"/>
  </si>
  <si>
    <t>기타예금이자수입</t>
    <phoneticPr fontId="1" type="noConversion"/>
  </si>
  <si>
    <t>1012 기타예금이자수입</t>
    <phoneticPr fontId="1" type="noConversion"/>
  </si>
  <si>
    <t>101 잡수입</t>
    <phoneticPr fontId="1" type="noConversion"/>
  </si>
  <si>
    <t>10 잡수입</t>
    <phoneticPr fontId="1" type="noConversion"/>
  </si>
  <si>
    <t>7,603,000원-(기정)100,000원</t>
    <phoneticPr fontId="1" type="noConversion"/>
  </si>
  <si>
    <t>◎ 전년도 이월금</t>
    <phoneticPr fontId="1" type="noConversion"/>
  </si>
  <si>
    <t>전년도이월금</t>
    <phoneticPr fontId="1" type="noConversion"/>
  </si>
  <si>
    <t>911 전년도이월금</t>
    <phoneticPr fontId="1" type="noConversion"/>
  </si>
  <si>
    <t>91 이월금</t>
    <phoneticPr fontId="1" type="noConversion"/>
  </si>
  <si>
    <t>09 이월금</t>
    <phoneticPr fontId="1" type="noConversion"/>
  </si>
  <si>
    <t>2,416,666원×12월=29,000,000원
-(기정)30,000,000원</t>
    <phoneticPr fontId="1" type="noConversion"/>
  </si>
  <si>
    <t>◎ 재단법인회계 후원 전입금</t>
    <phoneticPr fontId="1" type="noConversion"/>
  </si>
  <si>
    <t>법인전입금(후원금)</t>
    <phoneticPr fontId="1" type="noConversion"/>
  </si>
  <si>
    <t>812 법인전입금(후원금)</t>
    <phoneticPr fontId="1" type="noConversion"/>
  </si>
  <si>
    <t>81 전입금</t>
    <phoneticPr fontId="1" type="noConversion"/>
  </si>
  <si>
    <t>08 전입금</t>
    <phoneticPr fontId="1" type="noConversion"/>
  </si>
  <si>
    <t>◎ 재단법인회계 전입금  (차량대체구입)</t>
    <phoneticPr fontId="1" type="noConversion"/>
  </si>
  <si>
    <t>법인전입금</t>
    <phoneticPr fontId="1" type="noConversion"/>
  </si>
  <si>
    <t>711 법인전입금</t>
    <phoneticPr fontId="1" type="noConversion"/>
  </si>
  <si>
    <t>71 전입금</t>
    <phoneticPr fontId="1" type="noConversion"/>
  </si>
  <si>
    <t>07 전입금</t>
    <phoneticPr fontId="1" type="noConversion"/>
  </si>
  <si>
    <t>◎ 단기보호 본인부담금</t>
    <phoneticPr fontId="1" type="noConversion"/>
  </si>
  <si>
    <t>◎ 단기보호 보험급여</t>
    <phoneticPr fontId="1" type="noConversion"/>
  </si>
  <si>
    <t>1,300,000원×2월=2,600,000원-(기정)6,500,000원</t>
    <phoneticPr fontId="1" type="noConversion"/>
  </si>
  <si>
    <t>◎ 방문간호 보험급여</t>
    <phoneticPr fontId="1" type="noConversion"/>
  </si>
  <si>
    <t>30,000원×80명×3월=7,200,000원
-(기정)14,400,000원</t>
    <phoneticPr fontId="1" type="noConversion"/>
  </si>
  <si>
    <t>◎ 주간보호 식대수입</t>
    <phoneticPr fontId="1" type="noConversion"/>
  </si>
  <si>
    <t>550,000원×12월=6,600,000원-(기정)6,000,000원</t>
    <phoneticPr fontId="1" type="noConversion"/>
  </si>
  <si>
    <t>◎ 주간보호 본인부담금(보건소)</t>
    <phoneticPr fontId="1" type="noConversion"/>
  </si>
  <si>
    <t>5,418,000원×12월=65,016,000원
-(기정)59,696,000원</t>
    <phoneticPr fontId="1" type="noConversion"/>
  </si>
  <si>
    <t>◎ 치매주간보호 지원(보건소)</t>
    <phoneticPr fontId="1" type="noConversion"/>
  </si>
  <si>
    <t>7,000,000원×12월=84,000,000원-(기정)72,000,000원</t>
    <phoneticPr fontId="1" type="noConversion"/>
  </si>
  <si>
    <t>◎ 주간보호 본인부담금</t>
    <phoneticPr fontId="1" type="noConversion"/>
  </si>
  <si>
    <t xml:space="preserve">
70,743,917원×12월=848,927,000원
-(기정)808,352,000원
</t>
    <phoneticPr fontId="1" type="noConversion"/>
  </si>
  <si>
    <t>◎ 주간보호 보험급여</t>
    <phoneticPr fontId="1" type="noConversion"/>
  </si>
  <si>
    <t>◎ 방문요양(목욕) 본인부담금</t>
    <phoneticPr fontId="1" type="noConversion"/>
  </si>
  <si>
    <t>◎ 방문목욕 보험급여</t>
    <phoneticPr fontId="1" type="noConversion"/>
  </si>
  <si>
    <t>1,200,000원×12월=14,400,000원
-(기정)15,600,000원</t>
    <phoneticPr fontId="1" type="noConversion"/>
  </si>
  <si>
    <t>◎ 방문요양,목욕 보험급여</t>
    <phoneticPr fontId="1" type="noConversion"/>
  </si>
  <si>
    <t>노인장기요양보험급여수입</t>
    <phoneticPr fontId="1" type="noConversion"/>
  </si>
  <si>
    <t>611 장기요양급여수입</t>
    <phoneticPr fontId="1" type="noConversion"/>
  </si>
  <si>
    <t>61 요양급여수입</t>
    <phoneticPr fontId="1" type="noConversion"/>
  </si>
  <si>
    <t>06 요양급여수입</t>
    <phoneticPr fontId="1" type="noConversion"/>
  </si>
  <si>
    <t xml:space="preserve"> 9,240,000원-(기정)9,360,000원</t>
    <phoneticPr fontId="1" type="noConversion"/>
  </si>
  <si>
    <t>◎ 시설종사자수당</t>
    <phoneticPr fontId="1" type="noConversion"/>
  </si>
  <si>
    <t>143,300,000원</t>
    <phoneticPr fontId="1" type="noConversion"/>
  </si>
  <si>
    <t xml:space="preserve">◎ 재가노인지원서비스(등급외) </t>
    <phoneticPr fontId="1" type="noConversion"/>
  </si>
  <si>
    <t>14,396,580원</t>
    <phoneticPr fontId="1" type="noConversion"/>
  </si>
  <si>
    <t>◎ 독거노인 응급안전 돌보미시스템 설치</t>
    <phoneticPr fontId="1" type="noConversion"/>
  </si>
  <si>
    <t>30,727,000원</t>
  </si>
  <si>
    <t>◎ 독거노인 응급안전 돌보미시스템 구축사업</t>
    <phoneticPr fontId="1" type="noConversion"/>
  </si>
  <si>
    <t>373,281,000원-(기정)363,840,000원</t>
    <phoneticPr fontId="1" type="noConversion"/>
  </si>
  <si>
    <t>◎ 노인돌보미기본서비스사업(국비보)</t>
    <phoneticPr fontId="1" type="noConversion"/>
  </si>
  <si>
    <t>경상보조금</t>
    <phoneticPr fontId="1" type="noConversion"/>
  </si>
  <si>
    <t>413 시.군.구보조금</t>
    <phoneticPr fontId="1" type="noConversion"/>
  </si>
  <si>
    <t>41 보조금수입</t>
    <phoneticPr fontId="1" type="noConversion"/>
  </si>
  <si>
    <t>04 보조금수입</t>
    <phoneticPr fontId="1" type="noConversion"/>
  </si>
  <si>
    <t>종합노인복지센터</t>
  </si>
  <si>
    <t>추  경
예산액</t>
    <phoneticPr fontId="1" type="noConversion"/>
  </si>
  <si>
    <t>기   정
예산액</t>
    <phoneticPr fontId="1" type="noConversion"/>
  </si>
  <si>
    <t>2017년도 세입예산서(5회 추경)</t>
    <phoneticPr fontId="1" type="noConversion"/>
  </si>
  <si>
    <t>97,619원×12월=1,171,420원-(기정)1,171,992원
14,396,580원</t>
    <phoneticPr fontId="1" type="noConversion"/>
  </si>
  <si>
    <t>◎ 장비유지보수비
◎ 독거노인 응급안전알림
    시스템설치</t>
    <phoneticPr fontId="1" type="noConversion"/>
  </si>
  <si>
    <t>시절장비유지비</t>
    <phoneticPr fontId="1" type="noConversion"/>
  </si>
  <si>
    <t>213 시설장비유지비</t>
    <phoneticPr fontId="1" type="noConversion"/>
  </si>
  <si>
    <t>21 시설비</t>
    <phoneticPr fontId="1" type="noConversion"/>
  </si>
  <si>
    <t>02 재산조성비</t>
    <phoneticPr fontId="1" type="noConversion"/>
  </si>
  <si>
    <t>22,800원×1명=22,800원-(기정)50,000원</t>
    <phoneticPr fontId="1" type="noConversion"/>
  </si>
  <si>
    <t>◎ 전문인배상책임보험</t>
    <phoneticPr fontId="1" type="noConversion"/>
  </si>
  <si>
    <t>제세공과금</t>
    <phoneticPr fontId="1" type="noConversion"/>
  </si>
  <si>
    <t>134 제세공과금</t>
    <phoneticPr fontId="1" type="noConversion"/>
  </si>
  <si>
    <t>208,226원×12월=2,498,710원-(기정)2,676,000원</t>
    <phoneticPr fontId="1" type="noConversion"/>
  </si>
  <si>
    <t>◎ 장비통신료</t>
    <phoneticPr fontId="1" type="noConversion"/>
  </si>
  <si>
    <t>공공요금</t>
    <phoneticPr fontId="1" type="noConversion"/>
  </si>
  <si>
    <t>133 공공요금</t>
    <phoneticPr fontId="1" type="noConversion"/>
  </si>
  <si>
    <t>48,627원×12월=583,530원-(기정)302,000원</t>
    <phoneticPr fontId="1" type="noConversion"/>
  </si>
  <si>
    <t>◎ 사무용품 및 홍보물품 구입비</t>
    <phoneticPr fontId="1" type="noConversion"/>
  </si>
  <si>
    <t>수용비 및 수수료</t>
    <phoneticPr fontId="1" type="noConversion"/>
  </si>
  <si>
    <t>214,517원×12월=2,574,200원-(기정)2,580,000원</t>
    <phoneticPr fontId="1" type="noConversion"/>
  </si>
  <si>
    <t>◎ 관내 출장 및 교육출장비</t>
    <phoneticPr fontId="1" type="noConversion"/>
  </si>
  <si>
    <t>20,112,000원×0.7%%=120,960원-(기정)140,784원</t>
    <phoneticPr fontId="1" type="noConversion"/>
  </si>
  <si>
    <t>◎ 산재보험(국도비)</t>
    <phoneticPr fontId="1" type="noConversion"/>
  </si>
  <si>
    <t>산재보험</t>
    <phoneticPr fontId="1" type="noConversion"/>
  </si>
  <si>
    <t>20,112,000원×0.9%%=170,280원-(기정)181,008원</t>
    <phoneticPr fontId="1" type="noConversion"/>
  </si>
  <si>
    <t>◎ 고용보험(국도비)</t>
    <phoneticPr fontId="1" type="noConversion"/>
  </si>
  <si>
    <t>고용보험</t>
    <phoneticPr fontId="1" type="noConversion"/>
  </si>
  <si>
    <t>20,112,000원×3.06%×6.55%=40,310원-(기정)40,327원</t>
    <phoneticPr fontId="1" type="noConversion"/>
  </si>
  <si>
    <t>◎ 장기요양보험(국도비)</t>
    <phoneticPr fontId="1" type="noConversion"/>
  </si>
  <si>
    <t>20,112,000원×3.06%=576,250원-(기정)616,000원</t>
    <phoneticPr fontId="1" type="noConversion"/>
  </si>
  <si>
    <t>◎ 국민건강보험(국도비)(3.06%)</t>
    <phoneticPr fontId="1" type="noConversion"/>
  </si>
  <si>
    <t>국민건강.장기요양보험</t>
    <phoneticPr fontId="1" type="noConversion"/>
  </si>
  <si>
    <t>20,112,000원×4.50%=819,960원-(기정)820,000원</t>
    <phoneticPr fontId="1" type="noConversion"/>
  </si>
  <si>
    <t>◎ 국민연금(국도비)(4.50%)</t>
    <phoneticPr fontId="1" type="noConversion"/>
  </si>
  <si>
    <t>국민연금</t>
    <phoneticPr fontId="1" type="noConversion"/>
  </si>
  <si>
    <t>115 사회보험부담비용</t>
    <phoneticPr fontId="1" type="noConversion"/>
  </si>
  <si>
    <t xml:space="preserve">
1,676,700×1명×8.35%=1,676,000원-(기정)1,679,000원
</t>
    <phoneticPr fontId="1" type="noConversion"/>
  </si>
  <si>
    <t>◎ 서비스관리자 퇴직적립금</t>
    <phoneticPr fontId="1" type="noConversion"/>
  </si>
  <si>
    <t>114 퇴직금 및 퇴직적립금</t>
    <phoneticPr fontId="1" type="noConversion"/>
  </si>
  <si>
    <t>30,000원××12월=360,000원</t>
    <phoneticPr fontId="1" type="noConversion"/>
  </si>
  <si>
    <t>◎자격수당</t>
    <phoneticPr fontId="1" type="noConversion"/>
  </si>
  <si>
    <t>자격수당</t>
    <phoneticPr fontId="1" type="noConversion"/>
  </si>
  <si>
    <t>112 제수당</t>
  </si>
  <si>
    <t>1,676,000원×1명×12월=20,112,000원-(기정)20,120,400</t>
    <phoneticPr fontId="1" type="noConversion"/>
  </si>
  <si>
    <t>◎ 인건비</t>
    <phoneticPr fontId="1" type="noConversion"/>
  </si>
  <si>
    <t>급여</t>
    <phoneticPr fontId="1" type="noConversion"/>
  </si>
  <si>
    <t>111 인건비</t>
    <phoneticPr fontId="1" type="noConversion"/>
  </si>
  <si>
    <t>11 인건비</t>
    <phoneticPr fontId="1" type="noConversion"/>
  </si>
  <si>
    <t>구축사업(보조)</t>
  </si>
  <si>
    <t>독거노인 응급안전 돌보미시스템</t>
  </si>
  <si>
    <t>10,000원×100명×12월=12,000,000원</t>
    <phoneticPr fontId="1" type="noConversion"/>
  </si>
  <si>
    <t>사계절건강사업비</t>
    <phoneticPr fontId="1" type="noConversion"/>
  </si>
  <si>
    <t>40,000원×75명=3,000,000원</t>
    <phoneticPr fontId="1" type="noConversion"/>
  </si>
  <si>
    <t>◎독거어르신을 위한 한파대비물품지원</t>
    <phoneticPr fontId="1" type="noConversion"/>
  </si>
  <si>
    <t>한파대비물품지원</t>
    <phoneticPr fontId="1" type="noConversion"/>
  </si>
  <si>
    <t>46,500원×60명=2,790,000원-(기정)3,000,000원</t>
    <phoneticPr fontId="1" type="noConversion"/>
  </si>
  <si>
    <t>◎독거어르신을 위한 폭염대비물품지원</t>
    <phoneticPr fontId="1" type="noConversion"/>
  </si>
  <si>
    <t>폭염대비물품지원</t>
    <phoneticPr fontId="1" type="noConversion"/>
  </si>
  <si>
    <t>33,000원×90명=2,970,000원-(기정)2,760,000원</t>
    <phoneticPr fontId="1" type="noConversion"/>
  </si>
  <si>
    <t>◎독거어르신을 위한 사랑의 김장나누기</t>
    <phoneticPr fontId="1" type="noConversion"/>
  </si>
  <si>
    <t>김장나누기</t>
    <phoneticPr fontId="1" type="noConversion"/>
  </si>
  <si>
    <t>335 노인돌보미사업</t>
    <phoneticPr fontId="1" type="noConversion"/>
  </si>
  <si>
    <t>33 노인돌보미사업</t>
    <phoneticPr fontId="1" type="noConversion"/>
  </si>
  <si>
    <t>03 사업비</t>
    <phoneticPr fontId="1" type="noConversion"/>
  </si>
  <si>
    <t>25,000원×28명=725,000원-(기정)1,400,000원
8,300원×3명=24,900원</t>
    <phoneticPr fontId="1" type="noConversion"/>
  </si>
  <si>
    <t>◎ 상해보험료</t>
    <phoneticPr fontId="1" type="noConversion"/>
  </si>
  <si>
    <t>50,000원×32명=1,600,000원(기정)1,450,000원</t>
    <phoneticPr fontId="1" type="noConversion"/>
  </si>
  <si>
    <t>◎ 교육비</t>
    <phoneticPr fontId="1" type="noConversion"/>
  </si>
  <si>
    <t>교육비</t>
    <phoneticPr fontId="1" type="noConversion"/>
  </si>
  <si>
    <t>55,500원×28명=1,554,000원-(기정)1,560,000원</t>
    <phoneticPr fontId="1" type="noConversion"/>
  </si>
  <si>
    <t>◎ 교통비</t>
    <phoneticPr fontId="1" type="noConversion"/>
  </si>
  <si>
    <t>교통비</t>
    <phoneticPr fontId="1" type="noConversion"/>
  </si>
  <si>
    <t>2,400,240원</t>
    <phoneticPr fontId="1" type="noConversion"/>
  </si>
  <si>
    <t>◎  사무용품 등 집기 구입</t>
    <phoneticPr fontId="1" type="noConversion"/>
  </si>
  <si>
    <t xml:space="preserve">
250,000×12월=3,000,000원-(기정)2,400,000원
</t>
    <phoneticPr fontId="1" type="noConversion"/>
  </si>
  <si>
    <t xml:space="preserve">
35,500원×8회=284,000원-(기정)300,000원
</t>
    <phoneticPr fontId="1" type="noConversion"/>
  </si>
  <si>
    <t>◎ 관외여비</t>
    <phoneticPr fontId="1" type="noConversion"/>
  </si>
  <si>
    <t xml:space="preserve">
120,000원×12월=1,440,000원-(기정)1,200,000원
</t>
    <phoneticPr fontId="1" type="noConversion"/>
  </si>
  <si>
    <t xml:space="preserve">
급양비
</t>
    <phoneticPr fontId="1" type="noConversion"/>
  </si>
  <si>
    <t>급양비</t>
    <phoneticPr fontId="1" type="noConversion"/>
  </si>
  <si>
    <t>116 기타후생경비</t>
    <phoneticPr fontId="1" type="noConversion"/>
  </si>
  <si>
    <t>147,083원×12월=1,765,000원-(기정)2,125,200원</t>
    <phoneticPr fontId="1" type="noConversion"/>
  </si>
  <si>
    <t>◎ 산재보험(0.7%)</t>
    <phoneticPr fontId="1" type="noConversion"/>
  </si>
  <si>
    <t>206,583원×12월=2,479,000원-(기정)2,732,400원</t>
    <phoneticPr fontId="1" type="noConversion"/>
  </si>
  <si>
    <t>◎ 고용보험(0.9%)</t>
    <phoneticPr fontId="1" type="noConversion"/>
  </si>
  <si>
    <t>62,000원×32명×3월=5,959,000원</t>
    <phoneticPr fontId="1" type="noConversion"/>
  </si>
  <si>
    <t>50,709원×12월=608,505원-(기정)644,246원</t>
    <phoneticPr fontId="1" type="noConversion"/>
  </si>
  <si>
    <t>◎ 장기요양보험(3.06%×6.55%)</t>
    <phoneticPr fontId="1" type="noConversion"/>
  </si>
  <si>
    <t>683,417원×12월=8,201,000원-(기정)9,835,819원</t>
    <phoneticPr fontId="1" type="noConversion"/>
  </si>
  <si>
    <t>◎ 국민건강보험(3.06%)</t>
    <phoneticPr fontId="1" type="noConversion"/>
  </si>
  <si>
    <t>853,725원×12월=10,244,700원-(기정)14,464,440원</t>
    <phoneticPr fontId="1" type="noConversion"/>
  </si>
  <si>
    <t>◎ 국민연금(4.5%)</t>
    <phoneticPr fontId="1" type="noConversion"/>
  </si>
  <si>
    <r>
      <rPr>
        <sz val="9"/>
        <rFont val="굴림"/>
        <family val="3"/>
        <charset val="129"/>
      </rPr>
      <t>784,000원×29명=22,736,000원-(기정)23,520,000원</t>
    </r>
    <r>
      <rPr>
        <sz val="9"/>
        <color rgb="FFFF0000"/>
        <rFont val="굴림"/>
        <family val="3"/>
        <charset val="129"/>
      </rPr>
      <t xml:space="preserve">
생활관리사 4개월 근무분 261,850원  </t>
    </r>
    <phoneticPr fontId="1" type="noConversion"/>
  </si>
  <si>
    <t>◎ 생활지도사 퇴직적립금</t>
    <phoneticPr fontId="1" type="noConversion"/>
  </si>
  <si>
    <t>1,504,000원×1명=1,504,000원</t>
    <phoneticPr fontId="1" type="noConversion"/>
  </si>
  <si>
    <t>◎ 처우개선비</t>
    <phoneticPr fontId="1" type="noConversion"/>
  </si>
  <si>
    <t>(보)</t>
  </si>
  <si>
    <t>처우개선비</t>
    <phoneticPr fontId="1" type="noConversion"/>
  </si>
  <si>
    <r>
      <t xml:space="preserve">60,000원×28명=1,680,000원-(기정)2,240,000원
</t>
    </r>
    <r>
      <rPr>
        <sz val="9"/>
        <color rgb="FFFF0000"/>
        <rFont val="굴림"/>
        <family val="3"/>
        <charset val="129"/>
      </rPr>
      <t>혹한기12월 수당 10,000원×3명=30,000원</t>
    </r>
    <phoneticPr fontId="1" type="noConversion"/>
  </si>
  <si>
    <t>◎ 혹한기 혹서기수당</t>
    <phoneticPr fontId="1" type="noConversion"/>
  </si>
  <si>
    <t>상여금</t>
    <phoneticPr fontId="1" type="noConversion"/>
  </si>
  <si>
    <t>400,000원×1명×12월=4,800,000원-(기정)4,440,000원</t>
    <phoneticPr fontId="1" type="noConversion"/>
  </si>
  <si>
    <t>◎ 현장모니터링요원</t>
    <phoneticPr fontId="1" type="noConversion"/>
  </si>
  <si>
    <r>
      <rPr>
        <sz val="9"/>
        <rFont val="굴림"/>
        <family val="3"/>
        <charset val="129"/>
      </rPr>
      <t>848,000원×28명×12월=284,928,000원-(기정)282,576,000원</t>
    </r>
    <r>
      <rPr>
        <sz val="9"/>
        <color rgb="FFFF0000"/>
        <rFont val="굴림"/>
        <family val="3"/>
        <charset val="129"/>
      </rPr>
      <t xml:space="preserve">
848,000원×3명×3월=7,632,000원</t>
    </r>
    <phoneticPr fontId="1" type="noConversion"/>
  </si>
  <si>
    <t>◎ 노인돌보미 생활관리사</t>
    <phoneticPr fontId="1" type="noConversion"/>
  </si>
  <si>
    <t>1,556,000원×1명×12월=18,672,000원</t>
    <phoneticPr fontId="1" type="noConversion"/>
  </si>
  <si>
    <t>◎ 서비스관리자(국비)</t>
    <phoneticPr fontId="1" type="noConversion"/>
  </si>
  <si>
    <t>(보조.자체)</t>
  </si>
  <si>
    <t>노인돌보미기본서비스사업</t>
  </si>
  <si>
    <t>210,000원</t>
  </si>
  <si>
    <t>◎ 재가사례관리스스템(유비투비수수료)</t>
  </si>
  <si>
    <t>재가사례관리비</t>
    <phoneticPr fontId="1" type="noConversion"/>
  </si>
  <si>
    <t>1,800,000원×10월=18,000,000원-(기정)16,000,000원</t>
    <phoneticPr fontId="1" type="noConversion"/>
  </si>
  <si>
    <t>◎ 사계절 건강(식품지원)사업</t>
    <phoneticPr fontId="1" type="noConversion"/>
  </si>
  <si>
    <t>335 특별사업비</t>
    <phoneticPr fontId="1" type="noConversion"/>
  </si>
  <si>
    <t>33 특별사업비</t>
    <phoneticPr fontId="1" type="noConversion"/>
  </si>
  <si>
    <t>차량유지비</t>
    <phoneticPr fontId="1" type="noConversion"/>
  </si>
  <si>
    <t>135 차량비</t>
    <phoneticPr fontId="1" type="noConversion"/>
  </si>
  <si>
    <r>
      <t xml:space="preserve">
</t>
    </r>
    <r>
      <rPr>
        <sz val="9"/>
        <color rgb="FFFF0000"/>
        <rFont val="굴림"/>
        <family val="3"/>
        <charset val="129"/>
      </rPr>
      <t>203,900원×10월=2,587,830-(기정)2,039,000원</t>
    </r>
    <r>
      <rPr>
        <sz val="9"/>
        <rFont val="굴림"/>
        <family val="3"/>
        <charset val="129"/>
      </rPr>
      <t xml:space="preserve">
400,000×4회=1,600,000원
</t>
    </r>
    <phoneticPr fontId="1" type="noConversion"/>
  </si>
  <si>
    <r>
      <t xml:space="preserve">
</t>
    </r>
    <r>
      <rPr>
        <sz val="9"/>
        <color rgb="FFFF0000"/>
        <rFont val="굴림"/>
        <family val="3"/>
        <charset val="129"/>
      </rPr>
      <t>◎ 사무용품 구입 및 수용비 등</t>
    </r>
    <r>
      <rPr>
        <sz val="9"/>
        <rFont val="굴림"/>
        <family val="3"/>
        <charset val="129"/>
      </rPr>
      <t xml:space="preserve">
◎ 재가협회비
</t>
    </r>
    <phoneticPr fontId="1" type="noConversion"/>
  </si>
  <si>
    <t xml:space="preserve">
800,000원×12월=9,600,000원
</t>
    <phoneticPr fontId="1" type="noConversion"/>
  </si>
  <si>
    <t>◎ 관내여비(5명)</t>
    <phoneticPr fontId="1" type="noConversion"/>
  </si>
  <si>
    <t>관내여비</t>
    <phoneticPr fontId="1" type="noConversion"/>
  </si>
  <si>
    <t>150,000원×12월 =1,800,000원</t>
    <phoneticPr fontId="1" type="noConversion"/>
  </si>
  <si>
    <t xml:space="preserve">◎ 급양비 </t>
    <phoneticPr fontId="1" type="noConversion"/>
  </si>
  <si>
    <t>70,448원×12월=845,370,원-(기정)843,840원</t>
    <phoneticPr fontId="1" type="noConversion"/>
  </si>
  <si>
    <t>◎ 고용보험(0.90%)</t>
    <phoneticPr fontId="1" type="noConversion"/>
  </si>
  <si>
    <t>16,000원×12월=192,000원</t>
    <phoneticPr fontId="1" type="noConversion"/>
  </si>
  <si>
    <t>233,734원×12월=2,804,800원-(기정)2,931,000원</t>
    <phoneticPr fontId="1" type="noConversion"/>
  </si>
  <si>
    <t>339,038원×12월=4,068,450원-(기정)4,310,000원</t>
    <phoneticPr fontId="1" type="noConversion"/>
  </si>
  <si>
    <t>93,760,000원×8.35%=7,829,050원-(기정)7,996,000원</t>
    <phoneticPr fontId="1" type="noConversion"/>
  </si>
  <si>
    <t>140,000×12월=1,680,000원</t>
    <phoneticPr fontId="1" type="noConversion"/>
  </si>
  <si>
    <t>◎ 요양보호사</t>
    <phoneticPr fontId="1" type="noConversion"/>
  </si>
  <si>
    <t>160,000×12월=1,920,000원</t>
    <phoneticPr fontId="1" type="noConversion"/>
  </si>
  <si>
    <t>◎ 사무원</t>
    <phoneticPr fontId="1" type="noConversion"/>
  </si>
  <si>
    <t>310,000×12월=3,720,000원-(기정)3,840,,000원</t>
    <phoneticPr fontId="1" type="noConversion"/>
  </si>
  <si>
    <t xml:space="preserve">◎ 사회복지사 2명 </t>
    <phoneticPr fontId="1" type="noConversion"/>
  </si>
  <si>
    <t>◎ 시설장</t>
    <phoneticPr fontId="1" type="noConversion"/>
  </si>
  <si>
    <t>시설종사자수당</t>
    <phoneticPr fontId="1" type="noConversion"/>
  </si>
  <si>
    <t>1,513,334원×1명×12월=18,160,000원-(기정)18,720,000원</t>
    <phoneticPr fontId="1" type="noConversion"/>
  </si>
  <si>
    <t xml:space="preserve">◎ 요양보호사  </t>
    <phoneticPr fontId="1" type="noConversion"/>
  </si>
  <si>
    <t>1,350,000원×1명×12월=16,200,000원</t>
    <phoneticPr fontId="1" type="noConversion"/>
  </si>
  <si>
    <t xml:space="preserve">◎ 사무원  </t>
    <phoneticPr fontId="1" type="noConversion"/>
  </si>
  <si>
    <t>4,630,208원×12월=-55,562,500원(기정)57,000,000원</t>
    <phoneticPr fontId="1" type="noConversion"/>
  </si>
  <si>
    <t>320,000원×1명×12월=3,840,000원</t>
    <phoneticPr fontId="1" type="noConversion"/>
  </si>
  <si>
    <t xml:space="preserve">◎ 시설장 </t>
    <phoneticPr fontId="1" type="noConversion"/>
  </si>
  <si>
    <t>재가노인지원서비스(보조)</t>
  </si>
  <si>
    <t>2,500,000원</t>
    <phoneticPr fontId="1" type="noConversion"/>
  </si>
  <si>
    <t>◎시설환경개선준비금</t>
    <phoneticPr fontId="1" type="noConversion"/>
  </si>
  <si>
    <t>시설환경개선준비금</t>
    <phoneticPr fontId="1" type="noConversion"/>
  </si>
  <si>
    <t>1011 시설환경개선준비금</t>
    <phoneticPr fontId="1" type="noConversion"/>
  </si>
  <si>
    <t>101 환경개선준비금</t>
    <phoneticPr fontId="1" type="noConversion"/>
  </si>
  <si>
    <t>10 준비금</t>
    <phoneticPr fontId="1" type="noConversion"/>
  </si>
  <si>
    <t>◎운영충당금</t>
    <phoneticPr fontId="1" type="noConversion"/>
  </si>
  <si>
    <t>운영충당적립금</t>
    <phoneticPr fontId="1" type="noConversion"/>
  </si>
  <si>
    <t>911 운영충당적립금</t>
    <phoneticPr fontId="1" type="noConversion"/>
  </si>
  <si>
    <t>91 운영충당적립금</t>
    <phoneticPr fontId="1" type="noConversion"/>
  </si>
  <si>
    <t>09 적립금</t>
    <phoneticPr fontId="1" type="noConversion"/>
  </si>
  <si>
    <t>1,000,000원-(기정)3,000,000원</t>
    <phoneticPr fontId="1" type="noConversion"/>
  </si>
  <si>
    <t>811 예비비</t>
    <phoneticPr fontId="1" type="noConversion"/>
  </si>
  <si>
    <t>81 예비비</t>
    <phoneticPr fontId="1" type="noConversion"/>
  </si>
  <si>
    <t>08 예비비</t>
    <phoneticPr fontId="1" type="noConversion"/>
  </si>
  <si>
    <r>
      <t xml:space="preserve">300,000원×8명=2,400,000원-(기정)6,000,000원
</t>
    </r>
    <r>
      <rPr>
        <sz val="9"/>
        <color rgb="FFFF0000"/>
        <rFont val="굴림"/>
        <family val="3"/>
        <charset val="129"/>
      </rPr>
      <t>500,000원</t>
    </r>
    <phoneticPr fontId="1" type="noConversion"/>
  </si>
  <si>
    <r>
      <t xml:space="preserve">◎우수직원 격려포상금
</t>
    </r>
    <r>
      <rPr>
        <sz val="8"/>
        <color rgb="FFFF0000"/>
        <rFont val="굴림"/>
        <family val="3"/>
        <charset val="129"/>
      </rPr>
      <t>◎정상임 보험처리 자부담 보상금</t>
    </r>
    <phoneticPr fontId="1" type="noConversion"/>
  </si>
  <si>
    <t>보상금 등</t>
    <phoneticPr fontId="1" type="noConversion"/>
  </si>
  <si>
    <t>711 잡지출</t>
    <phoneticPr fontId="1" type="noConversion"/>
  </si>
  <si>
    <t>71 잡지출</t>
    <phoneticPr fontId="1" type="noConversion"/>
  </si>
  <si>
    <t>07 잡지출</t>
    <phoneticPr fontId="1" type="noConversion"/>
  </si>
  <si>
    <t>3,116,050원</t>
    <phoneticPr fontId="1" type="noConversion"/>
  </si>
  <si>
    <t>2,613,970원</t>
    <phoneticPr fontId="1" type="noConversion"/>
  </si>
  <si>
    <t>◎ 사대보험 회사분</t>
    <phoneticPr fontId="1" type="noConversion"/>
  </si>
  <si>
    <t>22명/37,319,000원</t>
    <phoneticPr fontId="1" type="noConversion"/>
  </si>
  <si>
    <t>◎ 회계연도 변경에 대한 급여</t>
    <phoneticPr fontId="1" type="noConversion"/>
  </si>
  <si>
    <t>과년도지출</t>
    <phoneticPr fontId="1" type="noConversion"/>
  </si>
  <si>
    <t>411 과년도 지출</t>
    <phoneticPr fontId="1" type="noConversion"/>
  </si>
  <si>
    <t>41 과년도 지출</t>
    <phoneticPr fontId="1" type="noConversion"/>
  </si>
  <si>
    <t>04 과년도지출</t>
    <phoneticPr fontId="1" type="noConversion"/>
  </si>
  <si>
    <t xml:space="preserve">
216,666원×12월=-2,600,000원(기정)3,600,000원
</t>
    <phoneticPr fontId="1" type="noConversion"/>
  </si>
  <si>
    <t>◎ 사업추진업무추진비</t>
    <phoneticPr fontId="1" type="noConversion"/>
  </si>
  <si>
    <t>사업추진업무추진</t>
    <phoneticPr fontId="1" type="noConversion"/>
  </si>
  <si>
    <t xml:space="preserve">
200,000원×2회=400,000원-(기정)1,000,000원
</t>
    <phoneticPr fontId="1" type="noConversion"/>
  </si>
  <si>
    <t>◎ 주간보호 어르신 및 직원 피복
   (앞치마,단체복 등)구입</t>
    <phoneticPr fontId="1" type="noConversion"/>
  </si>
  <si>
    <t>피복비</t>
    <phoneticPr fontId="1" type="noConversion"/>
  </si>
  <si>
    <t>2,416,666원×12월=29,000,000원-(기정)30,000,000원</t>
    <phoneticPr fontId="1" type="noConversion"/>
  </si>
  <si>
    <t>1,500,000원×12월=18,000,000원</t>
    <phoneticPr fontId="1" type="noConversion"/>
  </si>
  <si>
    <t>◎ 주간보호 어르신 식재료비</t>
    <phoneticPr fontId="1" type="noConversion"/>
  </si>
  <si>
    <t>생계비</t>
    <phoneticPr fontId="1" type="noConversion"/>
  </si>
  <si>
    <t>500,000원×12월=6,000,000원-(기정)4,800,000원</t>
    <phoneticPr fontId="1" type="noConversion"/>
  </si>
  <si>
    <t>◎ 주간보호 어르신 간식비</t>
    <phoneticPr fontId="1" type="noConversion"/>
  </si>
  <si>
    <t>급식비</t>
    <phoneticPr fontId="1" type="noConversion"/>
  </si>
  <si>
    <t>50,000원×12월=600,000원-(기정)1,200,000원</t>
    <phoneticPr fontId="1" type="noConversion"/>
  </si>
  <si>
    <t xml:space="preserve">◎ 목욕재료비 </t>
    <phoneticPr fontId="1" type="noConversion"/>
  </si>
  <si>
    <t>목욕사업비</t>
    <phoneticPr fontId="1" type="noConversion"/>
  </si>
  <si>
    <t>233,000원×12월=2,796,000원-(기정)1,800,000원</t>
    <phoneticPr fontId="1" type="noConversion"/>
  </si>
  <si>
    <t>◎ 미술,음악,인지,작업치료,게임,요리등 프로그램운영</t>
    <phoneticPr fontId="1" type="noConversion"/>
  </si>
  <si>
    <t>프로그램사업비</t>
    <phoneticPr fontId="1" type="noConversion"/>
  </si>
  <si>
    <t>◎ 지역어르신 및 직원 의료비지원</t>
    <phoneticPr fontId="1" type="noConversion"/>
  </si>
  <si>
    <t>의료비</t>
    <phoneticPr fontId="1" type="noConversion"/>
  </si>
  <si>
    <t>335 재가 및 주간보호사업</t>
    <phoneticPr fontId="1" type="noConversion"/>
  </si>
  <si>
    <t>33 사업비</t>
    <phoneticPr fontId="1" type="noConversion"/>
  </si>
  <si>
    <t>916,667원×12월=12,200,000원-(기정)23,000,000원</t>
    <phoneticPr fontId="1" type="noConversion"/>
  </si>
  <si>
    <t>◎ 센터 시설장비유지비</t>
    <phoneticPr fontId="1" type="noConversion"/>
  </si>
  <si>
    <t>시설장비유지비</t>
    <phoneticPr fontId="1" type="noConversion"/>
  </si>
  <si>
    <t xml:space="preserve">     2,288,000원-(기정) 2,500,000원</t>
    <phoneticPr fontId="1" type="noConversion"/>
  </si>
  <si>
    <t>◎ 기타 자산취득비</t>
    <phoneticPr fontId="1" type="noConversion"/>
  </si>
  <si>
    <t>1,000,000원</t>
    <phoneticPr fontId="1" type="noConversion"/>
  </si>
  <si>
    <t>◎ 회의용 식탁의자 셋트 구입</t>
    <phoneticPr fontId="1" type="noConversion"/>
  </si>
  <si>
    <t xml:space="preserve">  24,480,000원-(기정)26,850,000원</t>
    <phoneticPr fontId="1" type="noConversion"/>
  </si>
  <si>
    <t>◎ 차량구입대(스타렉스)</t>
    <phoneticPr fontId="1" type="noConversion"/>
  </si>
  <si>
    <t xml:space="preserve"> 400,000원×22EA=8,800,000원</t>
    <phoneticPr fontId="1" type="noConversion"/>
  </si>
  <si>
    <t>◎ 쇼파구입</t>
  </si>
  <si>
    <t>0원-(기정)400,000원</t>
    <phoneticPr fontId="1" type="noConversion"/>
  </si>
  <si>
    <t>◎ 냉장고구입</t>
  </si>
  <si>
    <t xml:space="preserve"> 588,000원×12월=7,056,000원</t>
  </si>
  <si>
    <t>◎ 차량구입대(스타렉스77라2472 할부금)</t>
  </si>
  <si>
    <t>자산취득비</t>
    <phoneticPr fontId="1" type="noConversion"/>
  </si>
  <si>
    <t>212 자산취득비</t>
    <phoneticPr fontId="1" type="noConversion"/>
  </si>
  <si>
    <t>8,800원-(기정)1,000,000원</t>
    <phoneticPr fontId="1" type="noConversion"/>
  </si>
  <si>
    <t>◎ 기타시설비</t>
    <phoneticPr fontId="1" type="noConversion"/>
  </si>
  <si>
    <t>229,900원×2식=459,800원</t>
    <phoneticPr fontId="1" type="noConversion"/>
  </si>
  <si>
    <t>◎ 위험물관리 수납장 설치</t>
    <phoneticPr fontId="1" type="noConversion"/>
  </si>
  <si>
    <t>143,000원×1식=143,000원</t>
    <phoneticPr fontId="1" type="noConversion"/>
  </si>
  <si>
    <t>◎ 방충망 설치</t>
    <phoneticPr fontId="1" type="noConversion"/>
  </si>
  <si>
    <t>516,000×1식=516,000원</t>
    <phoneticPr fontId="1" type="noConversion"/>
  </si>
  <si>
    <t>◎ 안전손잡이 설치</t>
    <phoneticPr fontId="1" type="noConversion"/>
  </si>
  <si>
    <t>1,315,600원×1식=1,315,600원-(기정)2,000,000원</t>
    <phoneticPr fontId="1" type="noConversion"/>
  </si>
  <si>
    <t>◎ 핸드레일 설치</t>
    <phoneticPr fontId="1" type="noConversion"/>
  </si>
  <si>
    <t>1,966,800원×1식=1,966,800-(기정)2,000,000원</t>
    <phoneticPr fontId="1" type="noConversion"/>
  </si>
  <si>
    <t>◎ 안전휀스 설치</t>
    <phoneticPr fontId="1" type="noConversion"/>
  </si>
  <si>
    <t>(추경)</t>
  </si>
  <si>
    <t>시설비</t>
    <phoneticPr fontId="1" type="noConversion"/>
  </si>
  <si>
    <t>211 시설비</t>
    <phoneticPr fontId="1" type="noConversion"/>
  </si>
  <si>
    <t>1,000,000원×4년=4,000,000원-(기정)1,000,000원</t>
    <phoneticPr fontId="1" type="noConversion"/>
  </si>
  <si>
    <t>◎ 토지사용 임차료</t>
  </si>
  <si>
    <t>200,000원×12월=2,400,000원</t>
  </si>
  <si>
    <t>◎ 정수기 임차료</t>
  </si>
  <si>
    <t>110,000원×12월=1,320,000원</t>
  </si>
  <si>
    <t>◎ 프린터기 임차료</t>
  </si>
  <si>
    <t>238,000×12월=2,856,000원</t>
  </si>
  <si>
    <t>◎ 안마의자 임차료</t>
  </si>
  <si>
    <t>206,583원×12월=2,479,000원-(기정)1,692,000원</t>
    <phoneticPr fontId="1" type="noConversion"/>
  </si>
  <si>
    <t>◎ 대상자송영차량 임차료</t>
    <phoneticPr fontId="1" type="noConversion"/>
  </si>
  <si>
    <t>639,000원×10월=6,390,000원</t>
    <phoneticPr fontId="1" type="noConversion"/>
  </si>
  <si>
    <t>◎ 업무용승합차 임차료(07호2959)</t>
    <phoneticPr fontId="1" type="noConversion"/>
  </si>
  <si>
    <t>618,000원×12월=7,416,000원</t>
    <phoneticPr fontId="1" type="noConversion"/>
  </si>
  <si>
    <t>◎ 업무용승합차 임차료(07호7993)</t>
    <phoneticPr fontId="1" type="noConversion"/>
  </si>
  <si>
    <t>630,000×4월=2,520,000원</t>
    <phoneticPr fontId="1" type="noConversion"/>
  </si>
  <si>
    <t>◎ 업무용승용차 임차료(40하6200)</t>
    <phoneticPr fontId="1" type="noConversion"/>
  </si>
  <si>
    <t>833,000×10월=8,330,000-(기정)8,820,000원</t>
    <phoneticPr fontId="1" type="noConversion"/>
  </si>
  <si>
    <t>◎ 업무용승용차 임차료(07호2051)</t>
    <phoneticPr fontId="1" type="noConversion"/>
  </si>
  <si>
    <t>임차료</t>
    <phoneticPr fontId="1" type="noConversion"/>
  </si>
  <si>
    <t>직원직무교육비1,000,000원
-(기정)34,004,000원</t>
    <phoneticPr fontId="1" type="noConversion"/>
  </si>
  <si>
    <t>◎ 직원 직무교육비</t>
    <phoneticPr fontId="1" type="noConversion"/>
  </si>
  <si>
    <t>직무교육비</t>
    <phoneticPr fontId="1" type="noConversion"/>
  </si>
  <si>
    <t>136 기타운영비</t>
    <phoneticPr fontId="1" type="noConversion"/>
  </si>
  <si>
    <t>3,550,000원×12월=42,600,000원-(기정)35,400,000원</t>
    <phoneticPr fontId="1" type="noConversion"/>
  </si>
  <si>
    <t>◎ 차량유류비 및 수선비</t>
    <phoneticPr fontId="1" type="noConversion"/>
  </si>
  <si>
    <t>66,000×10명=660,000원</t>
    <phoneticPr fontId="1" type="noConversion"/>
  </si>
  <si>
    <t>◎ 한국사회복지협의회 협회비</t>
    <phoneticPr fontId="1" type="noConversion"/>
  </si>
  <si>
    <t>607,230원-(기정)200,000원</t>
    <phoneticPr fontId="1" type="noConversion"/>
  </si>
  <si>
    <t>◎ 신용보증보험료</t>
    <phoneticPr fontId="1" type="noConversion"/>
  </si>
  <si>
    <t>430,000원</t>
  </si>
  <si>
    <t>◎ 화재보험료</t>
  </si>
  <si>
    <t>5,078,760원-(기정)3,900,000원</t>
    <phoneticPr fontId="1" type="noConversion"/>
  </si>
  <si>
    <t>◎ 복지시설배상책임보험료</t>
  </si>
  <si>
    <t>300,000원×12월=3,600,000원</t>
  </si>
  <si>
    <t>◎ 단체기업보험료</t>
  </si>
  <si>
    <t>50,000원×7대=360,000원-(기정)120,000원</t>
    <phoneticPr fontId="1" type="noConversion"/>
  </si>
  <si>
    <t>◎ 환경개선부담금</t>
  </si>
  <si>
    <t>54,002원×5대=270,010원-(기정)244,000원</t>
    <phoneticPr fontId="1" type="noConversion"/>
  </si>
  <si>
    <t>◎ 자동차세</t>
  </si>
  <si>
    <t>1,350,000원×5대=6,750,000원-(기정)4,250,000원</t>
    <phoneticPr fontId="1" type="noConversion"/>
  </si>
  <si>
    <t xml:space="preserve">◎ 자동차보험료 </t>
  </si>
  <si>
    <t xml:space="preserve">
180,000원×12월=2,160,000원
</t>
    <phoneticPr fontId="1" type="noConversion"/>
  </si>
  <si>
    <t>◎ 가스료</t>
    <phoneticPr fontId="1" type="noConversion"/>
  </si>
  <si>
    <t>80,000원×12월=960,000원</t>
  </si>
  <si>
    <t>◎ 우편료</t>
    <phoneticPr fontId="1" type="noConversion"/>
  </si>
  <si>
    <t>350,000원×12월=4,200,000원</t>
  </si>
  <si>
    <t>◎ 상하수도료</t>
    <phoneticPr fontId="1" type="noConversion"/>
  </si>
  <si>
    <t>42,000원×12월=504,000</t>
  </si>
  <si>
    <t>◎ 전신전화료</t>
    <phoneticPr fontId="1" type="noConversion"/>
  </si>
  <si>
    <t>4,402,333원×12월=52,828,000원-(기정)30,000,000원</t>
    <phoneticPr fontId="1" type="noConversion"/>
  </si>
  <si>
    <t>◎ 전기료</t>
    <phoneticPr fontId="1" type="noConversion"/>
  </si>
  <si>
    <t>270원×3,000매=810,000원-(기정)1,300,000원</t>
    <phoneticPr fontId="1" type="noConversion"/>
  </si>
  <si>
    <t>◎ 주야간보호 홍보물(효자손부채구매)</t>
    <phoneticPr fontId="1" type="noConversion"/>
  </si>
  <si>
    <t>1,500원×500부=750,000원</t>
    <phoneticPr fontId="1" type="noConversion"/>
  </si>
  <si>
    <t>◎ 수가성홍보비</t>
    <phoneticPr fontId="1" type="noConversion"/>
  </si>
  <si>
    <t>홍보비</t>
    <phoneticPr fontId="1" type="noConversion"/>
  </si>
  <si>
    <t>275,000×12월=1,650,000원</t>
    <phoneticPr fontId="1" type="noConversion"/>
  </si>
  <si>
    <t>◎ 오수처리시설 관리수수료</t>
    <phoneticPr fontId="1" type="noConversion"/>
  </si>
  <si>
    <t>60,000원×3월=-180,000원(기정)360,000원</t>
    <phoneticPr fontId="1" type="noConversion"/>
  </si>
  <si>
    <t>◎ 장기요양관련시스템 사용료</t>
    <phoneticPr fontId="1" type="noConversion"/>
  </si>
  <si>
    <t>2,689,000원</t>
    <phoneticPr fontId="1" type="noConversion"/>
  </si>
  <si>
    <t>◎ 퇴직연금 운용수수료</t>
    <phoneticPr fontId="1" type="noConversion"/>
  </si>
  <si>
    <t>0원-(기정)100,000×10명=1,000,000원</t>
    <phoneticPr fontId="1" type="noConversion"/>
  </si>
  <si>
    <t>1,632,833원×12월=19,594,000원-(기정)6,186,000원</t>
    <phoneticPr fontId="1" type="noConversion"/>
  </si>
  <si>
    <t>◎ 일반수용비등</t>
    <phoneticPr fontId="1" type="noConversion"/>
  </si>
  <si>
    <t>300,000원×12월=3,600,000원-(기정)1,800,000원</t>
    <phoneticPr fontId="1" type="noConversion"/>
  </si>
  <si>
    <t>◎ 전기안전점검 수수료</t>
    <phoneticPr fontId="1" type="noConversion"/>
  </si>
  <si>
    <t>165,000원×12월=1,980,000원-(기정)990,000원</t>
    <phoneticPr fontId="1" type="noConversion"/>
  </si>
  <si>
    <t>◎ 소방안전점검 수수료</t>
  </si>
  <si>
    <t>110,000원×12월=1,320,000원-(기정)660,000원</t>
    <phoneticPr fontId="1" type="noConversion"/>
  </si>
  <si>
    <t>◎ 노무컨설팅 수수료</t>
  </si>
  <si>
    <t>220,000원×12월=2,640,000원-(기정)1,320,000원</t>
    <phoneticPr fontId="1" type="noConversion"/>
  </si>
  <si>
    <t>◎ 세무기장료</t>
  </si>
  <si>
    <t>220,000원×12월=2,640,000원</t>
  </si>
  <si>
    <t>◎ 엘리베이터 점검수수료</t>
  </si>
  <si>
    <t>121,000원×12월=1,452,000원</t>
  </si>
  <si>
    <t>◎ 복사기이용 수수료</t>
  </si>
  <si>
    <t>100,000월×12월=1,200,000원</t>
  </si>
  <si>
    <t>◎ 방역 수수료</t>
  </si>
  <si>
    <t>36,000원×12월=432,000원</t>
  </si>
  <si>
    <t>◎ 유선방송 수신료</t>
  </si>
  <si>
    <t>15,000원×1부×6월=90,000원-(기정)78,000원</t>
    <phoneticPr fontId="1" type="noConversion"/>
  </si>
  <si>
    <t>13,000원×2부×12월=312,000원</t>
    <phoneticPr fontId="1" type="noConversion"/>
  </si>
  <si>
    <t>◎ 신문구독료</t>
  </si>
  <si>
    <t>55,000원×12월=660,000원</t>
  </si>
  <si>
    <t>◎ 이프뱅크지로 수수료</t>
  </si>
  <si>
    <t>1,340,000원×12월=16,080,000원
-(기정18,960,000원</t>
    <phoneticPr fontId="1" type="noConversion"/>
  </si>
  <si>
    <t>100,000원×2회=200,000원-(기정)400,000원</t>
    <phoneticPr fontId="1" type="noConversion"/>
  </si>
  <si>
    <t>◎ 각종회의비</t>
    <phoneticPr fontId="1" type="noConversion"/>
  </si>
  <si>
    <t>회의운영비</t>
    <phoneticPr fontId="1" type="noConversion"/>
  </si>
  <si>
    <t>123 회의비</t>
    <phoneticPr fontId="1" type="noConversion"/>
  </si>
  <si>
    <t>◎ 행정국장 직책업무추진비</t>
    <phoneticPr fontId="1" type="noConversion"/>
  </si>
  <si>
    <t>300,000원×12월=3,600,000원</t>
    <phoneticPr fontId="1" type="noConversion"/>
  </si>
  <si>
    <t>◎ 센터장 직책업무추진비</t>
    <phoneticPr fontId="1" type="noConversion"/>
  </si>
  <si>
    <t>직책급업무수행경비</t>
    <phoneticPr fontId="1" type="noConversion"/>
  </si>
  <si>
    <t>122 직책보조비</t>
    <phoneticPr fontId="1" type="noConversion"/>
  </si>
  <si>
    <t>366,666원×12월=-4,400,000원(기정)2,400,000원</t>
    <phoneticPr fontId="1" type="noConversion"/>
  </si>
  <si>
    <t>◎ 기관운영업무추진비</t>
    <phoneticPr fontId="1" type="noConversion"/>
  </si>
  <si>
    <t>기관운영업무추진</t>
    <phoneticPr fontId="1" type="noConversion"/>
  </si>
  <si>
    <t>121 기관운영비</t>
    <phoneticPr fontId="1" type="noConversion"/>
  </si>
  <si>
    <t>12 업무추진비</t>
    <phoneticPr fontId="1" type="noConversion"/>
  </si>
  <si>
    <t>76,611원×15명×12월=13,790,000원
-(기정)12,600,000원</t>
    <phoneticPr fontId="1" type="noConversion"/>
  </si>
  <si>
    <t>261,583원×12월=3,139,000원-(기정)3,245,000원</t>
    <phoneticPr fontId="1" type="noConversion"/>
  </si>
  <si>
    <t>◎ 산재보험(0.70%)</t>
    <phoneticPr fontId="1" type="noConversion"/>
  </si>
  <si>
    <t>358,083원×12월=4,297,000원-(기정)4,173,000원</t>
    <phoneticPr fontId="1" type="noConversion"/>
  </si>
  <si>
    <t>81,033원×12월=972,403원-(기정)927,273원</t>
    <phoneticPr fontId="1" type="noConversion"/>
  </si>
  <si>
    <r>
      <t>◎ 장기요양보험(</t>
    </r>
    <r>
      <rPr>
        <sz val="8"/>
        <color rgb="FFFF0000"/>
        <rFont val="굴림"/>
        <family val="3"/>
        <charset val="129"/>
      </rPr>
      <t>3.06%×6.55%</t>
    </r>
    <r>
      <rPr>
        <sz val="9"/>
        <color rgb="FFFF0000"/>
        <rFont val="굴림"/>
        <family val="3"/>
        <charset val="129"/>
      </rPr>
      <t>)</t>
    </r>
    <phoneticPr fontId="1" type="noConversion"/>
  </si>
  <si>
    <t>1,235,716원×12월=14,828,597원-(기정)14,184,727원</t>
    <phoneticPr fontId="1" type="noConversion"/>
  </si>
  <si>
    <t>1,184,333원×12월=14,212,000원-(기정)18,661,000원</t>
    <phoneticPr fontId="1" type="noConversion"/>
  </si>
  <si>
    <t>◎ 국민연금(4.50%)</t>
    <phoneticPr fontId="1" type="noConversion"/>
  </si>
  <si>
    <t>3,566,000×12월=42,792,000원-(기정)38,707,000원</t>
    <phoneticPr fontId="1" type="noConversion"/>
  </si>
  <si>
    <t>◎ 퇴직적립금(8.35%)</t>
    <phoneticPr fontId="1" type="noConversion"/>
  </si>
  <si>
    <t xml:space="preserve">
0원-(기정)70,000원×15명×12월=12,600,0000원
</t>
    <phoneticPr fontId="1" type="noConversion"/>
  </si>
  <si>
    <t>◎ 일직수당</t>
    <phoneticPr fontId="1" type="noConversion"/>
  </si>
  <si>
    <t>일직수당</t>
    <phoneticPr fontId="1" type="noConversion"/>
  </si>
  <si>
    <t>1,150,000원×12월=13,800,000원(기정)13,200,000원</t>
    <phoneticPr fontId="1" type="noConversion"/>
  </si>
  <si>
    <t>◎ 요양보호사 처우개선비</t>
    <phoneticPr fontId="1" type="noConversion"/>
  </si>
  <si>
    <t>105,000원×16명=1,680,000원(기정)1,050,000원</t>
    <phoneticPr fontId="1" type="noConversion"/>
  </si>
  <si>
    <t>◎ 실습지도자 실습비용</t>
    <phoneticPr fontId="1" type="noConversion"/>
  </si>
  <si>
    <t>특정업무수당</t>
    <phoneticPr fontId="1" type="noConversion"/>
  </si>
  <si>
    <t>0원</t>
    <phoneticPr fontId="1" type="noConversion"/>
  </si>
  <si>
    <t>◎ 주휴수당</t>
    <phoneticPr fontId="1" type="noConversion"/>
  </si>
  <si>
    <t>주휴수당</t>
    <phoneticPr fontId="1" type="noConversion"/>
  </si>
  <si>
    <t>3,367,167원×12월=40,406,000원-(기정)39,019,000원</t>
    <phoneticPr fontId="1" type="noConversion"/>
  </si>
  <si>
    <t>◎ 특근및연장근로수당</t>
    <phoneticPr fontId="1" type="noConversion"/>
  </si>
  <si>
    <t>특근및연장근로수당</t>
    <phoneticPr fontId="1" type="noConversion"/>
  </si>
  <si>
    <t>7,200,000원-(기정)12,400,000원
10,110,000원×2회=20,220,000원(기정)20,752,000원
5,000,000원</t>
    <phoneticPr fontId="1" type="noConversion"/>
  </si>
  <si>
    <t>◎ 하계휴가비 1회
◎ 명절휴가비 2회
◎ 직원상여금</t>
    <phoneticPr fontId="1" type="noConversion"/>
  </si>
  <si>
    <t xml:space="preserve">
534,167원×12월=6,410,000원-(기정)6,000,000원
</t>
    <phoneticPr fontId="1" type="noConversion"/>
  </si>
  <si>
    <t>◎ 일용 인부임</t>
    <phoneticPr fontId="1" type="noConversion"/>
  </si>
  <si>
    <t>일용노무비</t>
    <phoneticPr fontId="1" type="noConversion"/>
  </si>
  <si>
    <t xml:space="preserve">
39,750,416원×12월=477,005,000원-(기정)458.960,000원
</t>
    <phoneticPr fontId="1" type="noConversion"/>
  </si>
  <si>
    <t xml:space="preserve">    </t>
    <phoneticPr fontId="1" type="noConversion"/>
  </si>
  <si>
    <t>종합노인복지센터(자체)</t>
  </si>
  <si>
    <t>응급안전 돌보미시스템 구축사업(보조)</t>
    <phoneticPr fontId="1" type="noConversion"/>
  </si>
  <si>
    <t>노인돌보미기본서비스사업(보조)</t>
  </si>
  <si>
    <t>노인돌보미사업(자체)</t>
  </si>
  <si>
    <t>(후)</t>
    <phoneticPr fontId="1" type="noConversion"/>
  </si>
  <si>
    <t>(보)</t>
    <phoneticPr fontId="1" type="noConversion"/>
  </si>
  <si>
    <t>(자)</t>
    <phoneticPr fontId="1" type="noConversion"/>
  </si>
  <si>
    <t>세   목</t>
    <phoneticPr fontId="1" type="noConversion"/>
  </si>
  <si>
    <t>목</t>
    <phoneticPr fontId="1" type="noConversion"/>
  </si>
  <si>
    <t>항</t>
    <phoneticPr fontId="1" type="noConversion"/>
  </si>
  <si>
    <t>관</t>
    <phoneticPr fontId="1" type="noConversion"/>
  </si>
  <si>
    <t>사업내역(산출근거)</t>
    <phoneticPr fontId="1" type="noConversion"/>
  </si>
  <si>
    <t>비교증감</t>
    <phoneticPr fontId="1" type="noConversion"/>
  </si>
  <si>
    <t>추   경
예산액</t>
    <phoneticPr fontId="1" type="noConversion"/>
  </si>
  <si>
    <t>기   정
예산액</t>
    <phoneticPr fontId="1" type="noConversion"/>
  </si>
  <si>
    <t>(단위:천원)</t>
    <phoneticPr fontId="1" type="noConversion"/>
  </si>
  <si>
    <t>2017년도 세출예산서(5회 추경)</t>
    <phoneticPr fontId="1" type="noConversion"/>
  </si>
  <si>
    <t>16,234,0000원 -(기정)20,000,000원</t>
    <phoneticPr fontId="1" type="noConversion"/>
  </si>
  <si>
    <t>◎4대보험잔액 등 기타</t>
    <phoneticPr fontId="1" type="noConversion"/>
  </si>
  <si>
    <t>Δ</t>
    <phoneticPr fontId="1" type="noConversion"/>
  </si>
  <si>
    <t>(자)</t>
    <phoneticPr fontId="1" type="noConversion"/>
  </si>
  <si>
    <t>(추경)</t>
    <phoneticPr fontId="1" type="noConversion"/>
  </si>
  <si>
    <t>836,000원-(기정)0원</t>
    <phoneticPr fontId="1" type="noConversion"/>
  </si>
  <si>
    <t>◎자동차,보험환급금</t>
    <phoneticPr fontId="1" type="noConversion"/>
  </si>
  <si>
    <t>3,643,000원-(기정)0원</t>
    <phoneticPr fontId="1" type="noConversion"/>
  </si>
  <si>
    <t>◎퇴직 반환금</t>
    <phoneticPr fontId="1" type="noConversion"/>
  </si>
  <si>
    <t>◎단체기업보험 보상금</t>
    <phoneticPr fontId="1" type="noConversion"/>
  </si>
  <si>
    <t>30,000원</t>
    <phoneticPr fontId="1" type="noConversion"/>
  </si>
  <si>
    <t>◎ NH농협카드할인금액</t>
    <phoneticPr fontId="1" type="noConversion"/>
  </si>
  <si>
    <t>560,000-(기정) 1,000,000원</t>
    <phoneticPr fontId="1" type="noConversion"/>
  </si>
  <si>
    <t>◎ 요양보호사 실습비</t>
    <phoneticPr fontId="1" type="noConversion"/>
  </si>
  <si>
    <t>30,000원x40명x12월=14,400,000원</t>
    <phoneticPr fontId="1" type="noConversion"/>
  </si>
  <si>
    <t>◎ 직원 급식비</t>
    <phoneticPr fontId="1" type="noConversion"/>
  </si>
  <si>
    <t>기타잡수입</t>
    <phoneticPr fontId="1" type="noConversion"/>
  </si>
  <si>
    <t>1013 기타잡수입</t>
    <phoneticPr fontId="1" type="noConversion"/>
  </si>
  <si>
    <t>37,000원-(기정)95,000원</t>
    <phoneticPr fontId="1" type="noConversion"/>
  </si>
  <si>
    <t>◎ 예금이자</t>
    <phoneticPr fontId="1" type="noConversion"/>
  </si>
  <si>
    <t>기타예금이자수입</t>
    <phoneticPr fontId="1" type="noConversion"/>
  </si>
  <si>
    <t>1012 기타예금이자수입</t>
    <phoneticPr fontId="1" type="noConversion"/>
  </si>
  <si>
    <t>101 잡수입</t>
  </si>
  <si>
    <t>10 잡수입</t>
    <phoneticPr fontId="1" type="noConversion"/>
  </si>
  <si>
    <t>13,326,000원</t>
    <phoneticPr fontId="1" type="noConversion"/>
  </si>
  <si>
    <t>◎ 전년도이월금</t>
    <phoneticPr fontId="1" type="noConversion"/>
  </si>
  <si>
    <t>전년도 이월금</t>
    <phoneticPr fontId="1" type="noConversion"/>
  </si>
  <si>
    <t>911 전년도이월금</t>
    <phoneticPr fontId="1" type="noConversion"/>
  </si>
  <si>
    <t>91 이월금</t>
    <phoneticPr fontId="1" type="noConversion"/>
  </si>
  <si>
    <t>09 이월금</t>
    <phoneticPr fontId="1" type="noConversion"/>
  </si>
  <si>
    <t>70,000,000원</t>
    <phoneticPr fontId="1" type="noConversion"/>
  </si>
  <si>
    <t>◎ 기타차입금</t>
    <phoneticPr fontId="1" type="noConversion"/>
  </si>
  <si>
    <t>기타차입금</t>
    <phoneticPr fontId="1" type="noConversion"/>
  </si>
  <si>
    <t>712 기타차입금</t>
    <phoneticPr fontId="1" type="noConversion"/>
  </si>
  <si>
    <t>71 차입금</t>
    <phoneticPr fontId="1" type="noConversion"/>
  </si>
  <si>
    <t>07 차입금</t>
    <phoneticPr fontId="1" type="noConversion"/>
  </si>
  <si>
    <t>86,202,330원ⅹ12=1,034,427,960원-(기정)1,067,635,000원</t>
    <phoneticPr fontId="1" type="noConversion"/>
  </si>
  <si>
    <t>◎ 요양원 급여수입(건보청구)</t>
    <phoneticPr fontId="1" type="noConversion"/>
  </si>
  <si>
    <t>◎ 출입문자동개폐장치(기계장치) 구입보조금(8식)</t>
    <phoneticPr fontId="1" type="noConversion"/>
  </si>
  <si>
    <t>자본보조금</t>
    <phoneticPr fontId="1" type="noConversion"/>
  </si>
  <si>
    <r>
      <t>3,000,000원</t>
    </r>
    <r>
      <rPr>
        <sz val="9"/>
        <color indexed="8"/>
        <rFont val="Wingdings 2"/>
        <family val="1"/>
        <charset val="2"/>
      </rPr>
      <t>Í</t>
    </r>
    <r>
      <rPr>
        <sz val="9"/>
        <color indexed="8"/>
        <rFont val="굴림"/>
        <family val="3"/>
        <charset val="129"/>
      </rPr>
      <t>12월=36,000,000원</t>
    </r>
    <phoneticPr fontId="1" type="noConversion"/>
  </si>
  <si>
    <t>◎ 시설생계급여</t>
    <phoneticPr fontId="1" type="noConversion"/>
  </si>
  <si>
    <t>190,700,000-(기정)193,200,000원=-2,500,000원</t>
    <phoneticPr fontId="1" type="noConversion"/>
  </si>
  <si>
    <t>◎ 입소비용수입(자부담)</t>
    <phoneticPr fontId="1" type="noConversion"/>
  </si>
  <si>
    <t>입소비용수입</t>
    <phoneticPr fontId="1" type="noConversion"/>
  </si>
  <si>
    <t>111 입소비용수입</t>
    <phoneticPr fontId="1" type="noConversion"/>
  </si>
  <si>
    <t>11 입소비용수입</t>
    <phoneticPr fontId="1" type="noConversion"/>
  </si>
  <si>
    <t>01 입소자부담금수입</t>
    <phoneticPr fontId="1" type="noConversion"/>
  </si>
  <si>
    <t>영동수가성요양원</t>
    <phoneticPr fontId="1" type="noConversion"/>
  </si>
  <si>
    <t>추   경
예산액</t>
    <phoneticPr fontId="1" type="noConversion"/>
  </si>
  <si>
    <t>과      목</t>
    <phoneticPr fontId="1" type="noConversion"/>
  </si>
  <si>
    <t>0원-(기정)2,500,000원</t>
    <phoneticPr fontId="1" type="noConversion"/>
  </si>
  <si>
    <t>◎ 시설환경개선 준비금</t>
    <phoneticPr fontId="1" type="noConversion"/>
  </si>
  <si>
    <t>Δ</t>
    <phoneticPr fontId="1" type="noConversion"/>
  </si>
  <si>
    <t>1011시설환경개선준비금</t>
    <phoneticPr fontId="1" type="noConversion"/>
  </si>
  <si>
    <t>◎기관운영을 위한 적립금</t>
    <phoneticPr fontId="1" type="noConversion"/>
  </si>
  <si>
    <t xml:space="preserve">911운영충당적립금 </t>
    <phoneticPr fontId="1" type="noConversion"/>
  </si>
  <si>
    <t>91 운영충당적립금</t>
  </si>
  <si>
    <t>09 적립금</t>
  </si>
  <si>
    <t>0원-(기정)3,000,000원</t>
    <phoneticPr fontId="1" type="noConversion"/>
  </si>
  <si>
    <r>
      <rPr>
        <sz val="9"/>
        <color rgb="FFFF0000"/>
        <rFont val="굴림"/>
        <family val="3"/>
        <charset val="129"/>
      </rPr>
      <t>160,000원-(기정)2,500,000원=2,340,000원</t>
    </r>
    <r>
      <rPr>
        <sz val="9"/>
        <color theme="1"/>
        <rFont val="굴림"/>
        <family val="3"/>
        <charset val="129"/>
      </rPr>
      <t xml:space="preserve">
96,387,000원-(기정)89,522,000원
0원 - (기정)32,200,000원</t>
    </r>
    <phoneticPr fontId="1" type="noConversion"/>
  </si>
  <si>
    <r>
      <rPr>
        <sz val="9"/>
        <color rgb="FFFF0000"/>
        <rFont val="굴림"/>
        <family val="3"/>
        <charset val="129"/>
      </rPr>
      <t>◎ 우수직원 격려포상금</t>
    </r>
    <r>
      <rPr>
        <sz val="9"/>
        <color theme="1"/>
        <rFont val="굴림"/>
        <family val="3"/>
        <charset val="129"/>
      </rPr>
      <t xml:space="preserve">
◎ 과징금
◎ 환수금</t>
    </r>
    <phoneticPr fontId="1" type="noConversion"/>
  </si>
  <si>
    <t>1,686,000원-(기정)3,200,000원=1,514,000원</t>
    <phoneticPr fontId="1" type="noConversion"/>
  </si>
  <si>
    <t>◎ 차입금 이자지급금</t>
    <phoneticPr fontId="1" type="noConversion"/>
  </si>
  <si>
    <t>이자지급금</t>
    <phoneticPr fontId="1" type="noConversion"/>
  </si>
  <si>
    <t>612 이자지불금</t>
    <phoneticPr fontId="1" type="noConversion"/>
  </si>
  <si>
    <t>70,000,000원</t>
    <phoneticPr fontId="1" type="noConversion"/>
  </si>
  <si>
    <t>◎차입금 원금상환금</t>
    <phoneticPr fontId="1" type="noConversion"/>
  </si>
  <si>
    <t>원금상환금</t>
    <phoneticPr fontId="1" type="noConversion"/>
  </si>
  <si>
    <t>611원금상환금</t>
    <phoneticPr fontId="1" type="noConversion"/>
  </si>
  <si>
    <t>61 부채상환금</t>
    <phoneticPr fontId="1" type="noConversion"/>
  </si>
  <si>
    <t>06 부채상환금</t>
    <phoneticPr fontId="1" type="noConversion"/>
  </si>
  <si>
    <t>3,200,000원-(기정)2,700,000원</t>
    <phoneticPr fontId="1" type="noConversion"/>
  </si>
  <si>
    <t>◎ 난방연료비</t>
    <phoneticPr fontId="1" type="noConversion"/>
  </si>
  <si>
    <t>연료비</t>
    <phoneticPr fontId="1" type="noConversion"/>
  </si>
  <si>
    <t>319 연료비</t>
    <phoneticPr fontId="1" type="noConversion"/>
  </si>
  <si>
    <t>1,700,000원-(기정)200,000원x12월=2,400,000원</t>
    <phoneticPr fontId="1" type="noConversion"/>
  </si>
  <si>
    <t>◎ 상비약품 및 의료용품 구입</t>
    <phoneticPr fontId="1" type="noConversion"/>
  </si>
  <si>
    <t>314 의료비</t>
    <phoneticPr fontId="1" type="noConversion"/>
  </si>
  <si>
    <t>300,000원-(기정)1,000,000원=700,000원</t>
    <phoneticPr fontId="1" type="noConversion"/>
  </si>
  <si>
    <t>◎ 어르신 피복비</t>
    <phoneticPr fontId="1" type="noConversion"/>
  </si>
  <si>
    <t>313 피복비</t>
    <phoneticPr fontId="1" type="noConversion"/>
  </si>
  <si>
    <t>1,167,000원 x 12월=20,000,000원-(기정)24,000,000원
150,000원 x12월=1,800,000원
500,000원x2회=1,000,000원</t>
    <phoneticPr fontId="1" type="noConversion"/>
  </si>
  <si>
    <t>◎ 기저귀 구입 
◎ 입소자를 위한 수용비(치약,칫솔 등)   
◎ 환경미화비용</t>
    <phoneticPr fontId="1" type="noConversion"/>
  </si>
  <si>
    <t>(자)</t>
  </si>
  <si>
    <t>수용비</t>
    <phoneticPr fontId="1" type="noConversion"/>
  </si>
  <si>
    <t>312 수용기관경비</t>
    <phoneticPr fontId="1" type="noConversion"/>
  </si>
  <si>
    <t>3,000,000원 x 12월=36,000,000원</t>
    <phoneticPr fontId="1" type="noConversion"/>
  </si>
  <si>
    <t>◎ 시설생계비</t>
    <phoneticPr fontId="1" type="noConversion"/>
  </si>
  <si>
    <t>3,333,333원 x 12월=40,000,000원-(추경)42,000,000원</t>
    <phoneticPr fontId="1" type="noConversion"/>
  </si>
  <si>
    <t>311 생계비</t>
    <phoneticPr fontId="1" type="noConversion"/>
  </si>
  <si>
    <t>31 운영비</t>
    <phoneticPr fontId="1" type="noConversion"/>
  </si>
  <si>
    <t>6,600,000원
2,400,000원-(기정)3,400,000원</t>
    <phoneticPr fontId="1" type="noConversion"/>
  </si>
  <si>
    <t>◎ 시설장비유지(방수 공사)
◎ 기타유지보수</t>
    <phoneticPr fontId="1" type="noConversion"/>
  </si>
  <si>
    <r>
      <t xml:space="preserve">770,000x1대=770,000원
89,000x1대=89,000원
85,000x1대=85,000원
135,000x2대=270,000원
</t>
    </r>
    <r>
      <rPr>
        <sz val="9"/>
        <rFont val="굴림"/>
        <family val="3"/>
        <charset val="129"/>
      </rPr>
      <t>200,000x1식=200,000원</t>
    </r>
    <phoneticPr fontId="1" type="noConversion"/>
  </si>
  <si>
    <r>
      <t xml:space="preserve">◎ 컴퓨터 구입(부기변경)
◎ 믹서기구입(부기변경)
◎ 선풍기구입(부기변경)
◎전기밥솥구입(부기변경)
</t>
    </r>
    <r>
      <rPr>
        <sz val="9"/>
        <rFont val="굴림"/>
        <family val="3"/>
        <charset val="129"/>
      </rPr>
      <t>◎ 기타 및 물품취득비</t>
    </r>
    <phoneticPr fontId="1" type="noConversion"/>
  </si>
  <si>
    <t>0-(기정)2,000,000원</t>
    <phoneticPr fontId="1" type="noConversion"/>
  </si>
  <si>
    <t>◎안전 휀스 및 진출입로설치 등</t>
    <phoneticPr fontId="1" type="noConversion"/>
  </si>
  <si>
    <t>580,000원x11월=6,380,000원-(기정)6,960,000원</t>
    <phoneticPr fontId="1" type="noConversion"/>
  </si>
  <si>
    <t>◎ 업무용승용차 임차료</t>
    <phoneticPr fontId="1" type="noConversion"/>
  </si>
  <si>
    <t>100,000원-(기정)300,000원=200,000원</t>
    <phoneticPr fontId="1" type="noConversion"/>
  </si>
  <si>
    <t>◎ 직무교육비</t>
    <phoneticPr fontId="1" type="noConversion"/>
  </si>
  <si>
    <t>500,000원-(기정)1,000,000원</t>
    <phoneticPr fontId="1" type="noConversion"/>
  </si>
  <si>
    <t>◎ 직원피복구입(단체복 등)</t>
    <phoneticPr fontId="1" type="noConversion"/>
  </si>
  <si>
    <t>업무차량2대 3,122,000원-(기정)4,000,000원=878,000원</t>
    <phoneticPr fontId="1" type="noConversion"/>
  </si>
  <si>
    <t>◎ 차량유류비 및 수리비</t>
    <phoneticPr fontId="1" type="noConversion"/>
  </si>
  <si>
    <r>
      <t xml:space="preserve">1,000,000원x2대=2,000,000원
200,000원x2대=400,000원
310,000원x12월=3,720,000원
</t>
    </r>
    <r>
      <rPr>
        <sz val="9"/>
        <color theme="1"/>
        <rFont val="굴림"/>
        <family val="3"/>
        <charset val="129"/>
      </rPr>
      <t>6,000,000원</t>
    </r>
    <r>
      <rPr>
        <sz val="9"/>
        <rFont val="굴림"/>
        <family val="3"/>
        <charset val="129"/>
      </rPr>
      <t xml:space="preserve">
500,000원
</t>
    </r>
    <r>
      <rPr>
        <sz val="9"/>
        <color rgb="FFFF0000"/>
        <rFont val="굴림"/>
        <family val="3"/>
        <charset val="129"/>
      </rPr>
      <t>710,000원-(기정)500,000원</t>
    </r>
    <phoneticPr fontId="1" type="noConversion"/>
  </si>
  <si>
    <r>
      <t xml:space="preserve">◎ 자동차 보험료
◎ 자동차세
◎ 기업보장보험
</t>
    </r>
    <r>
      <rPr>
        <sz val="9"/>
        <color theme="1"/>
        <rFont val="굴림"/>
        <family val="3"/>
        <charset val="129"/>
      </rPr>
      <t>◎ 복지시설배상책임보험료</t>
    </r>
    <r>
      <rPr>
        <sz val="9"/>
        <rFont val="굴림"/>
        <family val="3"/>
        <charset val="129"/>
      </rPr>
      <t xml:space="preserve">
◎ 화재보험료
</t>
    </r>
    <r>
      <rPr>
        <sz val="9"/>
        <color rgb="FFFF0000"/>
        <rFont val="굴림"/>
        <family val="3"/>
        <charset val="129"/>
      </rPr>
      <t>◎ 신용보증보험료 등 기타보험료</t>
    </r>
    <phoneticPr fontId="1" type="noConversion"/>
  </si>
  <si>
    <r>
      <rPr>
        <sz val="9"/>
        <color rgb="FFFF0000"/>
        <rFont val="굴림"/>
        <family val="3"/>
        <charset val="129"/>
      </rPr>
      <t>6,282,000원x1회</t>
    </r>
    <r>
      <rPr>
        <sz val="9"/>
        <color theme="1"/>
        <rFont val="굴림"/>
        <family val="3"/>
        <charset val="129"/>
      </rPr>
      <t xml:space="preserve">
3,000,000원-(기정)1,440,000원
700,000원x12월=8,400,000원-(기정)7,800,000원
553,333x12월=6,640,000원-(기정)4,800,000원
</t>
    </r>
    <r>
      <rPr>
        <sz val="9"/>
        <color rgb="FFFF0000"/>
        <rFont val="굴림"/>
        <family val="3"/>
        <charset val="129"/>
      </rPr>
      <t>0원-(기정)132,000원</t>
    </r>
    <phoneticPr fontId="1" type="noConversion"/>
  </si>
  <si>
    <r>
      <rPr>
        <sz val="9"/>
        <color rgb="FFFF0000"/>
        <rFont val="굴림"/>
        <family val="3"/>
        <charset val="129"/>
      </rPr>
      <t>◎ 전기료</t>
    </r>
    <r>
      <rPr>
        <sz val="9"/>
        <color theme="1"/>
        <rFont val="굴림"/>
        <family val="3"/>
        <charset val="129"/>
      </rPr>
      <t xml:space="preserve">
◎ 전화료및소방벨
◎ 상하수도료
◎ 가스료
</t>
    </r>
    <r>
      <rPr>
        <sz val="9"/>
        <color rgb="FFFF0000"/>
        <rFont val="굴림"/>
        <family val="3"/>
        <charset val="129"/>
      </rPr>
      <t>◎ 팩스,소방벨 사용료</t>
    </r>
    <phoneticPr fontId="1" type="noConversion"/>
  </si>
  <si>
    <t>177,000원(기정)50,000원x2회=100,000원</t>
    <phoneticPr fontId="1" type="noConversion"/>
  </si>
  <si>
    <t>◎ 빨래재료비</t>
    <phoneticPr fontId="1" type="noConversion"/>
  </si>
  <si>
    <t>빨래재료비</t>
    <phoneticPr fontId="1" type="noConversion"/>
  </si>
  <si>
    <t>2,640,000원-(기정)2,700,000원x1식=2,700,000원</t>
    <phoneticPr fontId="1" type="noConversion"/>
  </si>
  <si>
    <t>◎ 요양원 간판 교정비 및 홍보물제작비</t>
    <phoneticPr fontId="1" type="noConversion"/>
  </si>
  <si>
    <r>
      <t xml:space="preserve">33,000원x12월=396,000원
159,000원x12월=1,908,000원
100,000원x12월=1,200,000원
165,000원x12=1,980,000원
198,000x12월=2,376,000원
원
</t>
    </r>
    <r>
      <rPr>
        <sz val="9"/>
        <color rgb="FFFF0000"/>
        <rFont val="굴림"/>
        <family val="3"/>
        <charset val="129"/>
      </rPr>
      <t>500,000원-(기정)0원</t>
    </r>
    <r>
      <rPr>
        <sz val="9"/>
        <color theme="1"/>
        <rFont val="굴림"/>
        <family val="3"/>
        <charset val="129"/>
      </rPr>
      <t xml:space="preserve">
0원
0원
50,000원x12월=600,000원
1,000,000원x1회=1,000,000원
150,000원x12월=1,800,000원
</t>
    </r>
    <r>
      <rPr>
        <sz val="9"/>
        <color rgb="FFFF0000"/>
        <rFont val="굴림"/>
        <family val="3"/>
        <charset val="129"/>
      </rPr>
      <t>10,731,000원-(기정)4,158,000원=6,573,000원</t>
    </r>
    <r>
      <rPr>
        <sz val="9"/>
        <color theme="1"/>
        <rFont val="굴림"/>
        <family val="3"/>
        <charset val="129"/>
      </rPr>
      <t xml:space="preserve">
400,000원
</t>
    </r>
    <r>
      <rPr>
        <sz val="9"/>
        <color rgb="FFFF0000"/>
        <rFont val="굴림"/>
        <family val="3"/>
        <charset val="129"/>
      </rPr>
      <t>10,000원X5대X3월 = 150,000원</t>
    </r>
    <phoneticPr fontId="1" type="noConversion"/>
  </si>
  <si>
    <r>
      <t xml:space="preserve">◎이프뱅크지로 수수료
◎유선방송 수신료
◎방역 수수료
◎복사기이용 수수료
◎엘리베이터 월정보수료
◎세무회계 수수료
</t>
    </r>
    <r>
      <rPr>
        <sz val="9"/>
        <color rgb="FFFF0000"/>
        <rFont val="굴림"/>
        <family val="3"/>
        <charset val="129"/>
      </rPr>
      <t>◎노무컨설팅 수수료</t>
    </r>
    <r>
      <rPr>
        <sz val="9"/>
        <color theme="1"/>
        <rFont val="굴림"/>
        <family val="3"/>
        <charset val="129"/>
      </rPr>
      <t xml:space="preserve">
◎소방안전점검 수수료
◎전기안전 수수료
◎의료폐기물 수거료
◎토지사용 임차료(주차장)
◎CCTV 설치사용료
</t>
    </r>
    <r>
      <rPr>
        <sz val="9"/>
        <color rgb="FFFF0000"/>
        <rFont val="굴림"/>
        <family val="3"/>
        <charset val="129"/>
      </rPr>
      <t>◎사무용품, 일반수용비 등</t>
    </r>
    <r>
      <rPr>
        <sz val="9"/>
        <color theme="1"/>
        <rFont val="굴림"/>
        <family val="3"/>
        <charset val="129"/>
      </rPr>
      <t xml:space="preserve">
◎한국사회복지협의회 협회비
</t>
    </r>
    <r>
      <rPr>
        <sz val="9"/>
        <color rgb="FFFF0000"/>
        <rFont val="굴림"/>
        <family val="3"/>
        <charset val="129"/>
      </rPr>
      <t>◎정수기유지관리비</t>
    </r>
    <phoneticPr fontId="1" type="noConversion"/>
  </si>
  <si>
    <t>2,400,000원-(기정)2,200,000원=200,000원</t>
    <phoneticPr fontId="1" type="noConversion"/>
  </si>
  <si>
    <t>◎관내여비</t>
    <phoneticPr fontId="1" type="noConversion"/>
  </si>
  <si>
    <t>596,000원-(기정)1,000,000원=404,000원</t>
    <phoneticPr fontId="1" type="noConversion"/>
  </si>
  <si>
    <t>◎관외, 교육 출장여비</t>
    <phoneticPr fontId="1" type="noConversion"/>
  </si>
  <si>
    <r>
      <t>200,000원</t>
    </r>
    <r>
      <rPr>
        <sz val="9"/>
        <color indexed="8"/>
        <rFont val="Wingdings 2"/>
        <family val="1"/>
        <charset val="2"/>
      </rPr>
      <t>Í</t>
    </r>
    <r>
      <rPr>
        <sz val="9"/>
        <color indexed="8"/>
        <rFont val="굴림"/>
        <family val="3"/>
        <charset val="129"/>
      </rPr>
      <t>12월=2,400,000원</t>
    </r>
    <phoneticPr fontId="1" type="noConversion"/>
  </si>
  <si>
    <t>◎ 사무국장 직책업무추진비</t>
    <phoneticPr fontId="1" type="noConversion"/>
  </si>
  <si>
    <r>
      <t>300,000원</t>
    </r>
    <r>
      <rPr>
        <sz val="9"/>
        <color indexed="8"/>
        <rFont val="Wingdings 2"/>
        <family val="1"/>
        <charset val="2"/>
      </rPr>
      <t>Í</t>
    </r>
    <r>
      <rPr>
        <sz val="9"/>
        <color indexed="8"/>
        <rFont val="굴림"/>
        <family val="3"/>
        <charset val="129"/>
      </rPr>
      <t>12월=3,600,000원</t>
    </r>
    <phoneticPr fontId="1" type="noConversion"/>
  </si>
  <si>
    <t>◎ 시설장 직책업무추진비</t>
    <phoneticPr fontId="1" type="noConversion"/>
  </si>
  <si>
    <t>560,000원
30,000원x4회x12월=1,440,000원</t>
    <phoneticPr fontId="1" type="noConversion"/>
  </si>
  <si>
    <t>◎ 어르신 나들이 및 생일잔치
◎ 프로그램 운영비(강사,재료외)</t>
    <phoneticPr fontId="1" type="noConversion"/>
  </si>
  <si>
    <t>사업운영업무추진</t>
    <phoneticPr fontId="1" type="noConversion"/>
  </si>
  <si>
    <t>200,000원 x 10회=2,000,000원</t>
    <phoneticPr fontId="1" type="noConversion"/>
  </si>
  <si>
    <t>◎ 기관운영 및 업무추진협의 등</t>
    <phoneticPr fontId="1" type="noConversion"/>
  </si>
  <si>
    <t>◎노사지원금</t>
    <phoneticPr fontId="1" type="noConversion"/>
  </si>
  <si>
    <t>2,900,000원-(기정)3,880,000원</t>
    <phoneticPr fontId="1" type="noConversion"/>
  </si>
  <si>
    <t>◎급양비</t>
    <phoneticPr fontId="1" type="noConversion"/>
  </si>
  <si>
    <t xml:space="preserve">4,673,000-(기정)5,186,000원   </t>
    <phoneticPr fontId="1" type="noConversion"/>
  </si>
  <si>
    <t>7,597,000원-(기정)7,311,000원</t>
    <phoneticPr fontId="1" type="noConversion"/>
  </si>
  <si>
    <t>1,669,000원-(기정)1,629,000원</t>
    <phoneticPr fontId="1" type="noConversion"/>
  </si>
  <si>
    <t>25,824,000원-(기정)24,859,000원</t>
    <phoneticPr fontId="1" type="noConversion"/>
  </si>
  <si>
    <t>24,927,000원-(기정)33,658,000원</t>
    <phoneticPr fontId="1" type="noConversion"/>
  </si>
  <si>
    <t>◎ 국민연금 보험료</t>
    <phoneticPr fontId="1" type="noConversion"/>
  </si>
  <si>
    <t>사회보험부담비용</t>
  </si>
  <si>
    <t>70,579,000원-(기정)67,835,000원=2,744,000원</t>
    <phoneticPr fontId="1" type="noConversion"/>
  </si>
  <si>
    <t>◎ 직원(40명)</t>
    <phoneticPr fontId="1" type="noConversion"/>
  </si>
  <si>
    <t>748,000원-(기정)1,000,000원=252,000원</t>
    <phoneticPr fontId="1" type="noConversion"/>
  </si>
  <si>
    <t>◎ 일용인부임</t>
    <phoneticPr fontId="1" type="noConversion"/>
  </si>
  <si>
    <t>일용잡급</t>
    <phoneticPr fontId="1" type="noConversion"/>
  </si>
  <si>
    <t>113 일용잡급</t>
    <phoneticPr fontId="1" type="noConversion"/>
  </si>
  <si>
    <t xml:space="preserve">     30,180,000원-(기정)29,932,000원=248,000원                           
13,200,000원-(기정)13,800,000원=600,000원,                                </t>
    <phoneticPr fontId="1" type="noConversion"/>
  </si>
  <si>
    <t>◎ 명절휴가비 2회
◎ 하계휴가비 1회</t>
    <phoneticPr fontId="1" type="noConversion"/>
  </si>
  <si>
    <t>30,300,000원-(기정)30,000,000원=300,000원</t>
    <phoneticPr fontId="1" type="noConversion"/>
  </si>
  <si>
    <t>28,639,000원-(기정)25,000,000원=3,639,000원</t>
    <phoneticPr fontId="1" type="noConversion"/>
  </si>
  <si>
    <t xml:space="preserve">◎ 야간근무수당 </t>
    <phoneticPr fontId="1" type="noConversion"/>
  </si>
  <si>
    <t>야간근무수당</t>
    <phoneticPr fontId="1" type="noConversion"/>
  </si>
  <si>
    <t>8,710,000원-(기정)10,471,000원=1,761,000원</t>
    <phoneticPr fontId="1" type="noConversion"/>
  </si>
  <si>
    <t>◎ 연장근무수당 및 특근수당</t>
    <phoneticPr fontId="1" type="noConversion"/>
  </si>
  <si>
    <t>760,696,000원-(기정)764,400,000원=3,704,000원</t>
    <phoneticPr fontId="1" type="noConversion"/>
  </si>
  <si>
    <t>◎ 급여(직원 40명)</t>
    <phoneticPr fontId="1" type="noConversion"/>
  </si>
  <si>
    <t>과  목</t>
    <phoneticPr fontId="1" type="noConversion"/>
  </si>
  <si>
    <t>2017년도 세출예산서(5회 추경)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</si>
</sst>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;[Red]#,##0"/>
    <numFmt numFmtId="177" formatCode="#,##0_);[Red]\(#,##0\)"/>
    <numFmt numFmtId="178" formatCode="#,##0_ "/>
    <numFmt numFmtId="179" formatCode="#,##0_ ;[Red]\-#,##0\ "/>
    <numFmt numFmtId="180" formatCode="0;[Red]0"/>
  </numFmts>
  <fonts count="7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4"/>
      <name val="돋움"/>
      <family val="3"/>
      <charset val="129"/>
    </font>
    <font>
      <b/>
      <sz val="18"/>
      <name val="돋움"/>
      <family val="3"/>
      <charset val="129"/>
    </font>
    <font>
      <sz val="10"/>
      <name val="돋움"/>
      <family val="3"/>
      <charset val="129"/>
    </font>
    <font>
      <sz val="20"/>
      <name val="HY헤드라인M"/>
      <family val="1"/>
      <charset val="129"/>
    </font>
    <font>
      <b/>
      <sz val="16"/>
      <color indexed="10"/>
      <name val="HY수평선B"/>
      <family val="1"/>
      <charset val="129"/>
    </font>
    <font>
      <sz val="16"/>
      <name val="HY수평선B"/>
      <family val="1"/>
      <charset val="129"/>
    </font>
    <font>
      <sz val="16"/>
      <color indexed="10"/>
      <name val="HY수평선B"/>
      <family val="1"/>
      <charset val="129"/>
    </font>
    <font>
      <sz val="16"/>
      <name val="맑은 고딕"/>
      <family val="3"/>
      <charset val="129"/>
      <scheme val="major"/>
    </font>
    <font>
      <sz val="16"/>
      <color rgb="FF0000FF"/>
      <name val="HY수평선B"/>
      <family val="1"/>
      <charset val="129"/>
    </font>
    <font>
      <b/>
      <sz val="20"/>
      <name val="돋움"/>
      <family val="3"/>
      <charset val="129"/>
    </font>
    <font>
      <b/>
      <sz val="14"/>
      <color indexed="10"/>
      <name val="돋움"/>
      <family val="3"/>
      <charset val="129"/>
    </font>
    <font>
      <b/>
      <sz val="14"/>
      <color rgb="FFFF0000"/>
      <name val="돋움"/>
      <family val="3"/>
      <charset val="129"/>
    </font>
    <font>
      <b/>
      <sz val="14"/>
      <color rgb="FF0000FF"/>
      <name val="돋움"/>
      <family val="3"/>
      <charset val="129"/>
    </font>
    <font>
      <sz val="14"/>
      <name val="돋움"/>
      <family val="3"/>
      <charset val="129"/>
    </font>
    <font>
      <sz val="14"/>
      <color rgb="FF0000FF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indexed="10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rgb="FF0000FF"/>
      <name val="돋움"/>
      <family val="3"/>
      <charset val="129"/>
    </font>
    <font>
      <sz val="11"/>
      <color rgb="FF0000FF"/>
      <name val="돋움"/>
      <family val="3"/>
      <charset val="129"/>
    </font>
    <font>
      <b/>
      <sz val="11"/>
      <color rgb="FFFF0000"/>
      <name val="맑은 고딕"/>
      <family val="3"/>
      <charset val="129"/>
    </font>
    <font>
      <b/>
      <sz val="16"/>
      <color rgb="FFFF000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sz val="11"/>
      <name val="돋움"/>
      <family val="3"/>
      <charset val="129"/>
    </font>
    <font>
      <sz val="20"/>
      <color rgb="FFFF0000"/>
      <name val="HY헤드라인M"/>
      <family val="1"/>
      <charset val="129"/>
    </font>
    <font>
      <b/>
      <sz val="11"/>
      <color theme="1"/>
      <name val="돋움"/>
      <family val="3"/>
      <charset val="129"/>
    </font>
    <font>
      <b/>
      <sz val="20"/>
      <color rgb="FFFF0000"/>
      <name val="돋움"/>
      <family val="3"/>
      <charset val="129"/>
    </font>
    <font>
      <b/>
      <sz val="16"/>
      <color rgb="FF0000FF"/>
      <name val="맑은 고딕"/>
      <family val="3"/>
      <charset val="129"/>
    </font>
    <font>
      <sz val="11"/>
      <name val="굴림"/>
      <family val="3"/>
      <charset val="129"/>
    </font>
    <font>
      <sz val="11"/>
      <name val="Arial Narrow"/>
      <family val="2"/>
    </font>
    <font>
      <sz val="9"/>
      <name val="굴림"/>
      <family val="3"/>
      <charset val="129"/>
    </font>
    <font>
      <sz val="9"/>
      <name val="돋움"/>
      <family val="3"/>
      <charset val="129"/>
    </font>
    <font>
      <sz val="9"/>
      <name val="Arial Narrow"/>
      <family val="2"/>
    </font>
    <font>
      <b/>
      <sz val="9"/>
      <color rgb="FFFF0000"/>
      <name val="굴림"/>
      <family val="3"/>
      <charset val="129"/>
    </font>
    <font>
      <sz val="9"/>
      <color rgb="FFFF0000"/>
      <name val="굴림"/>
      <family val="3"/>
      <charset val="129"/>
    </font>
    <font>
      <b/>
      <sz val="9"/>
      <name val="굴림"/>
      <family val="3"/>
      <charset val="129"/>
    </font>
    <font>
      <sz val="9"/>
      <color indexed="8"/>
      <name val="굴림"/>
      <family val="3"/>
      <charset val="129"/>
    </font>
    <font>
      <b/>
      <sz val="9"/>
      <color indexed="17"/>
      <name val="굴림"/>
      <family val="3"/>
      <charset val="129"/>
    </font>
    <font>
      <b/>
      <sz val="9"/>
      <color indexed="10"/>
      <name val="굴림"/>
      <family val="3"/>
      <charset val="129"/>
    </font>
    <font>
      <sz val="9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sz val="9"/>
      <color indexed="17"/>
      <name val="굴림"/>
      <family val="3"/>
      <charset val="129"/>
    </font>
    <font>
      <sz val="9"/>
      <color indexed="10"/>
      <name val="굴림"/>
      <family val="3"/>
      <charset val="129"/>
    </font>
    <font>
      <sz val="9"/>
      <color rgb="FFFF0000"/>
      <name val="맑은 고딕"/>
      <family val="3"/>
      <charset val="129"/>
    </font>
    <font>
      <b/>
      <sz val="9"/>
      <color rgb="FF0000FF"/>
      <name val="굴림"/>
      <family val="3"/>
      <charset val="129"/>
    </font>
    <font>
      <b/>
      <sz val="16"/>
      <color rgb="FFC00000"/>
      <name val="돋움"/>
      <family val="3"/>
      <charset val="129"/>
    </font>
    <font>
      <b/>
      <sz val="14"/>
      <name val="굴림"/>
      <family val="3"/>
      <charset val="129"/>
    </font>
    <font>
      <sz val="20"/>
      <name val="HY견고딕"/>
      <family val="1"/>
      <charset val="129"/>
    </font>
    <font>
      <sz val="10"/>
      <name val="굴림"/>
      <family val="3"/>
      <charset val="129"/>
    </font>
    <font>
      <sz val="9"/>
      <color theme="1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10"/>
      <name val="맑은 고딕"/>
      <family val="3"/>
      <charset val="129"/>
    </font>
    <font>
      <sz val="9"/>
      <color rgb="FF0000FF"/>
      <name val="굴림"/>
      <family val="3"/>
      <charset val="129"/>
    </font>
    <font>
      <b/>
      <sz val="10"/>
      <name val="굴림"/>
      <family val="3"/>
      <charset val="129"/>
    </font>
    <font>
      <sz val="14"/>
      <name val="굴림"/>
      <family val="3"/>
      <charset val="129"/>
    </font>
    <font>
      <b/>
      <sz val="9"/>
      <color indexed="8"/>
      <name val="굴림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9"/>
      <color rgb="FFFF0000"/>
      <name val="돋움"/>
      <family val="3"/>
      <charset val="129"/>
    </font>
    <font>
      <b/>
      <u/>
      <sz val="9"/>
      <color rgb="FFFF0000"/>
      <name val="굴림"/>
      <family val="3"/>
      <charset val="129"/>
    </font>
    <font>
      <b/>
      <sz val="11"/>
      <name val="굴림"/>
      <family val="3"/>
      <charset val="129"/>
    </font>
    <font>
      <sz val="8"/>
      <color rgb="FFFF0000"/>
      <name val="굴림"/>
      <family val="3"/>
      <charset val="129"/>
    </font>
    <font>
      <sz val="8"/>
      <name val="굴림"/>
      <family val="3"/>
      <charset val="129"/>
    </font>
    <font>
      <sz val="10"/>
      <color rgb="FFFF0000"/>
      <name val="굴림"/>
      <family val="3"/>
      <charset val="129"/>
    </font>
    <font>
      <b/>
      <sz val="20"/>
      <name val="굴림"/>
      <family val="3"/>
      <charset val="129"/>
    </font>
    <font>
      <sz val="11"/>
      <color rgb="FFFF0000"/>
      <name val="굴림"/>
      <family val="3"/>
      <charset val="129"/>
    </font>
    <font>
      <sz val="11"/>
      <color theme="1"/>
      <name val="굴림"/>
      <family val="3"/>
      <charset val="129"/>
    </font>
    <font>
      <sz val="9"/>
      <color indexed="8"/>
      <name val="Wingdings 2"/>
      <family val="1"/>
      <charset val="2"/>
    </font>
    <font>
      <sz val="11"/>
      <color rgb="FFFF0000"/>
      <name val="돋움"/>
      <family val="3"/>
      <charset val="129"/>
    </font>
    <font>
      <sz val="11"/>
      <color rgb="FFFF0000"/>
      <name val="Arial Narrow"/>
      <family val="2"/>
    </font>
    <font>
      <sz val="10"/>
      <color theme="1"/>
      <name val="굴림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5" fillId="0" borderId="0"/>
    <xf numFmtId="41" fontId="25" fillId="0" borderId="0" applyFont="0" applyFill="0" applyBorder="0" applyAlignment="0" applyProtection="0"/>
    <xf numFmtId="0" fontId="25" fillId="7" borderId="24" applyNumberFormat="0" applyFont="0" applyAlignment="0" applyProtection="0">
      <alignment vertical="center"/>
    </xf>
    <xf numFmtId="0" fontId="25" fillId="0" borderId="0">
      <alignment vertical="center"/>
    </xf>
    <xf numFmtId="0" fontId="58" fillId="6" borderId="0" applyNumberFormat="0" applyBorder="0" applyAlignment="0" applyProtection="0">
      <alignment vertical="center"/>
    </xf>
  </cellStyleXfs>
  <cellXfs count="93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76" fontId="7" fillId="3" borderId="7" xfId="0" applyNumberFormat="1" applyFont="1" applyFill="1" applyBorder="1" applyAlignment="1">
      <alignment horizontal="right" vertical="center"/>
    </xf>
    <xf numFmtId="0" fontId="7" fillId="3" borderId="8" xfId="0" applyFont="1" applyFill="1" applyBorder="1">
      <alignment vertical="center"/>
    </xf>
    <xf numFmtId="176" fontId="7" fillId="4" borderId="7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6" fontId="7" fillId="4" borderId="14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176" fontId="10" fillId="3" borderId="5" xfId="0" applyNumberFormat="1" applyFont="1" applyFill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176" fontId="2" fillId="5" borderId="7" xfId="0" applyNumberFormat="1" applyFont="1" applyFill="1" applyBorder="1" applyAlignment="1">
      <alignment horizontal="right" vertical="center"/>
    </xf>
    <xf numFmtId="0" fontId="14" fillId="5" borderId="8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176" fontId="2" fillId="4" borderId="7" xfId="0" applyNumberFormat="1" applyFont="1" applyFill="1" applyBorder="1" applyAlignment="1">
      <alignment horizontal="right" vertical="center"/>
    </xf>
    <xf numFmtId="0" fontId="16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shrinkToFi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/>
    </xf>
    <xf numFmtId="176" fontId="2" fillId="4" borderId="14" xfId="0" applyNumberFormat="1" applyFont="1" applyFill="1" applyBorder="1" applyAlignment="1">
      <alignment horizontal="right" vertical="center"/>
    </xf>
    <xf numFmtId="0" fontId="16" fillId="0" borderId="1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176" fontId="19" fillId="5" borderId="5" xfId="0" applyNumberFormat="1" applyFont="1" applyFill="1" applyBorder="1" applyAlignment="1">
      <alignment horizontal="right" vertical="center"/>
    </xf>
    <xf numFmtId="176" fontId="17" fillId="5" borderId="7" xfId="0" applyNumberFormat="1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center" vertical="center"/>
    </xf>
    <xf numFmtId="176" fontId="20" fillId="3" borderId="9" xfId="0" applyNumberFormat="1" applyFont="1" applyFill="1" applyBorder="1" applyAlignment="1">
      <alignment horizontal="right" vertical="center"/>
    </xf>
    <xf numFmtId="176" fontId="19" fillId="3" borderId="6" xfId="0" applyNumberFormat="1" applyFont="1" applyFill="1" applyBorder="1" applyAlignment="1">
      <alignment horizontal="right" vertical="center"/>
    </xf>
    <xf numFmtId="176" fontId="17" fillId="3" borderId="7" xfId="0" applyNumberFormat="1" applyFont="1" applyFill="1" applyBorder="1" applyAlignment="1">
      <alignment horizontal="right" vertical="center"/>
    </xf>
    <xf numFmtId="0" fontId="20" fillId="3" borderId="8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176" fontId="17" fillId="0" borderId="9" xfId="0" applyNumberFormat="1" applyFont="1" applyBorder="1" applyAlignment="1">
      <alignment horizontal="right" vertical="center"/>
    </xf>
    <xf numFmtId="176" fontId="19" fillId="4" borderId="6" xfId="0" applyNumberFormat="1" applyFont="1" applyFill="1" applyBorder="1" applyAlignment="1">
      <alignment horizontal="right" vertical="center"/>
    </xf>
    <xf numFmtId="176" fontId="17" fillId="0" borderId="7" xfId="0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center" vertical="center"/>
    </xf>
    <xf numFmtId="0" fontId="0" fillId="0" borderId="21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176" fontId="19" fillId="4" borderId="13" xfId="0" applyNumberFormat="1" applyFont="1" applyFill="1" applyBorder="1" applyAlignment="1">
      <alignment horizontal="right" vertical="center"/>
    </xf>
    <xf numFmtId="176" fontId="17" fillId="0" borderId="23" xfId="0" applyNumberFormat="1" applyFont="1" applyFill="1" applyBorder="1" applyAlignment="1">
      <alignment horizontal="right" vertical="center"/>
    </xf>
    <xf numFmtId="0" fontId="21" fillId="0" borderId="15" xfId="0" applyFont="1" applyBorder="1" applyAlignment="1">
      <alignment horizontal="center" vertical="center"/>
    </xf>
    <xf numFmtId="176" fontId="22" fillId="4" borderId="6" xfId="0" applyNumberFormat="1" applyFont="1" applyFill="1" applyBorder="1" applyAlignment="1">
      <alignment horizontal="right" vertical="center"/>
    </xf>
    <xf numFmtId="176" fontId="23" fillId="3" borderId="6" xfId="0" applyNumberFormat="1" applyFont="1" applyFill="1" applyBorder="1" applyAlignment="1">
      <alignment horizontal="right" vertical="center"/>
    </xf>
    <xf numFmtId="176" fontId="23" fillId="4" borderId="6" xfId="0" applyNumberFormat="1" applyFont="1" applyFill="1" applyBorder="1" applyAlignment="1">
      <alignment horizontal="center" vertical="center"/>
    </xf>
    <xf numFmtId="176" fontId="23" fillId="4" borderId="13" xfId="0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6" fontId="24" fillId="5" borderId="6" xfId="0" applyNumberFormat="1" applyFont="1" applyFill="1" applyBorder="1" applyAlignment="1">
      <alignment horizontal="right" vertical="center"/>
    </xf>
    <xf numFmtId="176" fontId="24" fillId="4" borderId="6" xfId="0" applyNumberFormat="1" applyFont="1" applyFill="1" applyBorder="1" applyAlignment="1">
      <alignment horizontal="right" vertical="center"/>
    </xf>
    <xf numFmtId="176" fontId="24" fillId="4" borderId="13" xfId="0" applyNumberFormat="1" applyFont="1" applyFill="1" applyBorder="1" applyAlignment="1">
      <alignment horizontal="right" vertical="center"/>
    </xf>
    <xf numFmtId="176" fontId="22" fillId="3" borderId="6" xfId="0" applyNumberFormat="1" applyFont="1" applyFill="1" applyBorder="1" applyAlignment="1">
      <alignment horizontal="right" vertical="center"/>
    </xf>
    <xf numFmtId="176" fontId="22" fillId="5" borderId="6" xfId="0" applyNumberFormat="1" applyFont="1" applyFill="1" applyBorder="1" applyAlignment="1">
      <alignment horizontal="right" vertical="center"/>
    </xf>
    <xf numFmtId="176" fontId="14" fillId="0" borderId="9" xfId="0" applyNumberFormat="1" applyFont="1" applyBorder="1" applyAlignment="1">
      <alignment horizontal="right" vertical="center"/>
    </xf>
    <xf numFmtId="176" fontId="27" fillId="0" borderId="9" xfId="0" applyNumberFormat="1" applyFont="1" applyBorder="1" applyAlignment="1">
      <alignment horizontal="right" vertical="center"/>
    </xf>
    <xf numFmtId="176" fontId="14" fillId="5" borderId="5" xfId="0" applyNumberFormat="1" applyFont="1" applyFill="1" applyBorder="1" applyAlignment="1">
      <alignment horizontal="right" vertical="center"/>
    </xf>
    <xf numFmtId="0" fontId="0" fillId="5" borderId="0" xfId="0" applyFill="1">
      <alignment vertical="center"/>
    </xf>
    <xf numFmtId="177" fontId="21" fillId="0" borderId="0" xfId="0" applyNumberFormat="1" applyFont="1">
      <alignment vertical="center"/>
    </xf>
    <xf numFmtId="176" fontId="22" fillId="0" borderId="6" xfId="0" applyNumberFormat="1" applyFont="1" applyFill="1" applyBorder="1" applyAlignment="1">
      <alignment horizontal="right" vertical="center"/>
    </xf>
    <xf numFmtId="176" fontId="10" fillId="0" borderId="12" xfId="0" applyNumberFormat="1" applyFont="1" applyBorder="1" applyAlignment="1">
      <alignment horizontal="right" vertical="center"/>
    </xf>
    <xf numFmtId="176" fontId="14" fillId="0" borderId="12" xfId="0" applyNumberFormat="1" applyFont="1" applyBorder="1" applyAlignment="1">
      <alignment horizontal="right" vertical="center"/>
    </xf>
    <xf numFmtId="176" fontId="17" fillId="0" borderId="12" xfId="0" applyNumberFormat="1" applyFont="1" applyBorder="1" applyAlignment="1">
      <alignment horizontal="right" vertical="center"/>
    </xf>
    <xf numFmtId="176" fontId="29" fillId="4" borderId="6" xfId="0" applyNumberFormat="1" applyFont="1" applyFill="1" applyBorder="1" applyAlignment="1">
      <alignment horizontal="center" vertical="center"/>
    </xf>
    <xf numFmtId="177" fontId="0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left" vertical="center"/>
    </xf>
    <xf numFmtId="0" fontId="20" fillId="3" borderId="19" xfId="0" applyFont="1" applyFill="1" applyBorder="1" applyAlignment="1">
      <alignment horizontal="left" vertical="center"/>
    </xf>
    <xf numFmtId="0" fontId="20" fillId="3" borderId="18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left" vertical="center" shrinkToFit="1"/>
    </xf>
    <xf numFmtId="0" fontId="20" fillId="3" borderId="19" xfId="0" applyFont="1" applyFill="1" applyBorder="1" applyAlignment="1">
      <alignment horizontal="left" vertical="center" shrinkToFit="1"/>
    </xf>
    <xf numFmtId="0" fontId="25" fillId="0" borderId="0" xfId="4">
      <alignment vertical="center"/>
    </xf>
    <xf numFmtId="0" fontId="30" fillId="0" borderId="0" xfId="4" applyFont="1">
      <alignment vertical="center"/>
    </xf>
    <xf numFmtId="0" fontId="25" fillId="0" borderId="0" xfId="4" applyAlignment="1">
      <alignment vertical="center" shrinkToFit="1"/>
    </xf>
    <xf numFmtId="0" fontId="25" fillId="0" borderId="0" xfId="4" applyFont="1">
      <alignment vertical="center"/>
    </xf>
    <xf numFmtId="41" fontId="25" fillId="0" borderId="0" xfId="4" applyNumberFormat="1" applyFont="1">
      <alignment vertical="center"/>
    </xf>
    <xf numFmtId="41" fontId="25" fillId="0" borderId="0" xfId="4" applyNumberFormat="1">
      <alignment vertical="center"/>
    </xf>
    <xf numFmtId="41" fontId="25" fillId="0" borderId="0" xfId="4" applyNumberFormat="1" applyFont="1" applyFill="1">
      <alignment vertical="center"/>
    </xf>
    <xf numFmtId="41" fontId="25" fillId="0" borderId="0" xfId="4" applyNumberFormat="1" applyFill="1">
      <alignment vertical="center"/>
    </xf>
    <xf numFmtId="0" fontId="30" fillId="0" borderId="0" xfId="4" applyFont="1" applyFill="1">
      <alignment vertical="center"/>
    </xf>
    <xf numFmtId="41" fontId="31" fillId="0" borderId="0" xfId="4" applyNumberFormat="1" applyFont="1" applyFill="1">
      <alignment vertical="center"/>
    </xf>
    <xf numFmtId="0" fontId="32" fillId="0" borderId="0" xfId="4" applyFont="1" applyFill="1">
      <alignment vertical="center"/>
    </xf>
    <xf numFmtId="0" fontId="33" fillId="0" borderId="0" xfId="4" applyFont="1" applyAlignment="1">
      <alignment vertical="center" shrinkToFit="1"/>
    </xf>
    <xf numFmtId="41" fontId="34" fillId="0" borderId="0" xfId="4" applyNumberFormat="1" applyFont="1" applyFill="1">
      <alignment vertical="center"/>
    </xf>
    <xf numFmtId="0" fontId="30" fillId="0" borderId="0" xfId="4" applyFont="1" applyBorder="1">
      <alignment vertical="center"/>
    </xf>
    <xf numFmtId="176" fontId="34" fillId="0" borderId="0" xfId="4" applyNumberFormat="1" applyFont="1" applyFill="1">
      <alignment vertical="center"/>
    </xf>
    <xf numFmtId="0" fontId="32" fillId="8" borderId="25" xfId="1" applyFont="1" applyFill="1" applyBorder="1" applyAlignment="1">
      <alignment horizontal="right" vertical="center" wrapText="1" shrinkToFit="1"/>
    </xf>
    <xf numFmtId="0" fontId="32" fillId="8" borderId="26" xfId="1" applyFont="1" applyFill="1" applyBorder="1" applyAlignment="1">
      <alignment vertical="center" wrapText="1" shrinkToFit="1"/>
    </xf>
    <xf numFmtId="176" fontId="35" fillId="8" borderId="23" xfId="2" applyNumberFormat="1" applyFont="1" applyFill="1" applyBorder="1" applyAlignment="1">
      <alignment horizontal="right" vertical="center"/>
    </xf>
    <xf numFmtId="176" fontId="36" fillId="8" borderId="26" xfId="2" applyNumberFormat="1" applyFont="1" applyFill="1" applyBorder="1" applyAlignment="1">
      <alignment horizontal="right" vertical="center"/>
    </xf>
    <xf numFmtId="176" fontId="32" fillId="8" borderId="23" xfId="2" applyNumberFormat="1" applyFont="1" applyFill="1" applyBorder="1" applyAlignment="1">
      <alignment horizontal="right" vertical="center" wrapText="1" shrinkToFit="1"/>
    </xf>
    <xf numFmtId="0" fontId="32" fillId="8" borderId="26" xfId="1" applyFont="1" applyFill="1" applyBorder="1" applyAlignment="1">
      <alignment horizontal="center" vertical="center" shrinkToFit="1"/>
    </xf>
    <xf numFmtId="0" fontId="36" fillId="0" borderId="27" xfId="4" applyFont="1" applyBorder="1" applyAlignment="1">
      <alignment horizontal="right" vertical="center" shrinkToFit="1"/>
    </xf>
    <xf numFmtId="0" fontId="32" fillId="0" borderId="27" xfId="4" applyFont="1" applyBorder="1" applyAlignment="1">
      <alignment vertical="center" shrinkToFit="1"/>
    </xf>
    <xf numFmtId="0" fontId="32" fillId="0" borderId="22" xfId="4" applyFont="1" applyBorder="1" applyAlignment="1">
      <alignment vertical="center" shrinkToFit="1"/>
    </xf>
    <xf numFmtId="178" fontId="32" fillId="8" borderId="28" xfId="1" applyNumberFormat="1" applyFont="1" applyFill="1" applyBorder="1" applyAlignment="1">
      <alignment horizontal="right" vertical="center" wrapText="1" shrinkToFit="1"/>
    </xf>
    <xf numFmtId="0" fontId="32" fillId="8" borderId="29" xfId="1" applyFont="1" applyFill="1" applyBorder="1" applyAlignment="1">
      <alignment vertical="center" wrapText="1" shrinkToFit="1"/>
    </xf>
    <xf numFmtId="176" fontId="37" fillId="8" borderId="19" xfId="2" applyNumberFormat="1" applyFont="1" applyFill="1" applyBorder="1" applyAlignment="1">
      <alignment horizontal="right" vertical="center"/>
    </xf>
    <xf numFmtId="176" fontId="32" fillId="8" borderId="6" xfId="2" applyNumberFormat="1" applyFont="1" applyFill="1" applyBorder="1" applyAlignment="1">
      <alignment horizontal="right" vertical="center"/>
    </xf>
    <xf numFmtId="176" fontId="32" fillId="8" borderId="19" xfId="2" applyNumberFormat="1" applyFont="1" applyFill="1" applyBorder="1" applyAlignment="1">
      <alignment horizontal="right" vertical="center" wrapText="1" shrinkToFit="1"/>
    </xf>
    <xf numFmtId="0" fontId="32" fillId="8" borderId="6" xfId="1" applyFont="1" applyFill="1" applyBorder="1" applyAlignment="1">
      <alignment horizontal="center" vertical="center" shrinkToFit="1"/>
    </xf>
    <xf numFmtId="0" fontId="32" fillId="0" borderId="30" xfId="4" applyFont="1" applyBorder="1" applyAlignment="1">
      <alignment horizontal="right" vertical="center" shrinkToFit="1"/>
    </xf>
    <xf numFmtId="0" fontId="32" fillId="0" borderId="30" xfId="4" applyFont="1" applyBorder="1" applyAlignment="1">
      <alignment vertical="center" shrinkToFit="1"/>
    </xf>
    <xf numFmtId="0" fontId="32" fillId="0" borderId="21" xfId="4" applyFont="1" applyBorder="1" applyAlignment="1">
      <alignment vertical="center" shrinkToFit="1"/>
    </xf>
    <xf numFmtId="0" fontId="32" fillId="0" borderId="31" xfId="1" applyFont="1" applyFill="1" applyBorder="1" applyAlignment="1">
      <alignment horizontal="right" vertical="center" wrapText="1" shrinkToFit="1"/>
    </xf>
    <xf numFmtId="0" fontId="32" fillId="0" borderId="6" xfId="1" applyFont="1" applyFill="1" applyBorder="1" applyAlignment="1">
      <alignment vertical="center" wrapText="1" shrinkToFit="1"/>
    </xf>
    <xf numFmtId="176" fontId="38" fillId="0" borderId="19" xfId="2" applyNumberFormat="1" applyFont="1" applyFill="1" applyBorder="1" applyAlignment="1">
      <alignment horizontal="right" vertical="center" shrinkToFit="1"/>
    </xf>
    <xf numFmtId="176" fontId="36" fillId="0" borderId="32" xfId="2" applyNumberFormat="1" applyFont="1" applyFill="1" applyBorder="1" applyAlignment="1">
      <alignment horizontal="right" vertical="center"/>
    </xf>
    <xf numFmtId="0" fontId="32" fillId="0" borderId="6" xfId="4" applyFont="1" applyBorder="1" applyAlignment="1">
      <alignment horizontal="center" vertical="center" shrinkToFit="1"/>
    </xf>
    <xf numFmtId="0" fontId="32" fillId="0" borderId="9" xfId="4" applyFont="1" applyBorder="1" applyAlignment="1">
      <alignment vertical="center" shrinkToFit="1"/>
    </xf>
    <xf numFmtId="0" fontId="39" fillId="0" borderId="31" xfId="4" applyFont="1" applyBorder="1" applyAlignment="1">
      <alignment horizontal="right" vertical="center"/>
    </xf>
    <xf numFmtId="0" fontId="39" fillId="0" borderId="33" xfId="4" applyFont="1" applyBorder="1" applyAlignment="1">
      <alignment horizontal="center" vertical="center"/>
    </xf>
    <xf numFmtId="176" fontId="37" fillId="0" borderId="34" xfId="2" applyNumberFormat="1" applyFont="1" applyFill="1" applyBorder="1" applyAlignment="1">
      <alignment horizontal="right" vertical="center"/>
    </xf>
    <xf numFmtId="176" fontId="38" fillId="0" borderId="19" xfId="2" applyNumberFormat="1" applyFont="1" applyBorder="1" applyAlignment="1">
      <alignment horizontal="right" vertical="center"/>
    </xf>
    <xf numFmtId="0" fontId="32" fillId="0" borderId="19" xfId="4" applyFont="1" applyBorder="1" applyAlignment="1">
      <alignment horizontal="left" vertical="center" shrinkToFit="1"/>
    </xf>
    <xf numFmtId="0" fontId="32" fillId="0" borderId="6" xfId="4" applyFont="1" applyBorder="1" applyAlignment="1">
      <alignment horizontal="left" vertical="center" shrinkToFit="1"/>
    </xf>
    <xf numFmtId="0" fontId="32" fillId="0" borderId="30" xfId="4" applyFont="1" applyBorder="1" applyAlignment="1">
      <alignment horizontal="center" vertical="center" shrinkToFit="1"/>
    </xf>
    <xf numFmtId="0" fontId="32" fillId="0" borderId="21" xfId="4" applyFont="1" applyBorder="1" applyAlignment="1">
      <alignment horizontal="center" vertical="center" shrinkToFit="1"/>
    </xf>
    <xf numFmtId="0" fontId="32" fillId="8" borderId="35" xfId="1" applyFont="1" applyFill="1" applyBorder="1" applyAlignment="1">
      <alignment horizontal="right" vertical="center" wrapText="1" shrinkToFit="1"/>
    </xf>
    <xf numFmtId="0" fontId="32" fillId="8" borderId="32" xfId="1" applyFont="1" applyFill="1" applyBorder="1" applyAlignment="1">
      <alignment vertical="center" wrapText="1" shrinkToFit="1"/>
    </xf>
    <xf numFmtId="176" fontId="37" fillId="8" borderId="36" xfId="2" applyNumberFormat="1" applyFont="1" applyFill="1" applyBorder="1" applyAlignment="1">
      <alignment horizontal="right" vertical="center"/>
    </xf>
    <xf numFmtId="176" fontId="36" fillId="8" borderId="32" xfId="2" applyNumberFormat="1" applyFont="1" applyFill="1" applyBorder="1" applyAlignment="1">
      <alignment horizontal="right" vertical="center"/>
    </xf>
    <xf numFmtId="176" fontId="38" fillId="8" borderId="7" xfId="2" applyNumberFormat="1" applyFont="1" applyFill="1" applyBorder="1" applyAlignment="1">
      <alignment horizontal="right" vertical="center" wrapText="1" shrinkToFit="1"/>
    </xf>
    <xf numFmtId="0" fontId="32" fillId="8" borderId="32" xfId="1" applyFont="1" applyFill="1" applyBorder="1" applyAlignment="1">
      <alignment horizontal="center" vertical="center" shrinkToFit="1"/>
    </xf>
    <xf numFmtId="0" fontId="32" fillId="0" borderId="5" xfId="4" applyFont="1" applyBorder="1" applyAlignment="1">
      <alignment vertical="center" shrinkToFit="1"/>
    </xf>
    <xf numFmtId="176" fontId="37" fillId="0" borderId="19" xfId="2" applyNumberFormat="1" applyFont="1" applyFill="1" applyBorder="1" applyAlignment="1">
      <alignment horizontal="right" vertical="center"/>
    </xf>
    <xf numFmtId="0" fontId="32" fillId="0" borderId="6" xfId="1" applyFont="1" applyFill="1" applyBorder="1" applyAlignment="1">
      <alignment horizontal="center" vertical="center" shrinkToFit="1"/>
    </xf>
    <xf numFmtId="0" fontId="40" fillId="0" borderId="31" xfId="4" applyFont="1" applyBorder="1" applyAlignment="1">
      <alignment horizontal="right" vertical="center"/>
    </xf>
    <xf numFmtId="0" fontId="40" fillId="0" borderId="33" xfId="4" applyFont="1" applyBorder="1" applyAlignment="1">
      <alignment horizontal="center" vertical="center"/>
    </xf>
    <xf numFmtId="0" fontId="32" fillId="0" borderId="33" xfId="4" applyFont="1" applyBorder="1" applyAlignment="1">
      <alignment horizontal="left" vertical="center" shrinkToFit="1"/>
    </xf>
    <xf numFmtId="0" fontId="32" fillId="0" borderId="18" xfId="4" applyFont="1" applyBorder="1" applyAlignment="1">
      <alignment horizontal="left" vertical="center" shrinkToFit="1"/>
    </xf>
    <xf numFmtId="178" fontId="41" fillId="8" borderId="28" xfId="1" applyNumberFormat="1" applyFont="1" applyFill="1" applyBorder="1" applyAlignment="1">
      <alignment horizontal="right" vertical="center" wrapText="1" shrinkToFit="1"/>
    </xf>
    <xf numFmtId="0" fontId="41" fillId="8" borderId="29" xfId="1" applyFont="1" applyFill="1" applyBorder="1" applyAlignment="1">
      <alignment vertical="center" wrapText="1" shrinkToFit="1"/>
    </xf>
    <xf numFmtId="176" fontId="42" fillId="8" borderId="36" xfId="2" applyNumberFormat="1" applyFont="1" applyFill="1" applyBorder="1" applyAlignment="1">
      <alignment horizontal="right" vertical="center"/>
    </xf>
    <xf numFmtId="176" fontId="41" fillId="8" borderId="32" xfId="2" applyNumberFormat="1" applyFont="1" applyFill="1" applyBorder="1" applyAlignment="1">
      <alignment horizontal="right" vertical="center"/>
    </xf>
    <xf numFmtId="176" fontId="41" fillId="8" borderId="36" xfId="2" applyNumberFormat="1" applyFont="1" applyFill="1" applyBorder="1" applyAlignment="1">
      <alignment horizontal="right" vertical="center" wrapText="1" shrinkToFit="1"/>
    </xf>
    <xf numFmtId="0" fontId="41" fillId="8" borderId="29" xfId="1" applyFont="1" applyFill="1" applyBorder="1" applyAlignment="1">
      <alignment horizontal="center" vertical="center" shrinkToFit="1"/>
    </xf>
    <xf numFmtId="0" fontId="36" fillId="0" borderId="30" xfId="4" applyFont="1" applyBorder="1" applyAlignment="1">
      <alignment horizontal="right" vertical="center" shrinkToFit="1"/>
    </xf>
    <xf numFmtId="176" fontId="42" fillId="8" borderId="19" xfId="2" applyNumberFormat="1" applyFont="1" applyFill="1" applyBorder="1" applyAlignment="1">
      <alignment horizontal="right" vertical="center"/>
    </xf>
    <xf numFmtId="176" fontId="41" fillId="8" borderId="6" xfId="2" applyNumberFormat="1" applyFont="1" applyFill="1" applyBorder="1" applyAlignment="1">
      <alignment horizontal="right" vertical="center"/>
    </xf>
    <xf numFmtId="176" fontId="41" fillId="8" borderId="19" xfId="2" applyNumberFormat="1" applyFont="1" applyFill="1" applyBorder="1" applyAlignment="1">
      <alignment horizontal="right" vertical="center" wrapText="1" shrinkToFit="1"/>
    </xf>
    <xf numFmtId="0" fontId="41" fillId="8" borderId="6" xfId="1" applyFont="1" applyFill="1" applyBorder="1" applyAlignment="1">
      <alignment horizontal="center" vertical="center" shrinkToFit="1"/>
    </xf>
    <xf numFmtId="0" fontId="43" fillId="0" borderId="6" xfId="4" applyFont="1" applyBorder="1" applyAlignment="1">
      <alignment horizontal="center" vertical="center" shrinkToFit="1"/>
    </xf>
    <xf numFmtId="0" fontId="44" fillId="0" borderId="6" xfId="4" applyFont="1" applyBorder="1" applyAlignment="1">
      <alignment horizontal="center" vertical="center" shrinkToFit="1"/>
    </xf>
    <xf numFmtId="0" fontId="36" fillId="8" borderId="28" xfId="1" applyFont="1" applyFill="1" applyBorder="1" applyAlignment="1">
      <alignment horizontal="right" vertical="center" shrinkToFit="1"/>
    </xf>
    <xf numFmtId="0" fontId="36" fillId="8" borderId="29" xfId="1" applyFont="1" applyFill="1" applyBorder="1" applyAlignment="1">
      <alignment vertical="center" wrapText="1" shrinkToFit="1"/>
    </xf>
    <xf numFmtId="176" fontId="35" fillId="8" borderId="34" xfId="2" applyNumberFormat="1" applyFont="1" applyFill="1" applyBorder="1" applyAlignment="1">
      <alignment horizontal="right" vertical="center"/>
    </xf>
    <xf numFmtId="176" fontId="45" fillId="8" borderId="6" xfId="2" applyNumberFormat="1" applyFont="1" applyFill="1" applyBorder="1" applyAlignment="1">
      <alignment horizontal="right" vertical="center"/>
    </xf>
    <xf numFmtId="176" fontId="36" fillId="8" borderId="36" xfId="2" applyNumberFormat="1" applyFont="1" applyFill="1" applyBorder="1" applyAlignment="1">
      <alignment horizontal="right" vertical="center" wrapText="1" shrinkToFit="1"/>
    </xf>
    <xf numFmtId="0" fontId="36" fillId="8" borderId="29" xfId="1" applyFont="1" applyFill="1" applyBorder="1" applyAlignment="1">
      <alignment horizontal="center" vertical="center" shrinkToFit="1"/>
    </xf>
    <xf numFmtId="176" fontId="45" fillId="0" borderId="37" xfId="2" applyNumberFormat="1" applyFont="1" applyFill="1" applyBorder="1" applyAlignment="1">
      <alignment horizontal="right" vertical="center"/>
    </xf>
    <xf numFmtId="0" fontId="32" fillId="0" borderId="35" xfId="4" applyFont="1" applyBorder="1" applyAlignment="1">
      <alignment horizontal="right" vertical="center"/>
    </xf>
    <xf numFmtId="0" fontId="32" fillId="0" borderId="38" xfId="4" applyFont="1" applyBorder="1" applyAlignment="1">
      <alignment horizontal="center" vertical="center" shrinkToFit="1"/>
    </xf>
    <xf numFmtId="176" fontId="37" fillId="0" borderId="36" xfId="2" applyNumberFormat="1" applyFont="1" applyFill="1" applyBorder="1" applyAlignment="1">
      <alignment horizontal="right" vertical="center"/>
    </xf>
    <xf numFmtId="176" fontId="32" fillId="0" borderId="7" xfId="2" applyNumberFormat="1" applyFont="1" applyBorder="1" applyAlignment="1">
      <alignment horizontal="right" vertical="center"/>
    </xf>
    <xf numFmtId="0" fontId="32" fillId="0" borderId="32" xfId="4" applyFont="1" applyBorder="1" applyAlignment="1">
      <alignment horizontal="center" vertical="center" shrinkToFit="1"/>
    </xf>
    <xf numFmtId="0" fontId="32" fillId="0" borderId="7" xfId="4" applyFont="1" applyBorder="1" applyAlignment="1">
      <alignment horizontal="left" vertical="center" shrinkToFit="1"/>
    </xf>
    <xf numFmtId="0" fontId="32" fillId="0" borderId="38" xfId="4" applyFont="1" applyBorder="1" applyAlignment="1">
      <alignment horizontal="left" vertical="center" shrinkToFit="1"/>
    </xf>
    <xf numFmtId="0" fontId="32" fillId="0" borderId="39" xfId="4" applyFont="1" applyBorder="1" applyAlignment="1">
      <alignment horizontal="left" vertical="center" shrinkToFit="1"/>
    </xf>
    <xf numFmtId="0" fontId="32" fillId="0" borderId="28" xfId="4" applyFont="1" applyBorder="1" applyAlignment="1">
      <alignment horizontal="right" vertical="center"/>
    </xf>
    <xf numFmtId="0" fontId="32" fillId="0" borderId="0" xfId="4" applyFont="1" applyBorder="1" applyAlignment="1">
      <alignment horizontal="center" vertical="center" shrinkToFit="1"/>
    </xf>
    <xf numFmtId="176" fontId="36" fillId="0" borderId="6" xfId="2" applyNumberFormat="1" applyFont="1" applyFill="1" applyBorder="1" applyAlignment="1">
      <alignment horizontal="right" vertical="center"/>
    </xf>
    <xf numFmtId="176" fontId="32" fillId="0" borderId="19" xfId="2" applyNumberFormat="1" applyFont="1" applyBorder="1" applyAlignment="1">
      <alignment horizontal="right" vertical="center"/>
    </xf>
    <xf numFmtId="0" fontId="32" fillId="0" borderId="36" xfId="4" applyFont="1" applyBorder="1" applyAlignment="1">
      <alignment horizontal="left" vertical="center" shrinkToFit="1"/>
    </xf>
    <xf numFmtId="0" fontId="32" fillId="0" borderId="0" xfId="4" applyFont="1" applyBorder="1" applyAlignment="1">
      <alignment horizontal="left" vertical="center" shrinkToFit="1"/>
    </xf>
    <xf numFmtId="0" fontId="32" fillId="0" borderId="40" xfId="4" applyFont="1" applyBorder="1" applyAlignment="1">
      <alignment horizontal="left" vertical="center" shrinkToFit="1"/>
    </xf>
    <xf numFmtId="176" fontId="36" fillId="0" borderId="37" xfId="2" applyNumberFormat="1" applyFont="1" applyFill="1" applyBorder="1" applyAlignment="1">
      <alignment horizontal="right" vertical="center"/>
    </xf>
    <xf numFmtId="176" fontId="32" fillId="0" borderId="34" xfId="2" applyNumberFormat="1" applyFont="1" applyBorder="1" applyAlignment="1">
      <alignment horizontal="right" vertical="center"/>
    </xf>
    <xf numFmtId="0" fontId="32" fillId="0" borderId="37" xfId="4" applyFont="1" applyBorder="1" applyAlignment="1">
      <alignment horizontal="center" vertical="center" shrinkToFit="1"/>
    </xf>
    <xf numFmtId="0" fontId="40" fillId="0" borderId="41" xfId="4" applyFont="1" applyBorder="1" applyAlignment="1">
      <alignment horizontal="right" vertical="center"/>
    </xf>
    <xf numFmtId="0" fontId="40" fillId="0" borderId="42" xfId="4" applyFont="1" applyBorder="1" applyAlignment="1">
      <alignment horizontal="center" vertical="center" shrinkToFit="1"/>
    </xf>
    <xf numFmtId="176" fontId="46" fillId="0" borderId="34" xfId="2" applyNumberFormat="1" applyFont="1" applyBorder="1" applyAlignment="1">
      <alignment horizontal="right" vertical="center"/>
    </xf>
    <xf numFmtId="0" fontId="40" fillId="0" borderId="37" xfId="4" applyFont="1" applyBorder="1" applyAlignment="1">
      <alignment horizontal="center" vertical="center" shrinkToFit="1"/>
    </xf>
    <xf numFmtId="0" fontId="40" fillId="0" borderId="34" xfId="4" applyFont="1" applyBorder="1" applyAlignment="1">
      <alignment horizontal="left" vertical="center" shrinkToFit="1"/>
    </xf>
    <xf numFmtId="0" fontId="40" fillId="0" borderId="42" xfId="4" applyFont="1" applyBorder="1" applyAlignment="1">
      <alignment horizontal="left" vertical="center" shrinkToFit="1"/>
    </xf>
    <xf numFmtId="0" fontId="40" fillId="0" borderId="43" xfId="4" applyFont="1" applyBorder="1" applyAlignment="1">
      <alignment horizontal="left" vertical="center" shrinkToFit="1"/>
    </xf>
    <xf numFmtId="0" fontId="37" fillId="8" borderId="35" xfId="4" applyFont="1" applyFill="1" applyBorder="1" applyAlignment="1">
      <alignment horizontal="center" vertical="center"/>
    </xf>
    <xf numFmtId="0" fontId="37" fillId="8" borderId="32" xfId="4" applyFont="1" applyFill="1" applyBorder="1" applyAlignment="1">
      <alignment horizontal="center" vertical="center"/>
    </xf>
    <xf numFmtId="0" fontId="37" fillId="8" borderId="7" xfId="4" applyFont="1" applyFill="1" applyBorder="1" applyAlignment="1">
      <alignment horizontal="center" vertical="center" shrinkToFit="1"/>
    </xf>
    <xf numFmtId="0" fontId="37" fillId="8" borderId="32" xfId="4" applyFont="1" applyFill="1" applyBorder="1" applyAlignment="1">
      <alignment horizontal="center" vertical="center" shrinkToFit="1"/>
    </xf>
    <xf numFmtId="0" fontId="37" fillId="8" borderId="7" xfId="4" applyFont="1" applyFill="1" applyBorder="1" applyAlignment="1">
      <alignment horizontal="center" vertical="center" wrapText="1"/>
    </xf>
    <xf numFmtId="0" fontId="37" fillId="8" borderId="32" xfId="4" applyFont="1" applyFill="1" applyBorder="1" applyAlignment="1">
      <alignment horizontal="center" vertical="center" wrapText="1"/>
    </xf>
    <xf numFmtId="0" fontId="37" fillId="8" borderId="9" xfId="4" applyFont="1" applyFill="1" applyBorder="1" applyAlignment="1">
      <alignment horizontal="center" vertical="center" shrinkToFit="1"/>
    </xf>
    <xf numFmtId="0" fontId="37" fillId="8" borderId="10" xfId="4" applyFont="1" applyFill="1" applyBorder="1" applyAlignment="1">
      <alignment horizontal="center" vertical="center" shrinkToFit="1"/>
    </xf>
    <xf numFmtId="0" fontId="37" fillId="8" borderId="44" xfId="4" applyFont="1" applyFill="1" applyBorder="1" applyAlignment="1">
      <alignment horizontal="center" vertical="center"/>
    </xf>
    <xf numFmtId="0" fontId="37" fillId="8" borderId="45" xfId="4" applyFont="1" applyFill="1" applyBorder="1" applyAlignment="1">
      <alignment horizontal="center" vertical="center"/>
    </xf>
    <xf numFmtId="0" fontId="37" fillId="8" borderId="46" xfId="4" applyFont="1" applyFill="1" applyBorder="1" applyAlignment="1">
      <alignment horizontal="center" vertical="center" shrinkToFit="1"/>
    </xf>
    <xf numFmtId="0" fontId="37" fillId="8" borderId="45" xfId="4" applyFont="1" applyFill="1" applyBorder="1" applyAlignment="1">
      <alignment horizontal="center" vertical="center" shrinkToFit="1"/>
    </xf>
    <xf numFmtId="0" fontId="37" fillId="8" borderId="46" xfId="4" applyFont="1" applyFill="1" applyBorder="1" applyAlignment="1">
      <alignment horizontal="center" vertical="center" wrapText="1"/>
    </xf>
    <xf numFmtId="0" fontId="37" fillId="8" borderId="45" xfId="4" applyFont="1" applyFill="1" applyBorder="1" applyAlignment="1">
      <alignment horizontal="center" vertical="center" wrapText="1"/>
    </xf>
    <xf numFmtId="0" fontId="37" fillId="8" borderId="17" xfId="4" applyFont="1" applyFill="1" applyBorder="1" applyAlignment="1">
      <alignment horizontal="center" vertical="center" shrinkToFit="1"/>
    </xf>
    <xf numFmtId="0" fontId="37" fillId="8" borderId="47" xfId="4" applyFont="1" applyFill="1" applyBorder="1" applyAlignment="1">
      <alignment horizontal="center" vertical="center" shrinkToFit="1"/>
    </xf>
    <xf numFmtId="0" fontId="37" fillId="8" borderId="48" xfId="4" applyFont="1" applyFill="1" applyBorder="1" applyAlignment="1">
      <alignment horizontal="center" vertical="center" shrinkToFit="1"/>
    </xf>
    <xf numFmtId="0" fontId="25" fillId="0" borderId="0" xfId="4" applyBorder="1">
      <alignment vertical="center"/>
    </xf>
    <xf numFmtId="179" fontId="32" fillId="0" borderId="0" xfId="1" applyNumberFormat="1" applyFont="1" applyBorder="1" applyAlignment="1">
      <alignment horizontal="right" shrinkToFit="1"/>
    </xf>
    <xf numFmtId="0" fontId="47" fillId="0" borderId="0" xfId="4" applyFont="1" applyBorder="1" applyAlignment="1">
      <alignment horizontal="left" shrinkToFit="1"/>
    </xf>
    <xf numFmtId="0" fontId="25" fillId="0" borderId="0" xfId="4" applyFont="1" applyBorder="1">
      <alignment vertical="center"/>
    </xf>
    <xf numFmtId="179" fontId="48" fillId="0" borderId="0" xfId="1" applyNumberFormat="1" applyFont="1" applyBorder="1" applyAlignment="1">
      <alignment horizontal="left" vertical="center" wrapText="1" shrinkToFit="1"/>
    </xf>
    <xf numFmtId="0" fontId="47" fillId="0" borderId="0" xfId="4" applyFont="1" applyBorder="1" applyAlignment="1">
      <alignment horizontal="left" shrinkToFit="1"/>
    </xf>
    <xf numFmtId="178" fontId="49" fillId="0" borderId="0" xfId="4" applyNumberFormat="1" applyFont="1" applyBorder="1" applyAlignment="1">
      <alignment horizontal="center" vertical="center"/>
    </xf>
    <xf numFmtId="176" fontId="19" fillId="0" borderId="0" xfId="4" applyNumberFormat="1" applyFont="1">
      <alignment vertical="center"/>
    </xf>
    <xf numFmtId="0" fontId="25" fillId="0" borderId="0" xfId="4" applyFill="1">
      <alignment vertical="center"/>
    </xf>
    <xf numFmtId="0" fontId="50" fillId="0" borderId="0" xfId="4" applyFont="1">
      <alignment vertical="center"/>
    </xf>
    <xf numFmtId="0" fontId="41" fillId="8" borderId="49" xfId="1" applyFont="1" applyFill="1" applyBorder="1" applyAlignment="1">
      <alignment horizontal="right" vertical="center" wrapText="1" shrinkToFit="1"/>
    </xf>
    <xf numFmtId="0" fontId="41" fillId="8" borderId="13" xfId="1" applyFont="1" applyFill="1" applyBorder="1" applyAlignment="1">
      <alignment vertical="center" wrapText="1" shrinkToFit="1"/>
    </xf>
    <xf numFmtId="176" fontId="42" fillId="8" borderId="14" xfId="2" applyNumberFormat="1" applyFont="1" applyFill="1" applyBorder="1" applyAlignment="1">
      <alignment horizontal="right" vertical="center"/>
    </xf>
    <xf numFmtId="179" fontId="51" fillId="8" borderId="13" xfId="2" applyNumberFormat="1" applyFont="1" applyFill="1" applyBorder="1" applyAlignment="1">
      <alignment horizontal="center" vertical="center"/>
    </xf>
    <xf numFmtId="176" fontId="41" fillId="8" borderId="14" xfId="2" applyNumberFormat="1" applyFont="1" applyFill="1" applyBorder="1" applyAlignment="1">
      <alignment horizontal="right" vertical="center" wrapText="1" shrinkToFit="1"/>
    </xf>
    <xf numFmtId="0" fontId="41" fillId="8" borderId="13" xfId="1" applyFont="1" applyFill="1" applyBorder="1" applyAlignment="1">
      <alignment horizontal="center" vertical="center" shrinkToFit="1"/>
    </xf>
    <xf numFmtId="0" fontId="36" fillId="0" borderId="13" xfId="4" applyFont="1" applyBorder="1" applyAlignment="1">
      <alignment horizontal="left" vertical="center" shrinkToFit="1"/>
    </xf>
    <xf numFmtId="0" fontId="36" fillId="0" borderId="26" xfId="4" applyFont="1" applyBorder="1" applyAlignment="1">
      <alignment horizontal="right" vertical="center" shrinkToFit="1"/>
    </xf>
    <xf numFmtId="0" fontId="32" fillId="0" borderId="26" xfId="4" applyFont="1" applyBorder="1" applyAlignment="1">
      <alignment horizontal="left" vertical="center" shrinkToFit="1"/>
    </xf>
    <xf numFmtId="0" fontId="32" fillId="0" borderId="22" xfId="4" applyFont="1" applyBorder="1" applyAlignment="1">
      <alignment horizontal="center" vertical="center" shrinkToFit="1"/>
    </xf>
    <xf numFmtId="0" fontId="41" fillId="0" borderId="31" xfId="4" applyFont="1" applyBorder="1" applyAlignment="1">
      <alignment horizontal="center" vertical="center"/>
    </xf>
    <xf numFmtId="0" fontId="41" fillId="0" borderId="6" xfId="4" applyFont="1" applyBorder="1" applyAlignment="1">
      <alignment horizontal="left" vertical="center" shrinkToFit="1"/>
    </xf>
    <xf numFmtId="176" fontId="42" fillId="0" borderId="19" xfId="2" applyNumberFormat="1" applyFont="1" applyBorder="1" applyAlignment="1">
      <alignment horizontal="right" vertical="center"/>
    </xf>
    <xf numFmtId="179" fontId="51" fillId="0" borderId="32" xfId="2" applyNumberFormat="1" applyFont="1" applyFill="1" applyBorder="1" applyAlignment="1">
      <alignment horizontal="center" vertical="center"/>
    </xf>
    <xf numFmtId="176" fontId="41" fillId="0" borderId="19" xfId="2" applyNumberFormat="1" applyFont="1" applyBorder="1" applyAlignment="1">
      <alignment horizontal="right" vertical="center"/>
    </xf>
    <xf numFmtId="176" fontId="41" fillId="0" borderId="6" xfId="2" applyNumberFormat="1" applyFont="1" applyBorder="1" applyAlignment="1">
      <alignment horizontal="right" vertical="center"/>
    </xf>
    <xf numFmtId="0" fontId="32" fillId="0" borderId="6" xfId="4" applyFont="1" applyBorder="1" applyAlignment="1">
      <alignment horizontal="left" vertical="center" shrinkToFit="1"/>
    </xf>
    <xf numFmtId="0" fontId="32" fillId="0" borderId="29" xfId="4" applyFont="1" applyBorder="1" applyAlignment="1">
      <alignment horizontal="left" vertical="center" shrinkToFit="1"/>
    </xf>
    <xf numFmtId="0" fontId="41" fillId="0" borderId="33" xfId="4" applyFont="1" applyBorder="1" applyAlignment="1">
      <alignment horizontal="left" vertical="center" shrinkToFit="1"/>
    </xf>
    <xf numFmtId="176" fontId="42" fillId="0" borderId="34" xfId="2" applyNumberFormat="1" applyFont="1" applyFill="1" applyBorder="1" applyAlignment="1">
      <alignment horizontal="right" vertical="center"/>
    </xf>
    <xf numFmtId="0" fontId="41" fillId="0" borderId="6" xfId="4" applyFont="1" applyBorder="1" applyAlignment="1">
      <alignment horizontal="center" vertical="center" shrinkToFit="1"/>
    </xf>
    <xf numFmtId="0" fontId="41" fillId="0" borderId="35" xfId="4" applyFont="1" applyBorder="1" applyAlignment="1">
      <alignment horizontal="center" vertical="center"/>
    </xf>
    <xf numFmtId="0" fontId="41" fillId="0" borderId="38" xfId="4" applyFont="1" applyBorder="1" applyAlignment="1">
      <alignment horizontal="left" vertical="center" shrinkToFit="1"/>
    </xf>
    <xf numFmtId="176" fontId="42" fillId="0" borderId="36" xfId="2" applyNumberFormat="1" applyFont="1" applyFill="1" applyBorder="1" applyAlignment="1">
      <alignment horizontal="right" vertical="center"/>
    </xf>
    <xf numFmtId="176" fontId="41" fillId="0" borderId="7" xfId="2" applyNumberFormat="1" applyFont="1" applyBorder="1" applyAlignment="1">
      <alignment horizontal="right" vertical="center"/>
    </xf>
    <xf numFmtId="0" fontId="41" fillId="0" borderId="32" xfId="4" applyFont="1" applyBorder="1" applyAlignment="1">
      <alignment horizontal="center" vertical="center" shrinkToFit="1"/>
    </xf>
    <xf numFmtId="0" fontId="36" fillId="8" borderId="31" xfId="1" applyFont="1" applyFill="1" applyBorder="1" applyAlignment="1">
      <alignment horizontal="right" vertical="center" wrapText="1" shrinkToFit="1"/>
    </xf>
    <xf numFmtId="0" fontId="36" fillId="8" borderId="32" xfId="1" applyFont="1" applyFill="1" applyBorder="1" applyAlignment="1">
      <alignment vertical="center" shrinkToFit="1"/>
    </xf>
    <xf numFmtId="179" fontId="45" fillId="8" borderId="6" xfId="2" applyNumberFormat="1" applyFont="1" applyFill="1" applyBorder="1" applyAlignment="1">
      <alignment horizontal="center" vertical="center"/>
    </xf>
    <xf numFmtId="176" fontId="36" fillId="8" borderId="7" xfId="2" applyNumberFormat="1" applyFont="1" applyFill="1" applyBorder="1" applyAlignment="1">
      <alignment horizontal="right" vertical="center" shrinkToFit="1"/>
    </xf>
    <xf numFmtId="0" fontId="36" fillId="8" borderId="32" xfId="1" applyFont="1" applyFill="1" applyBorder="1" applyAlignment="1">
      <alignment horizontal="center" vertical="center" shrinkToFit="1"/>
    </xf>
    <xf numFmtId="0" fontId="36" fillId="0" borderId="37" xfId="4" applyFont="1" applyBorder="1" applyAlignment="1">
      <alignment horizontal="right" vertical="center" shrinkToFit="1"/>
    </xf>
    <xf numFmtId="0" fontId="32" fillId="8" borderId="31" xfId="1" applyFont="1" applyFill="1" applyBorder="1" applyAlignment="1">
      <alignment horizontal="right" vertical="center" wrapText="1" shrinkToFit="1"/>
    </xf>
    <xf numFmtId="0" fontId="32" fillId="8" borderId="32" xfId="1" applyFont="1" applyFill="1" applyBorder="1" applyAlignment="1">
      <alignment vertical="center" shrinkToFit="1"/>
    </xf>
    <xf numFmtId="179" fontId="52" fillId="8" borderId="6" xfId="2" applyNumberFormat="1" applyFont="1" applyFill="1" applyBorder="1" applyAlignment="1">
      <alignment horizontal="center" vertical="center"/>
    </xf>
    <xf numFmtId="176" fontId="32" fillId="8" borderId="7" xfId="2" applyNumberFormat="1" applyFont="1" applyFill="1" applyBorder="1" applyAlignment="1">
      <alignment horizontal="right" vertical="center" shrinkToFit="1"/>
    </xf>
    <xf numFmtId="0" fontId="32" fillId="0" borderId="37" xfId="4" applyFont="1" applyBorder="1" applyAlignment="1">
      <alignment horizontal="left" vertical="center" shrinkToFit="1"/>
    </xf>
    <xf numFmtId="0" fontId="32" fillId="0" borderId="31" xfId="4" applyFont="1" applyBorder="1" applyAlignment="1">
      <alignment horizontal="center" vertical="center"/>
    </xf>
    <xf numFmtId="179" fontId="32" fillId="0" borderId="6" xfId="2" applyNumberFormat="1" applyFont="1" applyFill="1" applyBorder="1" applyAlignment="1">
      <alignment horizontal="center" vertical="center"/>
    </xf>
    <xf numFmtId="0" fontId="32" fillId="0" borderId="33" xfId="4" applyFont="1" applyBorder="1" applyAlignment="1">
      <alignment horizontal="left" vertical="center" shrinkToFit="1"/>
    </xf>
    <xf numFmtId="0" fontId="36" fillId="8" borderId="32" xfId="1" applyFont="1" applyFill="1" applyBorder="1" applyAlignment="1">
      <alignment vertical="center" wrapText="1" shrinkToFit="1"/>
    </xf>
    <xf numFmtId="0" fontId="36" fillId="0" borderId="5" xfId="4" applyFont="1" applyBorder="1" applyAlignment="1">
      <alignment horizontal="right" vertical="center" shrinkToFit="1"/>
    </xf>
    <xf numFmtId="0" fontId="32" fillId="0" borderId="30" xfId="4" applyFont="1" applyBorder="1" applyAlignment="1">
      <alignment horizontal="left" vertical="center" shrinkToFit="1"/>
    </xf>
    <xf numFmtId="176" fontId="37" fillId="0" borderId="19" xfId="2" applyNumberFormat="1" applyFont="1" applyBorder="1" applyAlignment="1">
      <alignment horizontal="right" vertical="center"/>
    </xf>
    <xf numFmtId="176" fontId="45" fillId="0" borderId="6" xfId="2" applyNumberFormat="1" applyFont="1" applyBorder="1" applyAlignment="1">
      <alignment horizontal="center" vertical="center"/>
    </xf>
    <xf numFmtId="179" fontId="36" fillId="0" borderId="37" xfId="2" applyNumberFormat="1" applyFont="1" applyFill="1" applyBorder="1" applyAlignment="1">
      <alignment horizontal="center" vertical="center"/>
    </xf>
    <xf numFmtId="176" fontId="32" fillId="0" borderId="6" xfId="2" applyNumberFormat="1" applyFont="1" applyBorder="1" applyAlignment="1">
      <alignment horizontal="right" vertical="center"/>
    </xf>
    <xf numFmtId="0" fontId="32" fillId="0" borderId="20" xfId="4" applyFont="1" applyBorder="1" applyAlignment="1">
      <alignment horizontal="center" vertical="center" shrinkToFit="1"/>
    </xf>
    <xf numFmtId="0" fontId="32" fillId="8" borderId="6" xfId="1" applyFont="1" applyFill="1" applyBorder="1" applyAlignment="1">
      <alignment vertical="center" wrapText="1" shrinkToFit="1"/>
    </xf>
    <xf numFmtId="179" fontId="52" fillId="8" borderId="32" xfId="2" applyNumberFormat="1" applyFont="1" applyFill="1" applyBorder="1" applyAlignment="1">
      <alignment horizontal="center" vertical="center"/>
    </xf>
    <xf numFmtId="176" fontId="32" fillId="8" borderId="7" xfId="2" applyNumberFormat="1" applyFont="1" applyFill="1" applyBorder="1" applyAlignment="1">
      <alignment horizontal="right" vertical="center" wrapText="1" shrinkToFit="1"/>
    </xf>
    <xf numFmtId="0" fontId="32" fillId="0" borderId="35" xfId="1" applyFont="1" applyFill="1" applyBorder="1" applyAlignment="1">
      <alignment horizontal="right" vertical="center" wrapText="1" shrinkToFit="1"/>
    </xf>
    <xf numFmtId="0" fontId="32" fillId="0" borderId="32" xfId="1" applyFont="1" applyFill="1" applyBorder="1" applyAlignment="1">
      <alignment vertical="center" wrapText="1" shrinkToFit="1"/>
    </xf>
    <xf numFmtId="179" fontId="52" fillId="0" borderId="6" xfId="2" applyNumberFormat="1" applyFont="1" applyFill="1" applyBorder="1" applyAlignment="1">
      <alignment horizontal="center" vertical="center"/>
    </xf>
    <xf numFmtId="176" fontId="32" fillId="0" borderId="7" xfId="2" applyNumberFormat="1" applyFont="1" applyFill="1" applyBorder="1" applyAlignment="1">
      <alignment horizontal="right" vertical="center" wrapText="1" shrinkToFit="1"/>
    </xf>
    <xf numFmtId="0" fontId="32" fillId="0" borderId="32" xfId="1" applyFont="1" applyFill="1" applyBorder="1" applyAlignment="1">
      <alignment horizontal="center" vertical="center" shrinkToFit="1"/>
    </xf>
    <xf numFmtId="0" fontId="32" fillId="0" borderId="9" xfId="4" applyFont="1" applyBorder="1" applyAlignment="1">
      <alignment horizontal="right" vertical="center" shrinkToFit="1"/>
    </xf>
    <xf numFmtId="176" fontId="37" fillId="0" borderId="19" xfId="2" applyNumberFormat="1" applyFont="1" applyFill="1" applyBorder="1" applyAlignment="1">
      <alignment horizontal="right" vertical="center" wrapText="1" shrinkToFit="1"/>
    </xf>
    <xf numFmtId="176" fontId="52" fillId="0" borderId="6" xfId="2" applyNumberFormat="1" applyFont="1" applyFill="1" applyBorder="1" applyAlignment="1">
      <alignment horizontal="center" vertical="center" wrapText="1" shrinkToFit="1"/>
    </xf>
    <xf numFmtId="176" fontId="32" fillId="0" borderId="19" xfId="2" applyNumberFormat="1" applyFont="1" applyFill="1" applyBorder="1" applyAlignment="1">
      <alignment horizontal="right" vertical="center" wrapText="1" shrinkToFit="1"/>
    </xf>
    <xf numFmtId="176" fontId="32" fillId="0" borderId="6" xfId="2" applyNumberFormat="1" applyFont="1" applyFill="1" applyBorder="1" applyAlignment="1">
      <alignment horizontal="right" vertical="center" wrapText="1" shrinkToFit="1"/>
    </xf>
    <xf numFmtId="0" fontId="36" fillId="8" borderId="35" xfId="1" applyFont="1" applyFill="1" applyBorder="1" applyAlignment="1">
      <alignment horizontal="right" vertical="center" wrapText="1" shrinkToFit="1"/>
    </xf>
    <xf numFmtId="176" fontId="32" fillId="8" borderId="36" xfId="2" applyNumberFormat="1" applyFont="1" applyFill="1" applyBorder="1" applyAlignment="1">
      <alignment horizontal="right" vertical="center" wrapText="1" shrinkToFit="1"/>
    </xf>
    <xf numFmtId="0" fontId="32" fillId="8" borderId="29" xfId="1" applyFont="1" applyFill="1" applyBorder="1" applyAlignment="1">
      <alignment horizontal="center" vertical="center" shrinkToFit="1"/>
    </xf>
    <xf numFmtId="0" fontId="32" fillId="0" borderId="35" xfId="1" applyFont="1" applyFill="1" applyBorder="1" applyAlignment="1">
      <alignment vertical="center" wrapText="1" shrinkToFit="1"/>
    </xf>
    <xf numFmtId="0" fontId="32" fillId="0" borderId="32" xfId="4" applyFont="1" applyBorder="1" applyAlignment="1">
      <alignment vertical="center" shrinkToFit="1"/>
    </xf>
    <xf numFmtId="176" fontId="37" fillId="0" borderId="7" xfId="2" applyNumberFormat="1" applyFont="1" applyFill="1" applyBorder="1" applyAlignment="1">
      <alignment horizontal="right" vertical="center"/>
    </xf>
    <xf numFmtId="176" fontId="38" fillId="0" borderId="7" xfId="2" applyNumberFormat="1" applyFont="1" applyFill="1" applyBorder="1" applyAlignment="1">
      <alignment horizontal="right" vertical="center" shrinkToFit="1"/>
    </xf>
    <xf numFmtId="0" fontId="43" fillId="0" borderId="31" xfId="4" applyFont="1" applyBorder="1" applyAlignment="1">
      <alignment horizontal="center" vertical="center"/>
    </xf>
    <xf numFmtId="0" fontId="43" fillId="0" borderId="33" xfId="4" applyFont="1" applyBorder="1" applyAlignment="1">
      <alignment horizontal="left" vertical="center" shrinkToFit="1"/>
    </xf>
    <xf numFmtId="0" fontId="32" fillId="0" borderId="5" xfId="4" applyFont="1" applyBorder="1" applyAlignment="1">
      <alignment horizontal="center" vertical="center" shrinkToFit="1"/>
    </xf>
    <xf numFmtId="0" fontId="32" fillId="0" borderId="4" xfId="4" applyFont="1" applyBorder="1" applyAlignment="1">
      <alignment horizontal="center" vertical="center" shrinkToFit="1"/>
    </xf>
    <xf numFmtId="0" fontId="41" fillId="8" borderId="31" xfId="1" applyFont="1" applyFill="1" applyBorder="1" applyAlignment="1">
      <alignment horizontal="right" vertical="center" wrapText="1" shrinkToFit="1"/>
    </xf>
    <xf numFmtId="0" fontId="41" fillId="8" borderId="6" xfId="1" applyFont="1" applyFill="1" applyBorder="1" applyAlignment="1">
      <alignment vertical="center" wrapText="1" shrinkToFit="1"/>
    </xf>
    <xf numFmtId="176" fontId="42" fillId="8" borderId="34" xfId="2" applyNumberFormat="1" applyFont="1" applyFill="1" applyBorder="1" applyAlignment="1">
      <alignment horizontal="right" vertical="center"/>
    </xf>
    <xf numFmtId="179" fontId="51" fillId="8" borderId="6" xfId="2" applyNumberFormat="1" applyFont="1" applyFill="1" applyBorder="1" applyAlignment="1">
      <alignment horizontal="center" vertical="center"/>
    </xf>
    <xf numFmtId="0" fontId="41" fillId="0" borderId="5" xfId="4" applyFont="1" applyBorder="1" applyAlignment="1">
      <alignment vertical="center" shrinkToFit="1"/>
    </xf>
    <xf numFmtId="0" fontId="32" fillId="0" borderId="40" xfId="4" applyFont="1" applyBorder="1" applyAlignment="1">
      <alignment horizontal="left" vertical="center" shrinkToFit="1"/>
    </xf>
    <xf numFmtId="0" fontId="36" fillId="8" borderId="6" xfId="1" applyFont="1" applyFill="1" applyBorder="1" applyAlignment="1">
      <alignment vertical="center" wrapText="1" shrinkToFit="1"/>
    </xf>
    <xf numFmtId="176" fontId="37" fillId="8" borderId="34" xfId="2" applyNumberFormat="1" applyFont="1" applyFill="1" applyBorder="1" applyAlignment="1">
      <alignment horizontal="right" vertical="center"/>
    </xf>
    <xf numFmtId="0" fontId="32" fillId="0" borderId="35" xfId="4" applyFont="1" applyBorder="1" applyAlignment="1">
      <alignment horizontal="center" vertical="center"/>
    </xf>
    <xf numFmtId="0" fontId="32" fillId="0" borderId="32" xfId="4" applyFont="1" applyBorder="1" applyAlignment="1">
      <alignment horizontal="left" vertical="center" shrinkToFit="1"/>
    </xf>
    <xf numFmtId="176" fontId="32" fillId="0" borderId="19" xfId="2" applyNumberFormat="1" applyFont="1" applyFill="1" applyBorder="1" applyAlignment="1">
      <alignment vertical="center"/>
    </xf>
    <xf numFmtId="0" fontId="44" fillId="0" borderId="31" xfId="4" applyFont="1" applyBorder="1" applyAlignment="1">
      <alignment horizontal="center" vertical="center"/>
    </xf>
    <xf numFmtId="0" fontId="54" fillId="0" borderId="33" xfId="4" applyFont="1" applyBorder="1" applyAlignment="1">
      <alignment horizontal="left" vertical="center" shrinkToFit="1"/>
    </xf>
    <xf numFmtId="0" fontId="41" fillId="8" borderId="32" xfId="1" applyFont="1" applyFill="1" applyBorder="1" applyAlignment="1">
      <alignment vertical="center" wrapText="1" shrinkToFit="1"/>
    </xf>
    <xf numFmtId="179" fontId="41" fillId="0" borderId="6" xfId="2" applyNumberFormat="1" applyFont="1" applyFill="1" applyBorder="1" applyAlignment="1">
      <alignment horizontal="center" vertical="center"/>
    </xf>
    <xf numFmtId="176" fontId="41" fillId="0" borderId="7" xfId="2" applyNumberFormat="1" applyFont="1" applyFill="1" applyBorder="1" applyAlignment="1">
      <alignment horizontal="right" vertical="center" wrapText="1" shrinkToFit="1"/>
    </xf>
    <xf numFmtId="0" fontId="41" fillId="0" borderId="32" xfId="1" applyFont="1" applyFill="1" applyBorder="1" applyAlignment="1">
      <alignment horizontal="center" vertical="center" shrinkToFit="1"/>
    </xf>
    <xf numFmtId="0" fontId="41" fillId="0" borderId="5" xfId="4" applyFont="1" applyBorder="1" applyAlignment="1">
      <alignment horizontal="right" vertical="center" shrinkToFit="1"/>
    </xf>
    <xf numFmtId="176" fontId="36" fillId="0" borderId="6" xfId="2" applyNumberFormat="1" applyFont="1" applyFill="1" applyBorder="1" applyAlignment="1">
      <alignment horizontal="center" vertical="center"/>
    </xf>
    <xf numFmtId="176" fontId="32" fillId="0" borderId="36" xfId="2" applyNumberFormat="1" applyFont="1" applyFill="1" applyBorder="1" applyAlignment="1">
      <alignment horizontal="right" vertical="center" wrapText="1" shrinkToFit="1"/>
    </xf>
    <xf numFmtId="0" fontId="32" fillId="0" borderId="29" xfId="1" applyFont="1" applyFill="1" applyBorder="1" applyAlignment="1">
      <alignment horizontal="center" vertical="center" shrinkToFit="1"/>
    </xf>
    <xf numFmtId="176" fontId="36" fillId="0" borderId="29" xfId="2" applyNumberFormat="1" applyFont="1" applyFill="1" applyBorder="1" applyAlignment="1">
      <alignment horizontal="center" vertical="center"/>
    </xf>
    <xf numFmtId="176" fontId="32" fillId="0" borderId="34" xfId="2" applyNumberFormat="1" applyFont="1" applyFill="1" applyBorder="1" applyAlignment="1">
      <alignment horizontal="right" vertical="center" wrapText="1" shrinkToFit="1"/>
    </xf>
    <xf numFmtId="0" fontId="32" fillId="0" borderId="37" xfId="1" applyFont="1" applyFill="1" applyBorder="1" applyAlignment="1">
      <alignment horizontal="center" vertical="center" shrinkToFit="1"/>
    </xf>
    <xf numFmtId="0" fontId="36" fillId="8" borderId="6" xfId="1" applyFont="1" applyFill="1" applyBorder="1" applyAlignment="1">
      <alignment horizontal="center" vertical="center" shrinkToFit="1"/>
    </xf>
    <xf numFmtId="0" fontId="41" fillId="0" borderId="9" xfId="4" applyFont="1" applyBorder="1" applyAlignment="1">
      <alignment horizontal="left" vertical="center" shrinkToFit="1"/>
    </xf>
    <xf numFmtId="0" fontId="37" fillId="0" borderId="31" xfId="4" applyFont="1" applyBorder="1" applyAlignment="1">
      <alignment horizontal="center" vertical="center"/>
    </xf>
    <xf numFmtId="0" fontId="37" fillId="0" borderId="33" xfId="4" applyFont="1" applyBorder="1" applyAlignment="1">
      <alignment horizontal="center" vertical="center"/>
    </xf>
    <xf numFmtId="179" fontId="45" fillId="0" borderId="6" xfId="2" applyNumberFormat="1" applyFont="1" applyFill="1" applyBorder="1" applyAlignment="1">
      <alignment horizontal="center" vertical="center"/>
    </xf>
    <xf numFmtId="3" fontId="32" fillId="8" borderId="28" xfId="1" applyNumberFormat="1" applyFont="1" applyFill="1" applyBorder="1" applyAlignment="1">
      <alignment horizontal="right" vertical="center" wrapText="1" shrinkToFit="1"/>
    </xf>
    <xf numFmtId="0" fontId="55" fillId="0" borderId="0" xfId="4" applyFont="1" applyBorder="1">
      <alignment vertical="center"/>
    </xf>
    <xf numFmtId="0" fontId="40" fillId="0" borderId="35" xfId="4" applyFont="1" applyBorder="1" applyAlignment="1">
      <alignment horizontal="center" vertical="center"/>
    </xf>
    <xf numFmtId="0" fontId="40" fillId="0" borderId="32" xfId="4" applyFont="1" applyBorder="1" applyAlignment="1">
      <alignment horizontal="center" vertical="center" shrinkToFit="1"/>
    </xf>
    <xf numFmtId="176" fontId="38" fillId="0" borderId="7" xfId="2" applyNumberFormat="1" applyFont="1" applyBorder="1" applyAlignment="1">
      <alignment horizontal="right" vertical="center"/>
    </xf>
    <xf numFmtId="0" fontId="41" fillId="0" borderId="7" xfId="4" applyFont="1" applyBorder="1" applyAlignment="1">
      <alignment horizontal="left" vertical="center" shrinkToFit="1"/>
    </xf>
    <xf numFmtId="0" fontId="41" fillId="0" borderId="38" xfId="4" applyFont="1" applyBorder="1" applyAlignment="1">
      <alignment horizontal="left" vertical="center" shrinkToFit="1"/>
    </xf>
    <xf numFmtId="0" fontId="41" fillId="0" borderId="39" xfId="4" applyFont="1" applyBorder="1" applyAlignment="1">
      <alignment horizontal="left" vertical="center" shrinkToFit="1"/>
    </xf>
    <xf numFmtId="0" fontId="40" fillId="0" borderId="28" xfId="4" applyFont="1" applyBorder="1" applyAlignment="1">
      <alignment horizontal="center" vertical="center"/>
    </xf>
    <xf numFmtId="0" fontId="40" fillId="0" borderId="29" xfId="4" applyFont="1" applyBorder="1" applyAlignment="1">
      <alignment horizontal="center" vertical="center" shrinkToFit="1"/>
    </xf>
    <xf numFmtId="179" fontId="36" fillId="0" borderId="6" xfId="2" applyNumberFormat="1" applyFont="1" applyFill="1" applyBorder="1" applyAlignment="1">
      <alignment horizontal="center" vertical="center"/>
    </xf>
    <xf numFmtId="0" fontId="41" fillId="0" borderId="36" xfId="4" applyFont="1" applyBorder="1" applyAlignment="1">
      <alignment horizontal="left" vertical="center" shrinkToFit="1"/>
    </xf>
    <xf numFmtId="0" fontId="41" fillId="0" borderId="0" xfId="4" applyFont="1" applyBorder="1" applyAlignment="1">
      <alignment horizontal="left" vertical="center" shrinkToFit="1"/>
    </xf>
    <xf numFmtId="0" fontId="41" fillId="0" borderId="40" xfId="4" applyFont="1" applyBorder="1" applyAlignment="1">
      <alignment horizontal="left" vertical="center" shrinkToFit="1"/>
    </xf>
    <xf numFmtId="0" fontId="40" fillId="0" borderId="41" xfId="4" applyFont="1" applyBorder="1" applyAlignment="1">
      <alignment horizontal="center" vertical="center"/>
    </xf>
    <xf numFmtId="180" fontId="37" fillId="8" borderId="7" xfId="4" applyNumberFormat="1" applyFont="1" applyFill="1" applyBorder="1" applyAlignment="1">
      <alignment horizontal="center" vertical="center" shrinkToFit="1"/>
    </xf>
    <xf numFmtId="180" fontId="37" fillId="8" borderId="32" xfId="4" applyNumberFormat="1" applyFont="1" applyFill="1" applyBorder="1" applyAlignment="1">
      <alignment horizontal="center" vertical="center" shrinkToFit="1"/>
    </xf>
    <xf numFmtId="0" fontId="37" fillId="8" borderId="41" xfId="4" applyFont="1" applyFill="1" applyBorder="1" applyAlignment="1">
      <alignment horizontal="center" vertical="center"/>
    </xf>
    <xf numFmtId="0" fontId="37" fillId="8" borderId="37" xfId="4" applyFont="1" applyFill="1" applyBorder="1" applyAlignment="1">
      <alignment horizontal="center" vertical="center"/>
    </xf>
    <xf numFmtId="180" fontId="37" fillId="8" borderId="34" xfId="4" applyNumberFormat="1" applyFont="1" applyFill="1" applyBorder="1" applyAlignment="1">
      <alignment horizontal="center" vertical="center" shrinkToFit="1"/>
    </xf>
    <xf numFmtId="180" fontId="37" fillId="8" borderId="37" xfId="4" applyNumberFormat="1" applyFont="1" applyFill="1" applyBorder="1" applyAlignment="1">
      <alignment horizontal="center" vertical="center" shrinkToFit="1"/>
    </xf>
    <xf numFmtId="0" fontId="37" fillId="8" borderId="34" xfId="4" applyFont="1" applyFill="1" applyBorder="1" applyAlignment="1">
      <alignment horizontal="center" vertical="center" wrapText="1"/>
    </xf>
    <xf numFmtId="0" fontId="37" fillId="8" borderId="37" xfId="4" applyFont="1" applyFill="1" applyBorder="1" applyAlignment="1">
      <alignment horizontal="center" vertical="center" wrapText="1"/>
    </xf>
    <xf numFmtId="0" fontId="37" fillId="8" borderId="19" xfId="4" applyFont="1" applyFill="1" applyBorder="1" applyAlignment="1">
      <alignment horizontal="center" vertical="center" shrinkToFit="1"/>
    </xf>
    <xf numFmtId="0" fontId="37" fillId="8" borderId="33" xfId="4" applyFont="1" applyFill="1" applyBorder="1" applyAlignment="1">
      <alignment horizontal="center" vertical="center" shrinkToFit="1"/>
    </xf>
    <xf numFmtId="0" fontId="37" fillId="8" borderId="18" xfId="4" applyFont="1" applyFill="1" applyBorder="1" applyAlignment="1">
      <alignment horizontal="center" vertical="center" shrinkToFit="1"/>
    </xf>
    <xf numFmtId="179" fontId="32" fillId="0" borderId="38" xfId="1" applyNumberFormat="1" applyFont="1" applyFill="1" applyBorder="1" applyAlignment="1">
      <alignment horizontal="right" shrinkToFit="1"/>
    </xf>
    <xf numFmtId="179" fontId="56" fillId="0" borderId="38" xfId="1" applyNumberFormat="1" applyFont="1" applyBorder="1" applyAlignment="1">
      <alignment horizontal="left" vertical="center" wrapText="1" shrinkToFit="1"/>
    </xf>
    <xf numFmtId="176" fontId="19" fillId="0" borderId="38" xfId="4" applyNumberFormat="1" applyFont="1" applyBorder="1">
      <alignment vertical="center"/>
    </xf>
    <xf numFmtId="0" fontId="25" fillId="0" borderId="38" xfId="4" applyBorder="1">
      <alignment vertical="center"/>
    </xf>
    <xf numFmtId="0" fontId="25" fillId="0" borderId="38" xfId="4" applyFill="1" applyBorder="1">
      <alignment vertical="center"/>
    </xf>
    <xf numFmtId="0" fontId="47" fillId="0" borderId="38" xfId="4" applyFont="1" applyBorder="1" applyAlignment="1">
      <alignment horizontal="left" shrinkToFit="1"/>
    </xf>
    <xf numFmtId="0" fontId="47" fillId="0" borderId="38" xfId="4" applyFont="1" applyBorder="1" applyAlignment="1">
      <alignment horizontal="center" shrinkToFit="1"/>
    </xf>
    <xf numFmtId="180" fontId="49" fillId="0" borderId="0" xfId="4" applyNumberFormat="1" applyFont="1" applyBorder="1" applyAlignment="1">
      <alignment horizontal="center" vertical="center"/>
    </xf>
    <xf numFmtId="0" fontId="25" fillId="0" borderId="0" xfId="4" applyFont="1" applyAlignment="1">
      <alignment vertical="center" shrinkToFit="1"/>
    </xf>
    <xf numFmtId="0" fontId="36" fillId="8" borderId="7" xfId="1" applyFont="1" applyFill="1" applyBorder="1" applyAlignment="1">
      <alignment horizontal="right" vertical="center" shrinkToFit="1"/>
    </xf>
    <xf numFmtId="0" fontId="32" fillId="8" borderId="38" xfId="1" applyFont="1" applyFill="1" applyBorder="1" applyAlignment="1">
      <alignment vertical="center" shrinkToFit="1"/>
    </xf>
    <xf numFmtId="176" fontId="57" fillId="8" borderId="7" xfId="2" applyNumberFormat="1" applyFont="1" applyFill="1" applyBorder="1" applyAlignment="1">
      <alignment horizontal="right" vertical="center"/>
    </xf>
    <xf numFmtId="176" fontId="32" fillId="8" borderId="5" xfId="2" applyNumberFormat="1" applyFont="1" applyFill="1" applyBorder="1" applyAlignment="1">
      <alignment horizontal="right" vertical="center" wrapText="1" shrinkToFit="1"/>
    </xf>
    <xf numFmtId="176" fontId="32" fillId="8" borderId="38" xfId="2" applyNumberFormat="1" applyFont="1" applyFill="1" applyBorder="1" applyAlignment="1">
      <alignment horizontal="right" vertical="center" wrapText="1" shrinkToFit="1"/>
    </xf>
    <xf numFmtId="0" fontId="32" fillId="8" borderId="25" xfId="1" applyFont="1" applyFill="1" applyBorder="1" applyAlignment="1">
      <alignment horizontal="right" vertical="center" shrinkToFit="1"/>
    </xf>
    <xf numFmtId="0" fontId="32" fillId="8" borderId="26" xfId="1" applyFont="1" applyFill="1" applyBorder="1" applyAlignment="1">
      <alignment vertical="center" shrinkToFit="1"/>
    </xf>
    <xf numFmtId="176" fontId="37" fillId="8" borderId="23" xfId="2" applyNumberFormat="1" applyFont="1" applyFill="1" applyBorder="1" applyAlignment="1">
      <alignment horizontal="right" vertical="center"/>
    </xf>
    <xf numFmtId="176" fontId="32" fillId="8" borderId="26" xfId="2" applyNumberFormat="1" applyFont="1" applyFill="1" applyBorder="1" applyAlignment="1">
      <alignment horizontal="right" vertical="center"/>
    </xf>
    <xf numFmtId="0" fontId="36" fillId="8" borderId="28" xfId="1" applyFont="1" applyFill="1" applyBorder="1" applyAlignment="1">
      <alignment horizontal="right" vertical="center" wrapText="1" shrinkToFit="1"/>
    </xf>
    <xf numFmtId="0" fontId="36" fillId="8" borderId="29" xfId="1" applyFont="1" applyFill="1" applyBorder="1" applyAlignment="1">
      <alignment vertical="center" shrinkToFit="1"/>
    </xf>
    <xf numFmtId="176" fontId="36" fillId="8" borderId="29" xfId="2" applyNumberFormat="1" applyFont="1" applyFill="1" applyBorder="1" applyAlignment="1">
      <alignment horizontal="right" vertical="center"/>
    </xf>
    <xf numFmtId="0" fontId="32" fillId="8" borderId="29" xfId="1" applyFont="1" applyFill="1" applyBorder="1" applyAlignment="1">
      <alignment vertical="center" shrinkToFit="1"/>
    </xf>
    <xf numFmtId="0" fontId="32" fillId="0" borderId="31" xfId="1" applyFont="1" applyFill="1" applyBorder="1" applyAlignment="1">
      <alignment horizontal="right" vertical="center" shrinkToFit="1"/>
    </xf>
    <xf numFmtId="0" fontId="32" fillId="0" borderId="6" xfId="1" applyFont="1" applyFill="1" applyBorder="1" applyAlignment="1">
      <alignment vertical="center" shrinkToFit="1"/>
    </xf>
    <xf numFmtId="176" fontId="57" fillId="0" borderId="19" xfId="2" applyNumberFormat="1" applyFont="1" applyFill="1" applyBorder="1" applyAlignment="1">
      <alignment horizontal="right" vertical="center"/>
    </xf>
    <xf numFmtId="0" fontId="39" fillId="0" borderId="31" xfId="4" applyFont="1" applyBorder="1" applyAlignment="1">
      <alignment horizontal="right" vertical="center" shrinkToFit="1"/>
    </xf>
    <xf numFmtId="0" fontId="39" fillId="0" borderId="33" xfId="4" applyFont="1" applyBorder="1" applyAlignment="1">
      <alignment horizontal="center" vertical="center" shrinkToFit="1"/>
    </xf>
    <xf numFmtId="0" fontId="32" fillId="8" borderId="28" xfId="1" applyFont="1" applyFill="1" applyBorder="1" applyAlignment="1">
      <alignment horizontal="right" vertical="center" shrinkToFit="1"/>
    </xf>
    <xf numFmtId="176" fontId="57" fillId="8" borderId="19" xfId="2" applyNumberFormat="1" applyFont="1" applyFill="1" applyBorder="1" applyAlignment="1">
      <alignment horizontal="right" vertical="center"/>
    </xf>
    <xf numFmtId="176" fontId="38" fillId="8" borderId="36" xfId="2" applyNumberFormat="1" applyFont="1" applyFill="1" applyBorder="1" applyAlignment="1">
      <alignment horizontal="right" vertical="center" wrapText="1" shrinkToFit="1"/>
    </xf>
    <xf numFmtId="0" fontId="40" fillId="0" borderId="31" xfId="4" applyFont="1" applyBorder="1" applyAlignment="1">
      <alignment horizontal="right" vertical="center" shrinkToFit="1"/>
    </xf>
    <xf numFmtId="0" fontId="40" fillId="0" borderId="33" xfId="4" applyFont="1" applyBorder="1" applyAlignment="1">
      <alignment horizontal="center" vertical="center" shrinkToFit="1"/>
    </xf>
    <xf numFmtId="176" fontId="36" fillId="8" borderId="6" xfId="2" applyNumberFormat="1" applyFont="1" applyFill="1" applyBorder="1" applyAlignment="1">
      <alignment horizontal="right" vertical="center"/>
    </xf>
    <xf numFmtId="179" fontId="36" fillId="8" borderId="32" xfId="2" applyNumberFormat="1" applyFont="1" applyFill="1" applyBorder="1" applyAlignment="1">
      <alignment horizontal="right" vertical="center"/>
    </xf>
    <xf numFmtId="179" fontId="36" fillId="0" borderId="32" xfId="2" applyNumberFormat="1" applyFont="1" applyFill="1" applyBorder="1" applyAlignment="1">
      <alignment horizontal="right" vertical="center"/>
    </xf>
    <xf numFmtId="0" fontId="41" fillId="8" borderId="28" xfId="1" applyFont="1" applyFill="1" applyBorder="1" applyAlignment="1">
      <alignment horizontal="right" vertical="center" shrinkToFit="1"/>
    </xf>
    <xf numFmtId="0" fontId="41" fillId="8" borderId="29" xfId="1" applyFont="1" applyFill="1" applyBorder="1" applyAlignment="1">
      <alignment vertical="center" shrinkToFit="1"/>
    </xf>
    <xf numFmtId="176" fontId="57" fillId="8" borderId="36" xfId="2" applyNumberFormat="1" applyFont="1" applyFill="1" applyBorder="1" applyAlignment="1">
      <alignment horizontal="right" vertical="center"/>
    </xf>
    <xf numFmtId="176" fontId="41" fillId="8" borderId="36" xfId="2" applyNumberFormat="1" applyFont="1" applyFill="1" applyBorder="1" applyAlignment="1">
      <alignment horizontal="right" vertical="center" shrinkToFit="1"/>
    </xf>
    <xf numFmtId="176" fontId="30" fillId="0" borderId="0" xfId="4" applyNumberFormat="1" applyFont="1">
      <alignment vertical="center"/>
    </xf>
    <xf numFmtId="179" fontId="36" fillId="8" borderId="29" xfId="2" applyNumberFormat="1" applyFont="1" applyFill="1" applyBorder="1" applyAlignment="1">
      <alignment horizontal="right" vertical="center"/>
    </xf>
    <xf numFmtId="176" fontId="36" fillId="8" borderId="36" xfId="2" applyNumberFormat="1" applyFont="1" applyFill="1" applyBorder="1" applyAlignment="1">
      <alignment horizontal="right" vertical="center" shrinkToFit="1"/>
    </xf>
    <xf numFmtId="0" fontId="32" fillId="8" borderId="28" xfId="1" applyFont="1" applyFill="1" applyBorder="1" applyAlignment="1">
      <alignment horizontal="right" vertical="center" wrapText="1" shrinkToFit="1"/>
    </xf>
    <xf numFmtId="179" fontId="32" fillId="8" borderId="29" xfId="2" applyNumberFormat="1" applyFont="1" applyFill="1" applyBorder="1" applyAlignment="1">
      <alignment horizontal="right" vertical="center"/>
    </xf>
    <xf numFmtId="176" fontId="32" fillId="8" borderId="29" xfId="2" applyNumberFormat="1" applyFont="1" applyFill="1" applyBorder="1" applyAlignment="1">
      <alignment horizontal="right" vertical="center"/>
    </xf>
    <xf numFmtId="176" fontId="32" fillId="8" borderId="36" xfId="2" applyNumberFormat="1" applyFont="1" applyFill="1" applyBorder="1" applyAlignment="1">
      <alignment horizontal="right" vertical="center" shrinkToFit="1"/>
    </xf>
    <xf numFmtId="0" fontId="32" fillId="0" borderId="6" xfId="4" applyFont="1" applyBorder="1" applyAlignment="1">
      <alignment vertical="center" shrinkToFit="1"/>
    </xf>
    <xf numFmtId="0" fontId="43" fillId="0" borderId="31" xfId="4" applyFont="1" applyBorder="1" applyAlignment="1">
      <alignment horizontal="right" vertical="center" shrinkToFit="1"/>
    </xf>
    <xf numFmtId="0" fontId="44" fillId="0" borderId="31" xfId="4" applyFont="1" applyBorder="1" applyAlignment="1">
      <alignment horizontal="right" vertical="center" shrinkToFit="1"/>
    </xf>
    <xf numFmtId="3" fontId="32" fillId="8" borderId="28" xfId="1" applyNumberFormat="1" applyFont="1" applyFill="1" applyBorder="1" applyAlignment="1">
      <alignment horizontal="right" vertical="center" shrinkToFit="1"/>
    </xf>
    <xf numFmtId="3" fontId="36" fillId="8" borderId="28" xfId="1" applyNumberFormat="1" applyFont="1" applyFill="1" applyBorder="1" applyAlignment="1">
      <alignment horizontal="right" vertical="center" shrinkToFit="1"/>
    </xf>
    <xf numFmtId="0" fontId="36" fillId="0" borderId="50" xfId="4" applyFont="1" applyBorder="1" applyAlignment="1">
      <alignment horizontal="right" vertical="center" shrinkToFit="1"/>
    </xf>
    <xf numFmtId="0" fontId="40" fillId="0" borderId="35" xfId="4" applyFont="1" applyBorder="1" applyAlignment="1">
      <alignment horizontal="right" vertical="center"/>
    </xf>
    <xf numFmtId="0" fontId="40" fillId="0" borderId="38" xfId="4" applyFont="1" applyBorder="1" applyAlignment="1">
      <alignment horizontal="center" vertical="center" shrinkToFit="1"/>
    </xf>
    <xf numFmtId="176" fontId="57" fillId="0" borderId="36" xfId="2" applyNumberFormat="1" applyFont="1" applyFill="1" applyBorder="1" applyAlignment="1">
      <alignment horizontal="right" vertical="center"/>
    </xf>
    <xf numFmtId="0" fontId="42" fillId="0" borderId="7" xfId="4" applyFont="1" applyBorder="1" applyAlignment="1">
      <alignment horizontal="left" vertical="center" shrinkToFit="1"/>
    </xf>
    <xf numFmtId="0" fontId="42" fillId="0" borderId="38" xfId="4" applyFont="1" applyBorder="1" applyAlignment="1">
      <alignment horizontal="left" vertical="center" shrinkToFit="1"/>
    </xf>
    <xf numFmtId="0" fontId="42" fillId="0" borderId="39" xfId="4" applyFont="1" applyBorder="1" applyAlignment="1">
      <alignment horizontal="left" vertical="center" shrinkToFit="1"/>
    </xf>
    <xf numFmtId="0" fontId="40" fillId="0" borderId="28" xfId="4" applyFont="1" applyBorder="1" applyAlignment="1">
      <alignment horizontal="right" vertical="center"/>
    </xf>
    <xf numFmtId="0" fontId="40" fillId="0" borderId="0" xfId="4" applyFont="1" applyBorder="1" applyAlignment="1">
      <alignment horizontal="center" vertical="center" shrinkToFit="1"/>
    </xf>
    <xf numFmtId="176" fontId="36" fillId="0" borderId="29" xfId="2" applyNumberFormat="1" applyFont="1" applyFill="1" applyBorder="1" applyAlignment="1">
      <alignment horizontal="right" vertical="center"/>
    </xf>
    <xf numFmtId="176" fontId="38" fillId="0" borderId="36" xfId="2" applyNumberFormat="1" applyFont="1" applyBorder="1" applyAlignment="1">
      <alignment horizontal="right" vertical="center"/>
    </xf>
    <xf numFmtId="0" fontId="32" fillId="0" borderId="29" xfId="4" applyFont="1" applyBorder="1" applyAlignment="1">
      <alignment horizontal="center" vertical="center" shrinkToFit="1"/>
    </xf>
    <xf numFmtId="0" fontId="42" fillId="0" borderId="36" xfId="4" applyFont="1" applyBorder="1" applyAlignment="1">
      <alignment horizontal="left" vertical="center" shrinkToFit="1"/>
    </xf>
    <xf numFmtId="0" fontId="42" fillId="0" borderId="0" xfId="4" applyFont="1" applyBorder="1" applyAlignment="1">
      <alignment horizontal="left" vertical="center" shrinkToFit="1"/>
    </xf>
    <xf numFmtId="0" fontId="42" fillId="0" borderId="40" xfId="4" applyFont="1" applyBorder="1" applyAlignment="1">
      <alignment horizontal="left" vertical="center" shrinkToFit="1"/>
    </xf>
    <xf numFmtId="179" fontId="36" fillId="0" borderId="37" xfId="2" applyNumberFormat="1" applyFont="1" applyFill="1" applyBorder="1" applyAlignment="1">
      <alignment horizontal="right" vertical="center"/>
    </xf>
    <xf numFmtId="0" fontId="37" fillId="8" borderId="5" xfId="4" applyFont="1" applyFill="1" applyBorder="1" applyAlignment="1">
      <alignment horizontal="center" vertical="center"/>
    </xf>
    <xf numFmtId="0" fontId="37" fillId="8" borderId="51" xfId="4" applyFont="1" applyFill="1" applyBorder="1" applyAlignment="1">
      <alignment horizontal="center" vertical="center" wrapText="1"/>
    </xf>
    <xf numFmtId="179" fontId="48" fillId="0" borderId="0" xfId="1" applyNumberFormat="1" applyFont="1" applyAlignment="1">
      <alignment horizontal="left" vertical="center" wrapText="1" shrinkToFit="1"/>
    </xf>
    <xf numFmtId="179" fontId="56" fillId="0" borderId="0" xfId="1" applyNumberFormat="1" applyFont="1" applyAlignment="1">
      <alignment horizontal="left" vertical="center" wrapText="1" shrinkToFit="1"/>
    </xf>
    <xf numFmtId="0" fontId="49" fillId="0" borderId="0" xfId="4" applyFont="1" applyAlignment="1">
      <alignment horizontal="center" vertical="center"/>
    </xf>
    <xf numFmtId="0" fontId="32" fillId="8" borderId="49" xfId="4" applyFont="1" applyFill="1" applyBorder="1" applyAlignment="1">
      <alignment horizontal="right" vertical="center" wrapText="1"/>
    </xf>
    <xf numFmtId="0" fontId="32" fillId="8" borderId="52" xfId="4" applyFont="1" applyFill="1" applyBorder="1" applyAlignment="1">
      <alignment horizontal="left" vertical="center" wrapText="1" shrinkToFit="1"/>
    </xf>
    <xf numFmtId="176" fontId="37" fillId="8" borderId="14" xfId="2" applyNumberFormat="1" applyFont="1" applyFill="1" applyBorder="1" applyAlignment="1">
      <alignment horizontal="right" vertical="center"/>
    </xf>
    <xf numFmtId="41" fontId="33" fillId="8" borderId="13" xfId="4" applyNumberFormat="1" applyFont="1" applyFill="1" applyBorder="1">
      <alignment vertical="center"/>
    </xf>
    <xf numFmtId="41" fontId="32" fillId="8" borderId="12" xfId="4" applyNumberFormat="1" applyFont="1" applyFill="1" applyBorder="1" applyAlignment="1">
      <alignment vertical="center"/>
    </xf>
    <xf numFmtId="41" fontId="32" fillId="8" borderId="14" xfId="4" applyNumberFormat="1" applyFont="1" applyFill="1" applyBorder="1" applyAlignment="1">
      <alignment vertical="center"/>
    </xf>
    <xf numFmtId="0" fontId="32" fillId="8" borderId="13" xfId="4" applyFont="1" applyFill="1" applyBorder="1" applyAlignment="1">
      <alignment horizontal="center" vertical="center" shrinkToFit="1"/>
    </xf>
    <xf numFmtId="0" fontId="59" fillId="0" borderId="12" xfId="4" applyFont="1" applyBorder="1" applyAlignment="1">
      <alignment horizontal="right" vertical="center"/>
    </xf>
    <xf numFmtId="0" fontId="33" fillId="0" borderId="27" xfId="4" applyFont="1" applyBorder="1">
      <alignment vertical="center"/>
    </xf>
    <xf numFmtId="0" fontId="33" fillId="0" borderId="22" xfId="4" applyFont="1" applyBorder="1">
      <alignment vertical="center"/>
    </xf>
    <xf numFmtId="0" fontId="36" fillId="4" borderId="31" xfId="4" applyFont="1" applyFill="1" applyBorder="1" applyAlignment="1">
      <alignment horizontal="right" vertical="center"/>
    </xf>
    <xf numFmtId="0" fontId="36" fillId="4" borderId="33" xfId="4" applyFont="1" applyFill="1" applyBorder="1" applyAlignment="1">
      <alignment horizontal="left" vertical="center" shrinkToFit="1"/>
    </xf>
    <xf numFmtId="176" fontId="57" fillId="4" borderId="19" xfId="2" applyNumberFormat="1" applyFont="1" applyFill="1" applyBorder="1" applyAlignment="1">
      <alignment horizontal="right" vertical="center"/>
    </xf>
    <xf numFmtId="176" fontId="36" fillId="4" borderId="6" xfId="2" applyNumberFormat="1" applyFont="1" applyFill="1" applyBorder="1" applyAlignment="1">
      <alignment horizontal="right" vertical="center"/>
    </xf>
    <xf numFmtId="176" fontId="32" fillId="4" borderId="19" xfId="2" applyNumberFormat="1" applyFont="1" applyFill="1" applyBorder="1" applyAlignment="1">
      <alignment horizontal="right" vertical="center"/>
    </xf>
    <xf numFmtId="0" fontId="32" fillId="4" borderId="6" xfId="4" applyFont="1" applyFill="1" applyBorder="1" applyAlignment="1">
      <alignment horizontal="center" vertical="center" shrinkToFit="1"/>
    </xf>
    <xf numFmtId="0" fontId="32" fillId="0" borderId="7" xfId="4" applyFont="1" applyBorder="1" applyAlignment="1">
      <alignment horizontal="left" vertical="center" shrinkToFit="1"/>
    </xf>
    <xf numFmtId="0" fontId="32" fillId="0" borderId="41" xfId="4" applyFont="1" applyBorder="1" applyAlignment="1">
      <alignment horizontal="center" vertical="center"/>
    </xf>
    <xf numFmtId="0" fontId="32" fillId="0" borderId="42" xfId="4" applyFont="1" applyBorder="1" applyAlignment="1">
      <alignment horizontal="left" vertical="center" shrinkToFit="1"/>
    </xf>
    <xf numFmtId="176" fontId="57" fillId="0" borderId="34" xfId="2" applyNumberFormat="1" applyFont="1" applyFill="1" applyBorder="1" applyAlignment="1">
      <alignment horizontal="right" vertical="center"/>
    </xf>
    <xf numFmtId="0" fontId="32" fillId="0" borderId="19" xfId="4" applyFont="1" applyBorder="1" applyAlignment="1">
      <alignment horizontal="center" vertical="center" shrinkToFit="1"/>
    </xf>
    <xf numFmtId="0" fontId="32" fillId="0" borderId="6" xfId="4" applyFont="1" applyBorder="1" applyAlignment="1">
      <alignment horizontal="center" vertical="center" shrinkToFit="1"/>
    </xf>
    <xf numFmtId="0" fontId="32" fillId="0" borderId="32" xfId="4" applyFont="1" applyBorder="1" applyAlignment="1">
      <alignment horizontal="left" vertical="center" shrinkToFit="1"/>
    </xf>
    <xf numFmtId="0" fontId="36" fillId="8" borderId="31" xfId="4" applyFont="1" applyFill="1" applyBorder="1" applyAlignment="1">
      <alignment horizontal="right" vertical="center"/>
    </xf>
    <xf numFmtId="0" fontId="36" fillId="8" borderId="33" xfId="4" applyFont="1" applyFill="1" applyBorder="1" applyAlignment="1">
      <alignment horizontal="left" vertical="center" shrinkToFit="1"/>
    </xf>
    <xf numFmtId="176" fontId="36" fillId="8" borderId="19" xfId="2" applyNumberFormat="1" applyFont="1" applyFill="1" applyBorder="1" applyAlignment="1">
      <alignment horizontal="right" vertical="center"/>
    </xf>
    <xf numFmtId="0" fontId="36" fillId="8" borderId="6" xfId="4" applyFont="1" applyFill="1" applyBorder="1" applyAlignment="1">
      <alignment horizontal="center" vertical="center" shrinkToFit="1"/>
    </xf>
    <xf numFmtId="0" fontId="32" fillId="0" borderId="19" xfId="4" applyFont="1" applyBorder="1" applyAlignment="1">
      <alignment horizontal="left" vertical="center" shrinkToFit="1"/>
    </xf>
    <xf numFmtId="0" fontId="32" fillId="0" borderId="5" xfId="4" applyFont="1" applyBorder="1" applyAlignment="1">
      <alignment horizontal="left" vertical="center" shrinkToFit="1"/>
    </xf>
    <xf numFmtId="0" fontId="32" fillId="0" borderId="34" xfId="4" applyFont="1" applyBorder="1" applyAlignment="1">
      <alignment horizontal="left" vertical="center" shrinkToFit="1"/>
    </xf>
    <xf numFmtId="0" fontId="32" fillId="0" borderId="50" xfId="4" applyFont="1" applyBorder="1" applyAlignment="1">
      <alignment horizontal="left" vertical="center" shrinkToFit="1"/>
    </xf>
    <xf numFmtId="3" fontId="36" fillId="8" borderId="31" xfId="4" applyNumberFormat="1" applyFont="1" applyFill="1" applyBorder="1" applyAlignment="1">
      <alignment horizontal="right" vertical="center"/>
    </xf>
    <xf numFmtId="0" fontId="32" fillId="8" borderId="6" xfId="4" applyFont="1" applyFill="1" applyBorder="1" applyAlignment="1">
      <alignment horizontal="center" vertical="center" shrinkToFit="1"/>
    </xf>
    <xf numFmtId="0" fontId="36" fillId="8" borderId="32" xfId="1" applyFont="1" applyFill="1" applyBorder="1" applyAlignment="1">
      <alignment horizontal="left" vertical="center" wrapText="1" shrinkToFit="1"/>
    </xf>
    <xf numFmtId="176" fontId="57" fillId="8" borderId="34" xfId="2" applyNumberFormat="1" applyFont="1" applyFill="1" applyBorder="1" applyAlignment="1">
      <alignment horizontal="right" vertical="center"/>
    </xf>
    <xf numFmtId="179" fontId="36" fillId="8" borderId="6" xfId="2" applyNumberFormat="1" applyFont="1" applyFill="1" applyBorder="1" applyAlignment="1">
      <alignment horizontal="right" vertical="center"/>
    </xf>
    <xf numFmtId="176" fontId="36" fillId="8" borderId="7" xfId="2" applyNumberFormat="1" applyFont="1" applyFill="1" applyBorder="1" applyAlignment="1">
      <alignment horizontal="right" vertical="center" wrapText="1" shrinkToFit="1"/>
    </xf>
    <xf numFmtId="0" fontId="32" fillId="0" borderId="31" xfId="1" applyFont="1" applyFill="1" applyBorder="1" applyAlignment="1">
      <alignment vertical="center" wrapText="1" shrinkToFit="1"/>
    </xf>
    <xf numFmtId="0" fontId="36" fillId="0" borderId="6" xfId="4" applyFont="1" applyBorder="1" applyAlignment="1">
      <alignment horizontal="left" vertical="center" shrinkToFit="1"/>
    </xf>
    <xf numFmtId="179" fontId="36" fillId="0" borderId="6" xfId="2" applyNumberFormat="1" applyFont="1" applyFill="1" applyBorder="1" applyAlignment="1">
      <alignment horizontal="right" vertical="center"/>
    </xf>
    <xf numFmtId="176" fontId="32" fillId="0" borderId="19" xfId="2" applyNumberFormat="1" applyFont="1" applyFill="1" applyBorder="1" applyAlignment="1">
      <alignment horizontal="right" vertical="center" shrinkToFit="1"/>
    </xf>
    <xf numFmtId="0" fontId="32" fillId="0" borderId="9" xfId="4" applyFont="1" applyBorder="1" applyAlignment="1">
      <alignment vertical="center" wrapText="1" shrinkToFit="1"/>
    </xf>
    <xf numFmtId="0" fontId="36" fillId="0" borderId="19" xfId="4" applyFont="1" applyBorder="1" applyAlignment="1">
      <alignment horizontal="right" vertical="center" shrinkToFit="1"/>
    </xf>
    <xf numFmtId="0" fontId="32" fillId="0" borderId="38" xfId="4" applyFont="1" applyBorder="1" applyAlignment="1">
      <alignment horizontal="left" vertical="center" shrinkToFit="1"/>
    </xf>
    <xf numFmtId="0" fontId="32" fillId="8" borderId="29" xfId="4" applyFont="1" applyFill="1" applyBorder="1" applyAlignment="1">
      <alignment horizontal="center" vertical="center" shrinkToFit="1"/>
    </xf>
    <xf numFmtId="176" fontId="36" fillId="8" borderId="37" xfId="2" applyNumberFormat="1" applyFont="1" applyFill="1" applyBorder="1" applyAlignment="1">
      <alignment horizontal="right" vertical="center"/>
    </xf>
    <xf numFmtId="176" fontId="32" fillId="8" borderId="34" xfId="2" applyNumberFormat="1" applyFont="1" applyFill="1" applyBorder="1" applyAlignment="1">
      <alignment horizontal="right" vertical="center" wrapText="1" shrinkToFit="1"/>
    </xf>
    <xf numFmtId="0" fontId="32" fillId="8" borderId="37" xfId="4" applyFont="1" applyFill="1" applyBorder="1" applyAlignment="1">
      <alignment horizontal="center" vertical="center" shrinkToFit="1"/>
    </xf>
    <xf numFmtId="0" fontId="32" fillId="8" borderId="32" xfId="4" applyFont="1" applyFill="1" applyBorder="1" applyAlignment="1">
      <alignment horizontal="center" vertical="center" shrinkToFit="1"/>
    </xf>
    <xf numFmtId="0" fontId="36" fillId="8" borderId="29" xfId="4" applyFont="1" applyFill="1" applyBorder="1" applyAlignment="1">
      <alignment horizontal="center" vertical="center" shrinkToFit="1"/>
    </xf>
    <xf numFmtId="176" fontId="36" fillId="8" borderId="34" xfId="2" applyNumberFormat="1" applyFont="1" applyFill="1" applyBorder="1" applyAlignment="1">
      <alignment horizontal="right" vertical="center" wrapText="1" shrinkToFit="1"/>
    </xf>
    <xf numFmtId="0" fontId="36" fillId="8" borderId="37" xfId="4" applyFont="1" applyFill="1" applyBorder="1" applyAlignment="1">
      <alignment horizontal="center" vertical="center" shrinkToFit="1"/>
    </xf>
    <xf numFmtId="176" fontId="32" fillId="0" borderId="7" xfId="2" applyNumberFormat="1" applyFont="1" applyFill="1" applyBorder="1" applyAlignment="1">
      <alignment horizontal="right" vertical="center" shrinkToFit="1"/>
    </xf>
    <xf numFmtId="0" fontId="32" fillId="8" borderId="38" xfId="1" applyFont="1" applyFill="1" applyBorder="1" applyAlignment="1">
      <alignment horizontal="left" vertical="center" wrapText="1" shrinkToFit="1"/>
    </xf>
    <xf numFmtId="0" fontId="32" fillId="0" borderId="36" xfId="4" applyFont="1" applyBorder="1" applyAlignment="1">
      <alignment horizontal="center" vertical="center" shrinkToFit="1"/>
    </xf>
    <xf numFmtId="0" fontId="32" fillId="0" borderId="9" xfId="4" applyFont="1" applyBorder="1" applyAlignment="1">
      <alignment horizontal="center" vertical="center" shrinkToFit="1"/>
    </xf>
    <xf numFmtId="0" fontId="32" fillId="4" borderId="31" xfId="1" applyFont="1" applyFill="1" applyBorder="1" applyAlignment="1">
      <alignment horizontal="right" vertical="center" wrapText="1" shrinkToFit="1"/>
    </xf>
    <xf numFmtId="0" fontId="32" fillId="4" borderId="33" xfId="1" applyFont="1" applyFill="1" applyBorder="1" applyAlignment="1">
      <alignment horizontal="left" vertical="center" wrapText="1" shrinkToFit="1"/>
    </xf>
    <xf numFmtId="176" fontId="32" fillId="4" borderId="19" xfId="2" applyNumberFormat="1" applyFont="1" applyFill="1" applyBorder="1" applyAlignment="1">
      <alignment horizontal="right" vertical="center" wrapText="1" shrinkToFit="1"/>
    </xf>
    <xf numFmtId="0" fontId="32" fillId="4" borderId="6" xfId="1" applyFont="1" applyFill="1" applyBorder="1" applyAlignment="1">
      <alignment horizontal="center" vertical="center" shrinkToFit="1"/>
    </xf>
    <xf numFmtId="0" fontId="32" fillId="0" borderId="29" xfId="4" applyFont="1" applyBorder="1" applyAlignment="1">
      <alignment vertical="center" shrinkToFit="1"/>
    </xf>
    <xf numFmtId="0" fontId="32" fillId="8" borderId="37" xfId="1" applyFont="1" applyFill="1" applyBorder="1" applyAlignment="1">
      <alignment horizontal="left" vertical="center" wrapText="1" shrinkToFit="1"/>
    </xf>
    <xf numFmtId="0" fontId="32" fillId="0" borderId="6" xfId="1" applyFont="1" applyFill="1" applyBorder="1" applyAlignment="1">
      <alignment horizontal="left" vertical="center" wrapText="1" shrinkToFit="1"/>
    </xf>
    <xf numFmtId="0" fontId="32" fillId="0" borderId="28" xfId="4" applyFont="1" applyBorder="1" applyAlignment="1">
      <alignment horizontal="center" vertical="center"/>
    </xf>
    <xf numFmtId="0" fontId="32" fillId="0" borderId="0" xfId="4" applyFont="1" applyBorder="1" applyAlignment="1">
      <alignment horizontal="left" vertical="center" shrinkToFit="1"/>
    </xf>
    <xf numFmtId="179" fontId="36" fillId="0" borderId="29" xfId="2" applyNumberFormat="1" applyFont="1" applyFill="1" applyBorder="1" applyAlignment="1">
      <alignment horizontal="right" vertical="center"/>
    </xf>
    <xf numFmtId="176" fontId="32" fillId="0" borderId="36" xfId="2" applyNumberFormat="1" applyFont="1" applyBorder="1" applyAlignment="1">
      <alignment horizontal="right" vertical="center"/>
    </xf>
    <xf numFmtId="0" fontId="32" fillId="0" borderId="32" xfId="4" applyFont="1" applyBorder="1" applyAlignment="1">
      <alignment horizontal="left" vertical="center" wrapText="1" shrinkToFit="1"/>
    </xf>
    <xf numFmtId="0" fontId="32" fillId="0" borderId="6" xfId="4" applyFont="1" applyBorder="1" applyAlignment="1">
      <alignment horizontal="left" vertical="center" wrapText="1" shrinkToFit="1"/>
    </xf>
    <xf numFmtId="0" fontId="37" fillId="0" borderId="7" xfId="4" applyFont="1" applyBorder="1" applyAlignment="1">
      <alignment horizontal="center" vertical="center" shrinkToFit="1"/>
    </xf>
    <xf numFmtId="0" fontId="37" fillId="0" borderId="38" xfId="4" applyFont="1" applyBorder="1" applyAlignment="1">
      <alignment horizontal="center" vertical="center" shrinkToFit="1"/>
    </xf>
    <xf numFmtId="0" fontId="37" fillId="0" borderId="39" xfId="4" applyFont="1" applyBorder="1" applyAlignment="1">
      <alignment horizontal="center" vertical="center" shrinkToFit="1"/>
    </xf>
    <xf numFmtId="0" fontId="37" fillId="0" borderId="41" xfId="4" applyFont="1" applyBorder="1" applyAlignment="1">
      <alignment horizontal="center" vertical="center"/>
    </xf>
    <xf numFmtId="0" fontId="37" fillId="0" borderId="37" xfId="4" applyFont="1" applyBorder="1" applyAlignment="1">
      <alignment horizontal="left" vertical="center" shrinkToFit="1"/>
    </xf>
    <xf numFmtId="176" fontId="37" fillId="0" borderId="34" xfId="2" applyNumberFormat="1" applyFont="1" applyBorder="1" applyAlignment="1">
      <alignment horizontal="right" vertical="center"/>
    </xf>
    <xf numFmtId="0" fontId="37" fillId="0" borderId="37" xfId="4" applyFont="1" applyBorder="1" applyAlignment="1">
      <alignment horizontal="center" vertical="center" shrinkToFit="1"/>
    </xf>
    <xf numFmtId="0" fontId="37" fillId="0" borderId="34" xfId="4" applyFont="1" applyBorder="1" applyAlignment="1">
      <alignment horizontal="center" vertical="center" shrinkToFit="1"/>
    </xf>
    <xf numFmtId="0" fontId="37" fillId="0" borderId="42" xfId="4" applyFont="1" applyBorder="1" applyAlignment="1">
      <alignment horizontal="center" vertical="center" shrinkToFit="1"/>
    </xf>
    <xf numFmtId="0" fontId="37" fillId="0" borderId="43" xfId="4" applyFont="1" applyBorder="1" applyAlignment="1">
      <alignment horizontal="center" vertical="center" shrinkToFit="1"/>
    </xf>
    <xf numFmtId="0" fontId="32" fillId="8" borderId="38" xfId="1" applyFont="1" applyFill="1" applyBorder="1" applyAlignment="1">
      <alignment horizontal="right" vertical="center" wrapText="1" shrinkToFit="1"/>
    </xf>
    <xf numFmtId="176" fontId="36" fillId="8" borderId="32" xfId="2" applyNumberFormat="1" applyFont="1" applyFill="1" applyBorder="1" applyAlignment="1">
      <alignment horizontal="center" vertical="center"/>
    </xf>
    <xf numFmtId="176" fontId="32" fillId="8" borderId="7" xfId="2" applyNumberFormat="1" applyFont="1" applyFill="1" applyBorder="1" applyAlignment="1">
      <alignment vertical="center" shrinkToFit="1"/>
    </xf>
    <xf numFmtId="0" fontId="36" fillId="0" borderId="9" xfId="4" applyFont="1" applyBorder="1" applyAlignment="1">
      <alignment horizontal="right" vertical="center" shrinkToFit="1"/>
    </xf>
    <xf numFmtId="0" fontId="32" fillId="0" borderId="4" xfId="4" applyFont="1" applyBorder="1" applyAlignment="1">
      <alignment vertical="center" shrinkToFit="1"/>
    </xf>
    <xf numFmtId="0" fontId="32" fillId="4" borderId="35" xfId="1" applyFont="1" applyFill="1" applyBorder="1" applyAlignment="1">
      <alignment horizontal="right" vertical="center" wrapText="1" shrinkToFit="1"/>
    </xf>
    <xf numFmtId="0" fontId="32" fillId="4" borderId="38" xfId="1" applyFont="1" applyFill="1" applyBorder="1" applyAlignment="1">
      <alignment horizontal="left" vertical="center" wrapText="1" shrinkToFit="1"/>
    </xf>
    <xf numFmtId="176" fontId="36" fillId="4" borderId="32" xfId="2" applyNumberFormat="1" applyFont="1" applyFill="1" applyBorder="1" applyAlignment="1">
      <alignment horizontal="center" vertical="center"/>
    </xf>
    <xf numFmtId="176" fontId="32" fillId="4" borderId="7" xfId="2" applyNumberFormat="1" applyFont="1" applyFill="1" applyBorder="1" applyAlignment="1">
      <alignment vertical="center" shrinkToFit="1"/>
    </xf>
    <xf numFmtId="0" fontId="32" fillId="4" borderId="32" xfId="1" applyFont="1" applyFill="1" applyBorder="1" applyAlignment="1">
      <alignment horizontal="center" vertical="center" shrinkToFit="1"/>
    </xf>
    <xf numFmtId="0" fontId="32" fillId="0" borderId="9" xfId="4" applyFont="1" applyBorder="1" applyAlignment="1">
      <alignment horizontal="left" vertical="center" shrinkToFit="1"/>
    </xf>
    <xf numFmtId="0" fontId="32" fillId="8" borderId="6" xfId="1" applyFont="1" applyFill="1" applyBorder="1" applyAlignment="1">
      <alignment vertical="center" shrinkToFit="1"/>
    </xf>
    <xf numFmtId="176" fontId="36" fillId="8" borderId="6" xfId="2" applyNumberFormat="1" applyFont="1" applyFill="1" applyBorder="1" applyAlignment="1">
      <alignment horizontal="center" vertical="center"/>
    </xf>
    <xf numFmtId="0" fontId="32" fillId="0" borderId="32" xfId="1" applyFont="1" applyFill="1" applyBorder="1" applyAlignment="1">
      <alignment vertical="center" shrinkToFit="1"/>
    </xf>
    <xf numFmtId="176" fontId="32" fillId="0" borderId="7" xfId="2" applyNumberFormat="1" applyFont="1" applyFill="1" applyBorder="1" applyAlignment="1">
      <alignment vertical="center" shrinkToFit="1"/>
    </xf>
    <xf numFmtId="176" fontId="36" fillId="8" borderId="19" xfId="2" applyNumberFormat="1" applyFont="1" applyFill="1" applyBorder="1" applyAlignment="1">
      <alignment vertical="center" shrinkToFit="1"/>
    </xf>
    <xf numFmtId="176" fontId="32" fillId="0" borderId="19" xfId="2" applyNumberFormat="1" applyFont="1" applyFill="1" applyBorder="1" applyAlignment="1">
      <alignment vertical="center" shrinkToFit="1"/>
    </xf>
    <xf numFmtId="0" fontId="36" fillId="8" borderId="6" xfId="1" applyFont="1" applyFill="1" applyBorder="1" applyAlignment="1">
      <alignment vertical="center" shrinkToFit="1"/>
    </xf>
    <xf numFmtId="176" fontId="36" fillId="8" borderId="7" xfId="2" applyNumberFormat="1" applyFont="1" applyFill="1" applyBorder="1" applyAlignment="1">
      <alignment vertical="center" shrinkToFit="1"/>
    </xf>
    <xf numFmtId="176" fontId="38" fillId="0" borderId="19" xfId="2" applyNumberFormat="1" applyFont="1" applyFill="1" applyBorder="1" applyAlignment="1">
      <alignment vertical="center" shrinkToFit="1"/>
    </xf>
    <xf numFmtId="0" fontId="32" fillId="0" borderId="20" xfId="4" applyFont="1" applyBorder="1" applyAlignment="1">
      <alignment vertical="center" shrinkToFit="1"/>
    </xf>
    <xf numFmtId="0" fontId="36" fillId="8" borderId="41" xfId="1" applyFont="1" applyFill="1" applyBorder="1" applyAlignment="1">
      <alignment horizontal="right" vertical="center" wrapText="1" shrinkToFit="1"/>
    </xf>
    <xf numFmtId="179" fontId="36" fillId="8" borderId="37" xfId="2" applyNumberFormat="1" applyFont="1" applyFill="1" applyBorder="1" applyAlignment="1">
      <alignment horizontal="right" vertical="center"/>
    </xf>
    <xf numFmtId="176" fontId="36" fillId="8" borderId="19" xfId="2" applyNumberFormat="1" applyFont="1" applyFill="1" applyBorder="1" applyAlignment="1">
      <alignment horizontal="right" vertical="center" wrapText="1" shrinkToFit="1"/>
    </xf>
    <xf numFmtId="0" fontId="32" fillId="8" borderId="35" xfId="4" applyFont="1" applyFill="1" applyBorder="1" applyAlignment="1">
      <alignment horizontal="right" vertical="center" wrapText="1"/>
    </xf>
    <xf numFmtId="176" fontId="32" fillId="8" borderId="32" xfId="2" applyNumberFormat="1" applyFont="1" applyFill="1" applyBorder="1" applyAlignment="1">
      <alignment horizontal="right" vertical="center"/>
    </xf>
    <xf numFmtId="176" fontId="32" fillId="8" borderId="7" xfId="2" applyNumberFormat="1" applyFont="1" applyFill="1" applyBorder="1" applyAlignment="1">
      <alignment horizontal="right" vertical="center"/>
    </xf>
    <xf numFmtId="0" fontId="32" fillId="8" borderId="41" xfId="4" applyFont="1" applyFill="1" applyBorder="1" applyAlignment="1">
      <alignment horizontal="right" vertical="center" wrapText="1"/>
    </xf>
    <xf numFmtId="176" fontId="32" fillId="8" borderId="37" xfId="2" applyNumberFormat="1" applyFont="1" applyFill="1" applyBorder="1" applyAlignment="1">
      <alignment horizontal="right" vertical="center"/>
    </xf>
    <xf numFmtId="176" fontId="32" fillId="8" borderId="34" xfId="2" applyNumberFormat="1" applyFont="1" applyFill="1" applyBorder="1" applyAlignment="1">
      <alignment horizontal="right" vertical="center"/>
    </xf>
    <xf numFmtId="0" fontId="32" fillId="8" borderId="0" xfId="1" applyFont="1" applyFill="1" applyBorder="1" applyAlignment="1">
      <alignment vertical="center" wrapText="1" shrinkToFit="1"/>
    </xf>
    <xf numFmtId="0" fontId="32" fillId="4" borderId="6" xfId="1" applyFont="1" applyFill="1" applyBorder="1" applyAlignment="1">
      <alignment vertical="center" wrapText="1" shrinkToFit="1"/>
    </xf>
    <xf numFmtId="176" fontId="32" fillId="4" borderId="9" xfId="2" applyNumberFormat="1" applyFont="1" applyFill="1" applyBorder="1" applyAlignment="1">
      <alignment horizontal="right" vertical="center" wrapText="1" shrinkToFit="1"/>
    </xf>
    <xf numFmtId="0" fontId="32" fillId="4" borderId="9" xfId="4" applyFont="1" applyFill="1" applyBorder="1" applyAlignment="1">
      <alignment horizontal="left" vertical="center" shrinkToFit="1"/>
    </xf>
    <xf numFmtId="0" fontId="32" fillId="0" borderId="50" xfId="4" applyFont="1" applyBorder="1" applyAlignment="1">
      <alignment vertical="center" shrinkToFit="1"/>
    </xf>
    <xf numFmtId="0" fontId="32" fillId="4" borderId="33" xfId="1" applyFont="1" applyFill="1" applyBorder="1" applyAlignment="1">
      <alignment vertical="center" wrapText="1" shrinkToFit="1"/>
    </xf>
    <xf numFmtId="176" fontId="38" fillId="0" borderId="9" xfId="2" applyNumberFormat="1" applyFont="1" applyFill="1" applyBorder="1" applyAlignment="1">
      <alignment horizontal="right" vertical="center" shrinkToFit="1"/>
    </xf>
    <xf numFmtId="176" fontId="37" fillId="8" borderId="7" xfId="2" applyNumberFormat="1" applyFont="1" applyFill="1" applyBorder="1" applyAlignment="1">
      <alignment horizontal="right" vertical="center"/>
    </xf>
    <xf numFmtId="0" fontId="39" fillId="0" borderId="31" xfId="4" applyFont="1" applyBorder="1" applyAlignment="1">
      <alignment horizontal="center" vertical="center"/>
    </xf>
    <xf numFmtId="0" fontId="36" fillId="4" borderId="6" xfId="1" applyFont="1" applyFill="1" applyBorder="1" applyAlignment="1">
      <alignment vertical="center" wrapText="1" shrinkToFit="1"/>
    </xf>
    <xf numFmtId="176" fontId="37" fillId="4" borderId="19" xfId="2" applyNumberFormat="1" applyFont="1" applyFill="1" applyBorder="1" applyAlignment="1">
      <alignment horizontal="right" vertical="center"/>
    </xf>
    <xf numFmtId="179" fontId="32" fillId="4" borderId="6" xfId="2" applyNumberFormat="1" applyFont="1" applyFill="1" applyBorder="1" applyAlignment="1">
      <alignment horizontal="right" vertical="center"/>
    </xf>
    <xf numFmtId="176" fontId="36" fillId="4" borderId="9" xfId="2" applyNumberFormat="1" applyFont="1" applyFill="1" applyBorder="1" applyAlignment="1">
      <alignment horizontal="right" vertical="center" shrinkToFit="1"/>
    </xf>
    <xf numFmtId="176" fontId="36" fillId="4" borderId="19" xfId="2" applyNumberFormat="1" applyFont="1" applyFill="1" applyBorder="1" applyAlignment="1">
      <alignment horizontal="right" vertical="center" shrinkToFit="1"/>
    </xf>
    <xf numFmtId="0" fontId="36" fillId="4" borderId="6" xfId="1" applyFont="1" applyFill="1" applyBorder="1" applyAlignment="1">
      <alignment horizontal="center" vertical="center" shrinkToFit="1"/>
    </xf>
    <xf numFmtId="179" fontId="32" fillId="8" borderId="32" xfId="2" applyNumberFormat="1" applyFont="1" applyFill="1" applyBorder="1" applyAlignment="1">
      <alignment horizontal="right" vertical="center"/>
    </xf>
    <xf numFmtId="0" fontId="44" fillId="0" borderId="41" xfId="4" applyFont="1" applyBorder="1" applyAlignment="1">
      <alignment horizontal="center" vertical="center"/>
    </xf>
    <xf numFmtId="0" fontId="54" fillId="0" borderId="42" xfId="4" applyFont="1" applyBorder="1" applyAlignment="1">
      <alignment horizontal="left" vertical="center" shrinkToFit="1"/>
    </xf>
    <xf numFmtId="176" fontId="38" fillId="0" borderId="34" xfId="2" applyNumberFormat="1" applyFont="1" applyBorder="1" applyAlignment="1">
      <alignment horizontal="right" vertical="center"/>
    </xf>
    <xf numFmtId="0" fontId="40" fillId="0" borderId="7" xfId="4" applyFont="1" applyBorder="1" applyAlignment="1">
      <alignment horizontal="center" vertical="center" shrinkToFit="1"/>
    </xf>
    <xf numFmtId="0" fontId="40" fillId="0" borderId="38" xfId="4" applyFont="1" applyBorder="1" applyAlignment="1">
      <alignment horizontal="center" vertical="center" shrinkToFit="1"/>
    </xf>
    <xf numFmtId="0" fontId="40" fillId="0" borderId="39" xfId="4" applyFont="1" applyBorder="1" applyAlignment="1">
      <alignment horizontal="center" vertical="center" shrinkToFit="1"/>
    </xf>
    <xf numFmtId="0" fontId="37" fillId="0" borderId="36" xfId="4" applyFont="1" applyBorder="1" applyAlignment="1">
      <alignment horizontal="center" vertical="center" shrinkToFit="1"/>
    </xf>
    <xf numFmtId="0" fontId="37" fillId="0" borderId="0" xfId="4" applyFont="1" applyBorder="1" applyAlignment="1">
      <alignment horizontal="center" vertical="center" shrinkToFit="1"/>
    </xf>
    <xf numFmtId="0" fontId="37" fillId="0" borderId="40" xfId="4" applyFont="1" applyBorder="1" applyAlignment="1">
      <alignment horizontal="center" vertical="center" shrinkToFit="1"/>
    </xf>
    <xf numFmtId="0" fontId="60" fillId="0" borderId="28" xfId="4" applyFont="1" applyBorder="1" applyAlignment="1">
      <alignment horizontal="left" vertical="center" shrinkToFit="1"/>
    </xf>
    <xf numFmtId="0" fontId="60" fillId="0" borderId="29" xfId="4" applyFont="1" applyBorder="1" applyAlignment="1">
      <alignment horizontal="left" vertical="center" shrinkToFit="1"/>
    </xf>
    <xf numFmtId="176" fontId="37" fillId="0" borderId="36" xfId="2" applyNumberFormat="1" applyFont="1" applyBorder="1" applyAlignment="1">
      <alignment horizontal="right" vertical="center"/>
    </xf>
    <xf numFmtId="0" fontId="37" fillId="0" borderId="29" xfId="4" applyFont="1" applyBorder="1" applyAlignment="1">
      <alignment horizontal="center" vertical="center" shrinkToFit="1"/>
    </xf>
    <xf numFmtId="0" fontId="36" fillId="0" borderId="7" xfId="4" applyFont="1" applyBorder="1" applyAlignment="1">
      <alignment horizontal="right" vertical="center" shrinkToFit="1"/>
    </xf>
    <xf numFmtId="0" fontId="32" fillId="0" borderId="39" xfId="4" applyFont="1" applyBorder="1" applyAlignment="1">
      <alignment vertical="center" shrinkToFit="1"/>
    </xf>
    <xf numFmtId="176" fontId="36" fillId="4" borderId="6" xfId="2" applyNumberFormat="1" applyFont="1" applyFill="1" applyBorder="1" applyAlignment="1">
      <alignment horizontal="center" vertical="center"/>
    </xf>
    <xf numFmtId="176" fontId="32" fillId="4" borderId="19" xfId="2" applyNumberFormat="1" applyFont="1" applyFill="1" applyBorder="1" applyAlignment="1">
      <alignment vertical="center" shrinkToFit="1"/>
    </xf>
    <xf numFmtId="0" fontId="32" fillId="0" borderId="40" xfId="4" applyFont="1" applyBorder="1" applyAlignment="1">
      <alignment vertical="center" shrinkToFit="1"/>
    </xf>
    <xf numFmtId="0" fontId="32" fillId="0" borderId="37" xfId="1" applyFont="1" applyFill="1" applyBorder="1" applyAlignment="1">
      <alignment vertical="center" wrapText="1" shrinkToFit="1"/>
    </xf>
    <xf numFmtId="176" fontId="36" fillId="0" borderId="37" xfId="2" applyNumberFormat="1" applyFont="1" applyFill="1" applyBorder="1" applyAlignment="1">
      <alignment horizontal="center" vertical="center"/>
    </xf>
    <xf numFmtId="176" fontId="38" fillId="0" borderId="34" xfId="2" applyNumberFormat="1" applyFont="1" applyFill="1" applyBorder="1" applyAlignment="1">
      <alignment vertical="center" shrinkToFit="1"/>
    </xf>
    <xf numFmtId="3" fontId="32" fillId="8" borderId="35" xfId="1" applyNumberFormat="1" applyFont="1" applyFill="1" applyBorder="1" applyAlignment="1">
      <alignment horizontal="right" vertical="center" wrapText="1" shrinkToFit="1"/>
    </xf>
    <xf numFmtId="176" fontId="36" fillId="8" borderId="36" xfId="2" applyNumberFormat="1" applyFont="1" applyFill="1" applyBorder="1" applyAlignment="1">
      <alignment vertical="center" wrapText="1" shrinkToFit="1"/>
    </xf>
    <xf numFmtId="176" fontId="38" fillId="0" borderId="19" xfId="2" applyNumberFormat="1" applyFont="1" applyBorder="1" applyAlignment="1">
      <alignment vertical="center"/>
    </xf>
    <xf numFmtId="0" fontId="32" fillId="8" borderId="31" xfId="4" applyFont="1" applyFill="1" applyBorder="1" applyAlignment="1">
      <alignment horizontal="right" vertical="center" wrapText="1"/>
    </xf>
    <xf numFmtId="0" fontId="32" fillId="8" borderId="33" xfId="4" applyFont="1" applyFill="1" applyBorder="1" applyAlignment="1">
      <alignment horizontal="left" vertical="center" wrapText="1"/>
    </xf>
    <xf numFmtId="176" fontId="38" fillId="8" borderId="19" xfId="2" applyNumberFormat="1" applyFont="1" applyFill="1" applyBorder="1" applyAlignment="1">
      <alignment vertical="center"/>
    </xf>
    <xf numFmtId="0" fontId="40" fillId="0" borderId="31" xfId="4" applyFont="1" applyBorder="1" applyAlignment="1">
      <alignment horizontal="center" vertical="center"/>
    </xf>
    <xf numFmtId="179" fontId="36" fillId="4" borderId="6" xfId="2" applyNumberFormat="1" applyFont="1" applyFill="1" applyBorder="1" applyAlignment="1">
      <alignment horizontal="right" vertical="center"/>
    </xf>
    <xf numFmtId="0" fontId="36" fillId="0" borderId="31" xfId="1" applyFont="1" applyFill="1" applyBorder="1" applyAlignment="1">
      <alignment vertical="center" wrapText="1" shrinkToFit="1"/>
    </xf>
    <xf numFmtId="0" fontId="36" fillId="0" borderId="6" xfId="1" applyFont="1" applyFill="1" applyBorder="1" applyAlignment="1">
      <alignment vertical="center" wrapText="1" shrinkToFit="1"/>
    </xf>
    <xf numFmtId="0" fontId="36" fillId="0" borderId="6" xfId="4" applyFont="1" applyBorder="1" applyAlignment="1">
      <alignment horizontal="center" vertical="center" shrinkToFit="1"/>
    </xf>
    <xf numFmtId="0" fontId="35" fillId="0" borderId="31" xfId="4" applyFont="1" applyBorder="1" applyAlignment="1">
      <alignment horizontal="center" vertical="center"/>
    </xf>
    <xf numFmtId="0" fontId="35" fillId="0" borderId="33" xfId="4" applyFont="1" applyBorder="1" applyAlignment="1">
      <alignment horizontal="center" vertical="center"/>
    </xf>
    <xf numFmtId="0" fontId="36" fillId="8" borderId="38" xfId="1" applyFont="1" applyFill="1" applyBorder="1" applyAlignment="1">
      <alignment vertical="center" wrapText="1" shrinkToFit="1"/>
    </xf>
    <xf numFmtId="176" fontId="36" fillId="8" borderId="7" xfId="2" applyNumberFormat="1" applyFont="1" applyFill="1" applyBorder="1" applyAlignment="1">
      <alignment vertical="center" wrapText="1" shrinkToFit="1"/>
    </xf>
    <xf numFmtId="0" fontId="32" fillId="4" borderId="38" xfId="1" applyFont="1" applyFill="1" applyBorder="1" applyAlignment="1">
      <alignment vertical="center" wrapText="1" shrinkToFit="1"/>
    </xf>
    <xf numFmtId="0" fontId="36" fillId="0" borderId="0" xfId="4" applyFont="1" applyBorder="1" applyAlignment="1">
      <alignment horizontal="center" vertical="center"/>
    </xf>
    <xf numFmtId="176" fontId="32" fillId="4" borderId="7" xfId="2" applyNumberFormat="1" applyFont="1" applyFill="1" applyBorder="1" applyAlignment="1">
      <alignment vertical="center" wrapText="1" shrinkToFit="1"/>
    </xf>
    <xf numFmtId="176" fontId="32" fillId="8" borderId="7" xfId="2" applyNumberFormat="1" applyFont="1" applyFill="1" applyBorder="1" applyAlignment="1">
      <alignment vertical="center" wrapText="1" shrinkToFit="1"/>
    </xf>
    <xf numFmtId="176" fontId="32" fillId="8" borderId="36" xfId="2" applyNumberFormat="1" applyFont="1" applyFill="1" applyBorder="1" applyAlignment="1">
      <alignment vertical="center" wrapText="1" shrinkToFit="1"/>
    </xf>
    <xf numFmtId="0" fontId="36" fillId="0" borderId="6" xfId="1" applyFont="1" applyFill="1" applyBorder="1" applyAlignment="1">
      <alignment horizontal="center" vertical="center" shrinkToFit="1"/>
    </xf>
    <xf numFmtId="0" fontId="32" fillId="4" borderId="0" xfId="1" applyFont="1" applyFill="1" applyBorder="1" applyAlignment="1">
      <alignment horizontal="right" vertical="center" wrapText="1" shrinkToFit="1"/>
    </xf>
    <xf numFmtId="176" fontId="32" fillId="0" borderId="19" xfId="2" applyNumberFormat="1" applyFont="1" applyBorder="1" applyAlignment="1">
      <alignment vertical="center"/>
    </xf>
    <xf numFmtId="0" fontId="30" fillId="4" borderId="0" xfId="4" applyFont="1" applyFill="1" applyBorder="1">
      <alignment vertical="center"/>
    </xf>
    <xf numFmtId="0" fontId="43" fillId="0" borderId="35" xfId="4" applyFont="1" applyBorder="1" applyAlignment="1">
      <alignment horizontal="center" vertical="center"/>
    </xf>
    <xf numFmtId="0" fontId="43" fillId="0" borderId="38" xfId="4" applyFont="1" applyBorder="1" applyAlignment="1">
      <alignment horizontal="left" vertical="center" shrinkToFit="1"/>
    </xf>
    <xf numFmtId="176" fontId="38" fillId="0" borderId="7" xfId="2" applyNumberFormat="1" applyFont="1" applyBorder="1" applyAlignment="1">
      <alignment vertical="center"/>
    </xf>
    <xf numFmtId="0" fontId="61" fillId="0" borderId="0" xfId="4" applyFont="1" applyBorder="1">
      <alignment vertical="center"/>
    </xf>
    <xf numFmtId="176" fontId="57" fillId="0" borderId="7" xfId="2" applyNumberFormat="1" applyFont="1" applyFill="1" applyBorder="1" applyAlignment="1">
      <alignment horizontal="right" vertical="center"/>
    </xf>
    <xf numFmtId="176" fontId="38" fillId="0" borderId="36" xfId="2" applyNumberFormat="1" applyFont="1" applyBorder="1" applyAlignment="1">
      <alignment vertical="center"/>
    </xf>
    <xf numFmtId="179" fontId="35" fillId="0" borderId="37" xfId="2" applyNumberFormat="1" applyFont="1" applyFill="1" applyBorder="1" applyAlignment="1">
      <alignment horizontal="right" vertical="center"/>
    </xf>
    <xf numFmtId="176" fontId="57" fillId="0" borderId="34" xfId="2" applyNumberFormat="1" applyFont="1" applyBorder="1" applyAlignment="1">
      <alignment vertical="center"/>
    </xf>
    <xf numFmtId="0" fontId="37" fillId="0" borderId="37" xfId="1" applyFont="1" applyFill="1" applyBorder="1" applyAlignment="1">
      <alignment horizontal="center" vertical="center" shrinkToFit="1"/>
    </xf>
    <xf numFmtId="0" fontId="37" fillId="0" borderId="34" xfId="4" applyFont="1" applyBorder="1" applyAlignment="1">
      <alignment horizontal="left" vertical="center" shrinkToFit="1"/>
    </xf>
    <xf numFmtId="0" fontId="37" fillId="0" borderId="42" xfId="4" applyFont="1" applyBorder="1" applyAlignment="1">
      <alignment horizontal="left" vertical="center" shrinkToFit="1"/>
    </xf>
    <xf numFmtId="0" fontId="37" fillId="0" borderId="43" xfId="4" applyFont="1" applyBorder="1" applyAlignment="1">
      <alignment horizontal="left" vertical="center" shrinkToFit="1"/>
    </xf>
    <xf numFmtId="3" fontId="32" fillId="8" borderId="41" xfId="1" applyNumberFormat="1" applyFont="1" applyFill="1" applyBorder="1" applyAlignment="1">
      <alignment horizontal="right" vertical="center" wrapText="1" shrinkToFit="1"/>
    </xf>
    <xf numFmtId="3" fontId="32" fillId="8" borderId="6" xfId="1" applyNumberFormat="1" applyFont="1" applyFill="1" applyBorder="1" applyAlignment="1">
      <alignment horizontal="left" vertical="center" wrapText="1" shrinkToFit="1"/>
    </xf>
    <xf numFmtId="3" fontId="32" fillId="4" borderId="31" xfId="1" applyNumberFormat="1" applyFont="1" applyFill="1" applyBorder="1" applyAlignment="1">
      <alignment horizontal="right" vertical="center" wrapText="1" shrinkToFit="1"/>
    </xf>
    <xf numFmtId="0" fontId="32" fillId="4" borderId="19" xfId="4" applyFont="1" applyFill="1" applyBorder="1" applyAlignment="1">
      <alignment horizontal="left" vertical="center" shrinkToFit="1"/>
    </xf>
    <xf numFmtId="0" fontId="32" fillId="4" borderId="6" xfId="4" applyFont="1" applyFill="1" applyBorder="1" applyAlignment="1">
      <alignment horizontal="left" vertical="center" shrinkToFit="1"/>
    </xf>
    <xf numFmtId="0" fontId="32" fillId="4" borderId="33" xfId="4" applyFont="1" applyFill="1" applyBorder="1" applyAlignment="1">
      <alignment horizontal="left" vertical="center" shrinkToFit="1"/>
    </xf>
    <xf numFmtId="0" fontId="32" fillId="4" borderId="18" xfId="4" applyFont="1" applyFill="1" applyBorder="1" applyAlignment="1">
      <alignment horizontal="left" vertical="center" shrinkToFit="1"/>
    </xf>
    <xf numFmtId="0" fontId="32" fillId="8" borderId="37" xfId="1" applyFont="1" applyFill="1" applyBorder="1" applyAlignment="1">
      <alignment horizontal="center" vertical="center" shrinkToFit="1"/>
    </xf>
    <xf numFmtId="179" fontId="32" fillId="8" borderId="6" xfId="2" applyNumberFormat="1" applyFont="1" applyFill="1" applyBorder="1" applyAlignment="1">
      <alignment horizontal="right" vertical="center"/>
    </xf>
    <xf numFmtId="0" fontId="50" fillId="0" borderId="0" xfId="4" applyFont="1" applyBorder="1">
      <alignment vertical="center"/>
    </xf>
    <xf numFmtId="0" fontId="32" fillId="0" borderId="5" xfId="4" applyFont="1" applyBorder="1" applyAlignment="1">
      <alignment horizontal="right" vertical="center" shrinkToFit="1"/>
    </xf>
    <xf numFmtId="176" fontId="37" fillId="8" borderId="7" xfId="2" applyNumberFormat="1" applyFont="1" applyFill="1" applyBorder="1" applyAlignment="1">
      <alignment horizontal="right" vertical="center"/>
    </xf>
    <xf numFmtId="179" fontId="32" fillId="8" borderId="32" xfId="2" applyNumberFormat="1" applyFont="1" applyFill="1" applyBorder="1" applyAlignment="1">
      <alignment horizontal="center" vertical="center"/>
    </xf>
    <xf numFmtId="176" fontId="32" fillId="8" borderId="5" xfId="2" applyNumberFormat="1" applyFont="1" applyFill="1" applyBorder="1" applyAlignment="1">
      <alignment horizontal="right" vertical="center" wrapText="1" shrinkToFit="1"/>
    </xf>
    <xf numFmtId="176" fontId="32" fillId="8" borderId="7" xfId="2" applyNumberFormat="1" applyFont="1" applyFill="1" applyBorder="1" applyAlignment="1">
      <alignment horizontal="right" vertical="center" wrapText="1" shrinkToFit="1"/>
    </xf>
    <xf numFmtId="0" fontId="32" fillId="8" borderId="32" xfId="1" applyFont="1" applyFill="1" applyBorder="1" applyAlignment="1">
      <alignment horizontal="center" vertical="center" shrinkToFit="1"/>
    </xf>
    <xf numFmtId="0" fontId="36" fillId="0" borderId="5" xfId="4" applyFont="1" applyBorder="1" applyAlignment="1">
      <alignment horizontal="right" vertical="center" shrinkToFit="1"/>
    </xf>
    <xf numFmtId="176" fontId="37" fillId="8" borderId="36" xfId="2" applyNumberFormat="1" applyFont="1" applyFill="1" applyBorder="1" applyAlignment="1">
      <alignment horizontal="right" vertical="center"/>
    </xf>
    <xf numFmtId="179" fontId="32" fillId="8" borderId="29" xfId="2" applyNumberFormat="1" applyFont="1" applyFill="1" applyBorder="1" applyAlignment="1">
      <alignment horizontal="center" vertical="center"/>
    </xf>
    <xf numFmtId="176" fontId="32" fillId="8" borderId="30" xfId="2" applyNumberFormat="1" applyFont="1" applyFill="1" applyBorder="1" applyAlignment="1">
      <alignment horizontal="right" vertical="center" wrapText="1" shrinkToFit="1"/>
    </xf>
    <xf numFmtId="176" fontId="32" fillId="8" borderId="36" xfId="2" applyNumberFormat="1" applyFont="1" applyFill="1" applyBorder="1" applyAlignment="1">
      <alignment horizontal="right" vertical="center" wrapText="1" shrinkToFit="1"/>
    </xf>
    <xf numFmtId="0" fontId="32" fillId="8" borderId="29" xfId="1" applyFont="1" applyFill="1" applyBorder="1" applyAlignment="1">
      <alignment horizontal="center" vertical="center" shrinkToFit="1"/>
    </xf>
    <xf numFmtId="0" fontId="36" fillId="0" borderId="30" xfId="4" applyFont="1" applyBorder="1" applyAlignment="1">
      <alignment horizontal="right" vertical="center" shrinkToFit="1"/>
    </xf>
    <xf numFmtId="176" fontId="37" fillId="8" borderId="34" xfId="2" applyNumberFormat="1" applyFont="1" applyFill="1" applyBorder="1" applyAlignment="1">
      <alignment horizontal="right" vertical="center"/>
    </xf>
    <xf numFmtId="179" fontId="32" fillId="8" borderId="37" xfId="2" applyNumberFormat="1" applyFont="1" applyFill="1" applyBorder="1" applyAlignment="1">
      <alignment horizontal="center" vertical="center"/>
    </xf>
    <xf numFmtId="176" fontId="32" fillId="8" borderId="50" xfId="2" applyNumberFormat="1" applyFont="1" applyFill="1" applyBorder="1" applyAlignment="1">
      <alignment horizontal="right" vertical="center" wrapText="1" shrinkToFit="1"/>
    </xf>
    <xf numFmtId="176" fontId="32" fillId="8" borderId="34" xfId="2" applyNumberFormat="1" applyFont="1" applyFill="1" applyBorder="1" applyAlignment="1">
      <alignment horizontal="right" vertical="center" wrapText="1" shrinkToFit="1"/>
    </xf>
    <xf numFmtId="0" fontId="32" fillId="8" borderId="37" xfId="1" applyFont="1" applyFill="1" applyBorder="1" applyAlignment="1">
      <alignment horizontal="center" vertical="center" shrinkToFit="1"/>
    </xf>
    <xf numFmtId="0" fontId="36" fillId="0" borderId="50" xfId="4" applyFont="1" applyBorder="1" applyAlignment="1">
      <alignment horizontal="right" vertical="center" shrinkToFit="1"/>
    </xf>
    <xf numFmtId="176" fontId="57" fillId="4" borderId="34" xfId="2" applyNumberFormat="1" applyFont="1" applyFill="1" applyBorder="1" applyAlignment="1">
      <alignment horizontal="right" vertical="center"/>
    </xf>
    <xf numFmtId="179" fontId="36" fillId="0" borderId="33" xfId="2" applyNumberFormat="1" applyFont="1" applyFill="1" applyBorder="1" applyAlignment="1">
      <alignment horizontal="right" vertical="center"/>
    </xf>
    <xf numFmtId="176" fontId="55" fillId="0" borderId="0" xfId="4" applyNumberFormat="1" applyFont="1" applyBorder="1">
      <alignment vertical="center"/>
    </xf>
    <xf numFmtId="0" fontId="40" fillId="0" borderId="36" xfId="4" applyFont="1" applyBorder="1" applyAlignment="1">
      <alignment horizontal="center" vertical="center" shrinkToFit="1"/>
    </xf>
    <xf numFmtId="0" fontId="40" fillId="0" borderId="0" xfId="4" applyFont="1" applyBorder="1" applyAlignment="1">
      <alignment horizontal="center" vertical="center" shrinkToFit="1"/>
    </xf>
    <xf numFmtId="0" fontId="40" fillId="0" borderId="40" xfId="4" applyFont="1" applyBorder="1" applyAlignment="1">
      <alignment horizontal="center" vertical="center" shrinkToFit="1"/>
    </xf>
    <xf numFmtId="176" fontId="50" fillId="0" borderId="0" xfId="4" applyNumberFormat="1" applyFont="1">
      <alignment vertical="center"/>
    </xf>
    <xf numFmtId="0" fontId="32" fillId="0" borderId="34" xfId="4" applyFont="1" applyBorder="1" applyAlignment="1">
      <alignment horizontal="left" vertical="center" shrinkToFit="1"/>
    </xf>
    <xf numFmtId="0" fontId="32" fillId="0" borderId="42" xfId="4" applyFont="1" applyBorder="1" applyAlignment="1">
      <alignment horizontal="left" vertical="center" shrinkToFit="1"/>
    </xf>
    <xf numFmtId="0" fontId="32" fillId="0" borderId="43" xfId="4" applyFont="1" applyBorder="1" applyAlignment="1">
      <alignment horizontal="left" vertical="center" shrinkToFit="1"/>
    </xf>
    <xf numFmtId="176" fontId="57" fillId="8" borderId="7" xfId="2" applyNumberFormat="1" applyFont="1" applyFill="1" applyBorder="1" applyAlignment="1">
      <alignment horizontal="right" vertical="center"/>
    </xf>
    <xf numFmtId="179" fontId="36" fillId="8" borderId="32" xfId="2" applyNumberFormat="1" applyFont="1" applyFill="1" applyBorder="1" applyAlignment="1">
      <alignment horizontal="center" vertical="center"/>
    </xf>
    <xf numFmtId="176" fontId="36" fillId="8" borderId="5" xfId="2" applyNumberFormat="1" applyFont="1" applyFill="1" applyBorder="1" applyAlignment="1">
      <alignment horizontal="right" vertical="center" wrapText="1" shrinkToFit="1"/>
    </xf>
    <xf numFmtId="176" fontId="36" fillId="8" borderId="7" xfId="2" applyNumberFormat="1" applyFont="1" applyFill="1" applyBorder="1" applyAlignment="1">
      <alignment horizontal="right" vertical="center" wrapText="1" shrinkToFit="1"/>
    </xf>
    <xf numFmtId="0" fontId="36" fillId="8" borderId="32" xfId="1" applyFont="1" applyFill="1" applyBorder="1" applyAlignment="1">
      <alignment horizontal="center" vertical="center" shrinkToFit="1"/>
    </xf>
    <xf numFmtId="176" fontId="57" fillId="8" borderId="36" xfId="2" applyNumberFormat="1" applyFont="1" applyFill="1" applyBorder="1" applyAlignment="1">
      <alignment horizontal="right" vertical="center"/>
    </xf>
    <xf numFmtId="179" fontId="36" fillId="8" borderId="29" xfId="2" applyNumberFormat="1" applyFont="1" applyFill="1" applyBorder="1" applyAlignment="1">
      <alignment horizontal="center" vertical="center"/>
    </xf>
    <xf numFmtId="176" fontId="36" fillId="8" borderId="30" xfId="2" applyNumberFormat="1" applyFont="1" applyFill="1" applyBorder="1" applyAlignment="1">
      <alignment horizontal="right" vertical="center" wrapText="1" shrinkToFit="1"/>
    </xf>
    <xf numFmtId="176" fontId="36" fillId="8" borderId="36" xfId="2" applyNumberFormat="1" applyFont="1" applyFill="1" applyBorder="1" applyAlignment="1">
      <alignment horizontal="right" vertical="center" wrapText="1" shrinkToFit="1"/>
    </xf>
    <xf numFmtId="0" fontId="36" fillId="8" borderId="29" xfId="1" applyFont="1" applyFill="1" applyBorder="1" applyAlignment="1">
      <alignment horizontal="center" vertical="center" shrinkToFit="1"/>
    </xf>
    <xf numFmtId="0" fontId="32" fillId="0" borderId="30" xfId="4" applyFont="1" applyBorder="1" applyAlignment="1">
      <alignment horizontal="center" vertical="center" shrinkToFit="1"/>
    </xf>
    <xf numFmtId="0" fontId="36" fillId="8" borderId="29" xfId="4" applyFont="1" applyFill="1" applyBorder="1" applyAlignment="1">
      <alignment vertical="center" shrinkToFit="1"/>
    </xf>
    <xf numFmtId="0" fontId="32" fillId="8" borderId="29" xfId="4" applyFont="1" applyFill="1" applyBorder="1" applyAlignment="1">
      <alignment vertical="center" shrinkToFit="1"/>
    </xf>
    <xf numFmtId="176" fontId="57" fillId="8" borderId="34" xfId="2" applyNumberFormat="1" applyFont="1" applyFill="1" applyBorder="1" applyAlignment="1">
      <alignment horizontal="right" vertical="center"/>
    </xf>
    <xf numFmtId="179" fontId="36" fillId="8" borderId="37" xfId="2" applyNumberFormat="1" applyFont="1" applyFill="1" applyBorder="1" applyAlignment="1">
      <alignment horizontal="center" vertical="center"/>
    </xf>
    <xf numFmtId="176" fontId="36" fillId="8" borderId="50" xfId="2" applyNumberFormat="1" applyFont="1" applyFill="1" applyBorder="1" applyAlignment="1">
      <alignment horizontal="right" vertical="center" wrapText="1" shrinkToFit="1"/>
    </xf>
    <xf numFmtId="176" fontId="36" fillId="8" borderId="34" xfId="2" applyNumberFormat="1" applyFont="1" applyFill="1" applyBorder="1" applyAlignment="1">
      <alignment horizontal="right" vertical="center" wrapText="1" shrinkToFit="1"/>
    </xf>
    <xf numFmtId="0" fontId="36" fillId="8" borderId="37" xfId="1" applyFont="1" applyFill="1" applyBorder="1" applyAlignment="1">
      <alignment horizontal="center" vertical="center" shrinkToFit="1"/>
    </xf>
    <xf numFmtId="0" fontId="36" fillId="8" borderId="0" xfId="1" applyFont="1" applyFill="1" applyBorder="1" applyAlignment="1">
      <alignment vertical="center" wrapText="1" shrinkToFit="1"/>
    </xf>
    <xf numFmtId="3" fontId="36" fillId="8" borderId="28" xfId="1" applyNumberFormat="1" applyFont="1" applyFill="1" applyBorder="1" applyAlignment="1">
      <alignment horizontal="right" vertical="center" wrapText="1" shrinkToFit="1"/>
    </xf>
    <xf numFmtId="176" fontId="32" fillId="8" borderId="32" xfId="2" applyNumberFormat="1" applyFont="1" applyFill="1" applyBorder="1" applyAlignment="1">
      <alignment horizontal="center" vertical="center"/>
    </xf>
    <xf numFmtId="176" fontId="36" fillId="4" borderId="0" xfId="1" applyNumberFormat="1" applyFont="1" applyFill="1" applyBorder="1" applyAlignment="1">
      <alignment vertical="center" wrapText="1" shrinkToFit="1"/>
    </xf>
    <xf numFmtId="176" fontId="32" fillId="8" borderId="29" xfId="2" applyNumberFormat="1" applyFont="1" applyFill="1" applyBorder="1" applyAlignment="1">
      <alignment horizontal="center" vertical="center"/>
    </xf>
    <xf numFmtId="0" fontId="63" fillId="8" borderId="29" xfId="1" applyFont="1" applyFill="1" applyBorder="1" applyAlignment="1">
      <alignment vertical="center" wrapText="1" shrinkToFit="1"/>
    </xf>
    <xf numFmtId="0" fontId="62" fillId="8" borderId="29" xfId="1" applyFont="1" applyFill="1" applyBorder="1" applyAlignment="1">
      <alignment vertical="center" wrapText="1" shrinkToFit="1"/>
    </xf>
    <xf numFmtId="176" fontId="36" fillId="8" borderId="29" xfId="2" applyNumberFormat="1" applyFont="1" applyFill="1" applyBorder="1" applyAlignment="1">
      <alignment horizontal="center" vertical="center"/>
    </xf>
    <xf numFmtId="176" fontId="36" fillId="8" borderId="37" xfId="2" applyNumberFormat="1" applyFont="1" applyFill="1" applyBorder="1" applyAlignment="1">
      <alignment horizontal="center" vertical="center"/>
    </xf>
    <xf numFmtId="0" fontId="32" fillId="4" borderId="32" xfId="1" applyFont="1" applyFill="1" applyBorder="1" applyAlignment="1">
      <alignment vertical="center" wrapText="1" shrinkToFit="1"/>
    </xf>
    <xf numFmtId="176" fontId="32" fillId="4" borderId="7" xfId="2" applyNumberFormat="1" applyFont="1" applyFill="1" applyBorder="1" applyAlignment="1">
      <alignment horizontal="right" vertical="center" wrapText="1" shrinkToFit="1"/>
    </xf>
    <xf numFmtId="0" fontId="41" fillId="8" borderId="35" xfId="1" applyFont="1" applyFill="1" applyBorder="1" applyAlignment="1">
      <alignment horizontal="right" vertical="center" wrapText="1" shrinkToFit="1"/>
    </xf>
    <xf numFmtId="176" fontId="41" fillId="8" borderId="7" xfId="2" applyNumberFormat="1" applyFont="1" applyFill="1" applyBorder="1" applyAlignment="1">
      <alignment horizontal="right" vertical="center" wrapText="1" shrinkToFit="1"/>
    </xf>
    <xf numFmtId="0" fontId="41" fillId="8" borderId="32" xfId="1" applyFont="1" applyFill="1" applyBorder="1" applyAlignment="1">
      <alignment horizontal="center" vertical="center" shrinkToFit="1"/>
    </xf>
    <xf numFmtId="178" fontId="50" fillId="0" borderId="0" xfId="4" applyNumberFormat="1" applyFont="1">
      <alignment vertical="center"/>
    </xf>
    <xf numFmtId="3" fontId="36" fillId="8" borderId="35" xfId="1" applyNumberFormat="1" applyFont="1" applyFill="1" applyBorder="1" applyAlignment="1">
      <alignment horizontal="right" vertical="center" wrapText="1" shrinkToFit="1"/>
    </xf>
    <xf numFmtId="176" fontId="37" fillId="8" borderId="7" xfId="2" applyNumberFormat="1" applyFont="1" applyFill="1" applyBorder="1" applyAlignment="1">
      <alignment horizontal="center" vertical="center"/>
    </xf>
    <xf numFmtId="176" fontId="36" fillId="8" borderId="5" xfId="2" applyNumberFormat="1" applyFont="1" applyFill="1" applyBorder="1" applyAlignment="1">
      <alignment horizontal="center" vertical="center" wrapText="1" shrinkToFit="1"/>
    </xf>
    <xf numFmtId="176" fontId="36" fillId="8" borderId="7" xfId="2" applyNumberFormat="1" applyFont="1" applyFill="1" applyBorder="1" applyAlignment="1">
      <alignment horizontal="center" vertical="center" wrapText="1" shrinkToFit="1"/>
    </xf>
    <xf numFmtId="176" fontId="37" fillId="8" borderId="36" xfId="2" applyNumberFormat="1" applyFont="1" applyFill="1" applyBorder="1" applyAlignment="1">
      <alignment horizontal="center" vertical="center"/>
    </xf>
    <xf numFmtId="176" fontId="36" fillId="8" borderId="30" xfId="2" applyNumberFormat="1" applyFont="1" applyFill="1" applyBorder="1" applyAlignment="1">
      <alignment horizontal="center" vertical="center" wrapText="1" shrinkToFit="1"/>
    </xf>
    <xf numFmtId="176" fontId="36" fillId="8" borderId="36" xfId="2" applyNumberFormat="1" applyFont="1" applyFill="1" applyBorder="1" applyAlignment="1">
      <alignment horizontal="center" vertical="center" wrapText="1" shrinkToFit="1"/>
    </xf>
    <xf numFmtId="176" fontId="37" fillId="8" borderId="34" xfId="2" applyNumberFormat="1" applyFont="1" applyFill="1" applyBorder="1" applyAlignment="1">
      <alignment horizontal="center" vertical="center"/>
    </xf>
    <xf numFmtId="176" fontId="32" fillId="8" borderId="37" xfId="2" applyNumberFormat="1" applyFont="1" applyFill="1" applyBorder="1" applyAlignment="1">
      <alignment horizontal="center" vertical="center"/>
    </xf>
    <xf numFmtId="176" fontId="36" fillId="8" borderId="50" xfId="2" applyNumberFormat="1" applyFont="1" applyFill="1" applyBorder="1" applyAlignment="1">
      <alignment horizontal="center" vertical="center" wrapText="1" shrinkToFit="1"/>
    </xf>
    <xf numFmtId="176" fontId="36" fillId="8" borderId="34" xfId="2" applyNumberFormat="1" applyFont="1" applyFill="1" applyBorder="1" applyAlignment="1">
      <alignment horizontal="center" vertical="center" wrapText="1" shrinkToFit="1"/>
    </xf>
    <xf numFmtId="177" fontId="50" fillId="0" borderId="0" xfId="4" applyNumberFormat="1" applyFont="1">
      <alignment vertical="center"/>
    </xf>
    <xf numFmtId="0" fontId="32" fillId="8" borderId="29" xfId="1" applyFont="1" applyFill="1" applyBorder="1" applyAlignment="1">
      <alignment horizontal="left" vertical="center" wrapText="1" shrinkToFit="1"/>
    </xf>
    <xf numFmtId="0" fontId="36" fillId="8" borderId="29" xfId="1" applyFont="1" applyFill="1" applyBorder="1" applyAlignment="1">
      <alignment horizontal="left" vertical="center" wrapText="1" shrinkToFit="1"/>
    </xf>
    <xf numFmtId="176" fontId="36" fillId="8" borderId="32" xfId="2" applyNumberFormat="1" applyFont="1" applyFill="1" applyBorder="1" applyAlignment="1">
      <alignment horizontal="center" vertical="center"/>
    </xf>
    <xf numFmtId="0" fontId="36" fillId="8" borderId="32" xfId="4" applyFont="1" applyFill="1" applyBorder="1" applyAlignment="1">
      <alignment horizontal="center" vertical="center" shrinkToFit="1"/>
    </xf>
    <xf numFmtId="0" fontId="36" fillId="8" borderId="29" xfId="4" applyFont="1" applyFill="1" applyBorder="1" applyAlignment="1">
      <alignment horizontal="center" vertical="center" shrinkToFit="1"/>
    </xf>
    <xf numFmtId="0" fontId="36" fillId="8" borderId="37" xfId="4" applyFont="1" applyFill="1" applyBorder="1" applyAlignment="1">
      <alignment horizontal="center" vertical="center" shrinkToFit="1"/>
    </xf>
    <xf numFmtId="179" fontId="32" fillId="8" borderId="37" xfId="2" applyNumberFormat="1" applyFont="1" applyFill="1" applyBorder="1" applyAlignment="1">
      <alignment horizontal="right" vertical="center"/>
    </xf>
    <xf numFmtId="0" fontId="32" fillId="0" borderId="33" xfId="1" applyFont="1" applyFill="1" applyBorder="1" applyAlignment="1">
      <alignment vertical="center" wrapText="1" shrinkToFit="1"/>
    </xf>
    <xf numFmtId="0" fontId="43" fillId="0" borderId="41" xfId="4" applyFont="1" applyBorder="1" applyAlignment="1">
      <alignment horizontal="center" vertical="center"/>
    </xf>
    <xf numFmtId="0" fontId="43" fillId="0" borderId="42" xfId="4" applyFont="1" applyBorder="1" applyAlignment="1">
      <alignment horizontal="left" vertical="center" shrinkToFit="1"/>
    </xf>
    <xf numFmtId="0" fontId="44" fillId="0" borderId="35" xfId="4" applyFont="1" applyBorder="1" applyAlignment="1">
      <alignment horizontal="center" vertical="center"/>
    </xf>
    <xf numFmtId="0" fontId="44" fillId="0" borderId="32" xfId="4" applyFont="1" applyBorder="1" applyAlignment="1">
      <alignment horizontal="center" vertical="center" shrinkToFit="1"/>
    </xf>
    <xf numFmtId="0" fontId="44" fillId="0" borderId="28" xfId="4" applyFont="1" applyBorder="1" applyAlignment="1">
      <alignment horizontal="center" vertical="center"/>
    </xf>
    <xf numFmtId="0" fontId="44" fillId="0" borderId="29" xfId="4" applyFont="1" applyBorder="1" applyAlignment="1">
      <alignment horizontal="center" vertical="center" shrinkToFit="1"/>
    </xf>
    <xf numFmtId="0" fontId="64" fillId="0" borderId="0" xfId="4" applyFont="1" applyBorder="1">
      <alignment vertical="center"/>
    </xf>
    <xf numFmtId="176" fontId="38" fillId="0" borderId="36" xfId="2" applyNumberFormat="1" applyFont="1" applyFill="1" applyBorder="1" applyAlignment="1">
      <alignment horizontal="right" vertical="center"/>
    </xf>
    <xf numFmtId="176" fontId="57" fillId="0" borderId="34" xfId="2" applyNumberFormat="1" applyFont="1" applyBorder="1" applyAlignment="1">
      <alignment horizontal="right" vertical="center"/>
    </xf>
    <xf numFmtId="0" fontId="46" fillId="0" borderId="35" xfId="4" applyFont="1" applyBorder="1" applyAlignment="1">
      <alignment horizontal="center" vertical="center"/>
    </xf>
    <xf numFmtId="0" fontId="46" fillId="0" borderId="32" xfId="4" applyFont="1" applyBorder="1" applyAlignment="1">
      <alignment horizontal="center" vertical="center" shrinkToFit="1"/>
    </xf>
    <xf numFmtId="176" fontId="37" fillId="0" borderId="7" xfId="2" applyNumberFormat="1" applyFont="1" applyBorder="1" applyAlignment="1">
      <alignment horizontal="right" vertical="center"/>
    </xf>
    <xf numFmtId="0" fontId="37" fillId="0" borderId="32" xfId="4" applyFont="1" applyBorder="1" applyAlignment="1">
      <alignment horizontal="center" vertical="center" shrinkToFit="1"/>
    </xf>
    <xf numFmtId="0" fontId="46" fillId="0" borderId="53" xfId="4" applyFont="1" applyBorder="1" applyAlignment="1">
      <alignment horizontal="center" vertical="center" shrinkToFit="1"/>
    </xf>
    <xf numFmtId="0" fontId="46" fillId="0" borderId="54" xfId="4" applyFont="1" applyBorder="1" applyAlignment="1">
      <alignment horizontal="center" vertical="center" shrinkToFit="1"/>
    </xf>
    <xf numFmtId="0" fontId="46" fillId="0" borderId="55" xfId="4" applyFont="1" applyBorder="1" applyAlignment="1">
      <alignment horizontal="center" vertical="center" shrinkToFit="1"/>
    </xf>
    <xf numFmtId="0" fontId="46" fillId="0" borderId="56" xfId="4" applyFont="1" applyBorder="1" applyAlignment="1">
      <alignment horizontal="center" vertical="center"/>
    </xf>
    <xf numFmtId="0" fontId="46" fillId="0" borderId="57" xfId="4" applyFont="1" applyBorder="1" applyAlignment="1">
      <alignment horizontal="center" vertical="center" shrinkToFit="1"/>
    </xf>
    <xf numFmtId="176" fontId="57" fillId="0" borderId="58" xfId="2" applyNumberFormat="1" applyFont="1" applyFill="1" applyBorder="1" applyAlignment="1">
      <alignment horizontal="right" vertical="center"/>
    </xf>
    <xf numFmtId="179" fontId="36" fillId="0" borderId="59" xfId="2" applyNumberFormat="1" applyFont="1" applyFill="1" applyBorder="1" applyAlignment="1">
      <alignment horizontal="right" vertical="center"/>
    </xf>
    <xf numFmtId="176" fontId="37" fillId="0" borderId="60" xfId="2" applyNumberFormat="1" applyFont="1" applyBorder="1" applyAlignment="1">
      <alignment horizontal="right" vertical="center"/>
    </xf>
    <xf numFmtId="0" fontId="37" fillId="0" borderId="57" xfId="4" applyFont="1" applyBorder="1" applyAlignment="1">
      <alignment horizontal="center" vertical="center" shrinkToFit="1"/>
    </xf>
    <xf numFmtId="0" fontId="46" fillId="0" borderId="60" xfId="4" applyFont="1" applyBorder="1" applyAlignment="1">
      <alignment horizontal="center" vertical="center" shrinkToFit="1"/>
    </xf>
    <xf numFmtId="0" fontId="46" fillId="0" borderId="61" xfId="4" applyFont="1" applyBorder="1" applyAlignment="1">
      <alignment horizontal="center" vertical="center" shrinkToFit="1"/>
    </xf>
    <xf numFmtId="0" fontId="46" fillId="0" borderId="62" xfId="4" applyFont="1" applyBorder="1" applyAlignment="1">
      <alignment horizontal="center" vertical="center" shrinkToFit="1"/>
    </xf>
    <xf numFmtId="179" fontId="35" fillId="0" borderId="59" xfId="2" applyNumberFormat="1" applyFont="1" applyFill="1" applyBorder="1" applyAlignment="1">
      <alignment horizontal="right" vertical="center"/>
    </xf>
    <xf numFmtId="0" fontId="46" fillId="0" borderId="63" xfId="4" applyFont="1" applyBorder="1" applyAlignment="1">
      <alignment horizontal="center" vertical="center"/>
    </xf>
    <xf numFmtId="0" fontId="46" fillId="0" borderId="64" xfId="4" applyFont="1" applyBorder="1" applyAlignment="1">
      <alignment horizontal="center" vertical="center" shrinkToFit="1"/>
    </xf>
    <xf numFmtId="179" fontId="36" fillId="0" borderId="65" xfId="2" applyNumberFormat="1" applyFont="1" applyFill="1" applyBorder="1" applyAlignment="1">
      <alignment horizontal="right" vertical="center"/>
    </xf>
    <xf numFmtId="176" fontId="37" fillId="0" borderId="66" xfId="2" applyNumberFormat="1" applyFont="1" applyBorder="1" applyAlignment="1">
      <alignment horizontal="right" vertical="center"/>
    </xf>
    <xf numFmtId="0" fontId="37" fillId="0" borderId="64" xfId="4" applyFont="1" applyBorder="1" applyAlignment="1">
      <alignment horizontal="center" vertical="center" shrinkToFit="1"/>
    </xf>
    <xf numFmtId="0" fontId="46" fillId="0" borderId="66" xfId="4" applyFont="1" applyBorder="1" applyAlignment="1">
      <alignment horizontal="center" vertical="center" shrinkToFit="1"/>
    </xf>
    <xf numFmtId="0" fontId="46" fillId="0" borderId="67" xfId="4" applyFont="1" applyBorder="1" applyAlignment="1">
      <alignment horizontal="center" vertical="center" shrinkToFit="1"/>
    </xf>
    <xf numFmtId="0" fontId="46" fillId="0" borderId="68" xfId="4" applyFont="1" applyBorder="1" applyAlignment="1">
      <alignment horizontal="center" vertical="center" shrinkToFit="1"/>
    </xf>
    <xf numFmtId="0" fontId="40" fillId="0" borderId="34" xfId="4" applyFont="1" applyBorder="1" applyAlignment="1">
      <alignment horizontal="center" vertical="center" shrinkToFit="1"/>
    </xf>
    <xf numFmtId="0" fontId="40" fillId="0" borderId="42" xfId="4" applyFont="1" applyBorder="1" applyAlignment="1">
      <alignment horizontal="center" vertical="center" shrinkToFit="1"/>
    </xf>
    <xf numFmtId="0" fontId="40" fillId="0" borderId="43" xfId="4" applyFont="1" applyBorder="1" applyAlignment="1">
      <alignment horizontal="center" vertical="center" shrinkToFit="1"/>
    </xf>
    <xf numFmtId="0" fontId="37" fillId="8" borderId="5" xfId="4" applyFont="1" applyFill="1" applyBorder="1" applyAlignment="1">
      <alignment horizontal="center" vertical="center" wrapText="1"/>
    </xf>
    <xf numFmtId="179" fontId="32" fillId="0" borderId="0" xfId="1" applyNumberFormat="1" applyFont="1" applyFill="1" applyBorder="1" applyAlignment="1">
      <alignment horizontal="right" shrinkToFit="1"/>
    </xf>
    <xf numFmtId="0" fontId="47" fillId="0" borderId="0" xfId="4" applyFont="1" applyBorder="1" applyAlignment="1">
      <alignment horizontal="center" shrinkToFit="1"/>
    </xf>
    <xf numFmtId="0" fontId="65" fillId="0" borderId="0" xfId="4" applyFont="1" applyAlignment="1">
      <alignment vertical="center"/>
    </xf>
    <xf numFmtId="41" fontId="33" fillId="0" borderId="0" xfId="4" applyNumberFormat="1" applyFont="1" applyFill="1">
      <alignment vertical="center"/>
    </xf>
    <xf numFmtId="0" fontId="32" fillId="0" borderId="0" xfId="4" applyFont="1" applyFill="1" applyAlignment="1">
      <alignment vertical="center"/>
    </xf>
    <xf numFmtId="0" fontId="36" fillId="8" borderId="25" xfId="1" applyFont="1" applyFill="1" applyBorder="1" applyAlignment="1">
      <alignment horizontal="right" vertical="center" wrapText="1" shrinkToFit="1"/>
    </xf>
    <xf numFmtId="0" fontId="36" fillId="8" borderId="69" xfId="1" applyFont="1" applyFill="1" applyBorder="1" applyAlignment="1">
      <alignment vertical="center" wrapText="1" shrinkToFit="1"/>
    </xf>
    <xf numFmtId="176" fontId="57" fillId="8" borderId="23" xfId="2" applyNumberFormat="1" applyFont="1" applyFill="1" applyBorder="1" applyAlignment="1">
      <alignment horizontal="right" vertical="center"/>
    </xf>
    <xf numFmtId="179" fontId="36" fillId="8" borderId="26" xfId="2" applyNumberFormat="1" applyFont="1" applyFill="1" applyBorder="1" applyAlignment="1">
      <alignment horizontal="right" vertical="center"/>
    </xf>
    <xf numFmtId="176" fontId="36" fillId="8" borderId="27" xfId="2" applyNumberFormat="1" applyFont="1" applyFill="1" applyBorder="1" applyAlignment="1">
      <alignment horizontal="right" vertical="center" wrapText="1" shrinkToFit="1"/>
    </xf>
    <xf numFmtId="176" fontId="36" fillId="8" borderId="23" xfId="2" applyNumberFormat="1" applyFont="1" applyFill="1" applyBorder="1" applyAlignment="1">
      <alignment horizontal="right" vertical="center" wrapText="1" shrinkToFit="1"/>
    </xf>
    <xf numFmtId="0" fontId="36" fillId="8" borderId="26" xfId="1" applyFont="1" applyFill="1" applyBorder="1" applyAlignment="1">
      <alignment vertical="center" shrinkToFit="1"/>
    </xf>
    <xf numFmtId="176" fontId="32" fillId="8" borderId="30" xfId="2" applyNumberFormat="1" applyFont="1" applyFill="1" applyBorder="1" applyAlignment="1">
      <alignment horizontal="right" vertical="center" wrapText="1" shrinkToFit="1"/>
    </xf>
    <xf numFmtId="0" fontId="41" fillId="8" borderId="28" xfId="1" applyFont="1" applyFill="1" applyBorder="1" applyAlignment="1">
      <alignment horizontal="right" vertical="center" wrapText="1" shrinkToFit="1"/>
    </xf>
    <xf numFmtId="0" fontId="41" fillId="8" borderId="0" xfId="1" applyFont="1" applyFill="1" applyBorder="1" applyAlignment="1">
      <alignment vertical="center" wrapText="1" shrinkToFit="1"/>
    </xf>
    <xf numFmtId="3" fontId="32" fillId="8" borderId="36" xfId="1" applyNumberFormat="1" applyFont="1" applyFill="1" applyBorder="1" applyAlignment="1">
      <alignment horizontal="right" vertical="center" wrapText="1" shrinkToFit="1"/>
    </xf>
    <xf numFmtId="0" fontId="41" fillId="8" borderId="37" xfId="1" applyFont="1" applyFill="1" applyBorder="1" applyAlignment="1">
      <alignment vertical="center" wrapText="1" shrinkToFit="1"/>
    </xf>
    <xf numFmtId="3" fontId="41" fillId="8" borderId="50" xfId="1" applyNumberFormat="1" applyFont="1" applyFill="1" applyBorder="1" applyAlignment="1">
      <alignment horizontal="right" vertical="center" wrapText="1" shrinkToFit="1"/>
    </xf>
    <xf numFmtId="3" fontId="41" fillId="8" borderId="34" xfId="1" applyNumberFormat="1" applyFont="1" applyFill="1" applyBorder="1" applyAlignment="1">
      <alignment horizontal="right" vertical="center" wrapText="1" shrinkToFit="1"/>
    </xf>
    <xf numFmtId="0" fontId="32" fillId="8" borderId="37" xfId="1" applyFont="1" applyFill="1" applyBorder="1" applyAlignment="1">
      <alignment vertical="center" wrapText="1" shrinkToFit="1"/>
    </xf>
    <xf numFmtId="0" fontId="41" fillId="4" borderId="35" xfId="1" applyFont="1" applyFill="1" applyBorder="1" applyAlignment="1">
      <alignment horizontal="right" vertical="center" wrapText="1" shrinkToFit="1"/>
    </xf>
    <xf numFmtId="0" fontId="41" fillId="4" borderId="32" xfId="1" applyFont="1" applyFill="1" applyBorder="1" applyAlignment="1">
      <alignment vertical="center" wrapText="1" shrinkToFit="1"/>
    </xf>
    <xf numFmtId="176" fontId="41" fillId="0" borderId="34" xfId="2" applyNumberFormat="1" applyFont="1" applyFill="1" applyBorder="1" applyAlignment="1">
      <alignment horizontal="right" vertical="center" shrinkToFit="1"/>
    </xf>
    <xf numFmtId="0" fontId="42" fillId="0" borderId="31" xfId="4" applyFont="1" applyBorder="1" applyAlignment="1">
      <alignment horizontal="right" vertical="center"/>
    </xf>
    <xf numFmtId="0" fontId="42" fillId="0" borderId="33" xfId="4" applyFont="1" applyBorder="1" applyAlignment="1">
      <alignment horizontal="center" vertical="center"/>
    </xf>
    <xf numFmtId="176" fontId="41" fillId="0" borderId="34" xfId="2" applyNumberFormat="1" applyFont="1" applyBorder="1" applyAlignment="1">
      <alignment horizontal="right" vertical="center"/>
    </xf>
    <xf numFmtId="0" fontId="66" fillId="0" borderId="0" xfId="4" applyFont="1">
      <alignment vertical="center"/>
    </xf>
    <xf numFmtId="176" fontId="35" fillId="8" borderId="19" xfId="2" applyNumberFormat="1" applyFont="1" applyFill="1" applyBorder="1" applyAlignment="1">
      <alignment horizontal="right" vertical="center"/>
    </xf>
    <xf numFmtId="0" fontId="36" fillId="0" borderId="30" xfId="4" applyFont="1" applyBorder="1" applyAlignment="1">
      <alignment vertical="center" shrinkToFit="1"/>
    </xf>
    <xf numFmtId="0" fontId="36" fillId="0" borderId="21" xfId="4" applyFont="1" applyBorder="1" applyAlignment="1">
      <alignment vertical="center" shrinkToFit="1"/>
    </xf>
    <xf numFmtId="0" fontId="41" fillId="0" borderId="31" xfId="1" applyFont="1" applyFill="1" applyBorder="1" applyAlignment="1">
      <alignment horizontal="right" vertical="center" wrapText="1" shrinkToFit="1"/>
    </xf>
    <xf numFmtId="0" fontId="41" fillId="0" borderId="6" xfId="1" applyFont="1" applyFill="1" applyBorder="1" applyAlignment="1">
      <alignment vertical="center" wrapText="1" shrinkToFit="1"/>
    </xf>
    <xf numFmtId="176" fontId="41" fillId="0" borderId="19" xfId="2" applyNumberFormat="1" applyFont="1" applyFill="1" applyBorder="1" applyAlignment="1">
      <alignment horizontal="right" vertical="center" shrinkToFit="1"/>
    </xf>
    <xf numFmtId="0" fontId="25" fillId="0" borderId="7" xfId="1" applyBorder="1"/>
    <xf numFmtId="179" fontId="41" fillId="8" borderId="6" xfId="2" applyNumberFormat="1" applyFont="1" applyFill="1" applyBorder="1" applyAlignment="1">
      <alignment horizontal="right" vertical="center"/>
    </xf>
    <xf numFmtId="0" fontId="41" fillId="8" borderId="32" xfId="1" applyFont="1" applyFill="1" applyBorder="1" applyAlignment="1">
      <alignment vertical="center" shrinkToFit="1"/>
    </xf>
    <xf numFmtId="0" fontId="41" fillId="0" borderId="30" xfId="4" applyFont="1" applyBorder="1" applyAlignment="1">
      <alignment horizontal="right" vertical="center" shrinkToFit="1"/>
    </xf>
    <xf numFmtId="0" fontId="67" fillId="0" borderId="0" xfId="4" applyFont="1">
      <alignment vertical="center"/>
    </xf>
    <xf numFmtId="179" fontId="41" fillId="8" borderId="32" xfId="2" applyNumberFormat="1" applyFont="1" applyFill="1" applyBorder="1" applyAlignment="1">
      <alignment horizontal="right" vertical="center"/>
    </xf>
    <xf numFmtId="0" fontId="41" fillId="0" borderId="30" xfId="4" applyFont="1" applyBorder="1" applyAlignment="1">
      <alignment vertical="center" shrinkToFit="1"/>
    </xf>
    <xf numFmtId="0" fontId="41" fillId="0" borderId="21" xfId="4" applyFont="1" applyBorder="1" applyAlignment="1">
      <alignment vertical="center" shrinkToFit="1"/>
    </xf>
    <xf numFmtId="0" fontId="41" fillId="0" borderId="6" xfId="4" applyFont="1" applyBorder="1" applyAlignment="1">
      <alignment vertical="center" shrinkToFit="1"/>
    </xf>
    <xf numFmtId="0" fontId="41" fillId="0" borderId="31" xfId="4" applyFont="1" applyBorder="1" applyAlignment="1">
      <alignment horizontal="right" vertical="center"/>
    </xf>
    <xf numFmtId="0" fontId="40" fillId="0" borderId="38" xfId="4" applyFont="1" applyBorder="1" applyAlignment="1">
      <alignment horizontal="center" vertical="center"/>
    </xf>
    <xf numFmtId="176" fontId="57" fillId="0" borderId="7" xfId="2" applyNumberFormat="1" applyFont="1" applyBorder="1" applyAlignment="1">
      <alignment horizontal="right" vertical="center"/>
    </xf>
    <xf numFmtId="0" fontId="37" fillId="0" borderId="32" xfId="4" applyFont="1" applyBorder="1" applyAlignment="1">
      <alignment vertical="center" shrinkToFit="1"/>
    </xf>
    <xf numFmtId="176" fontId="57" fillId="0" borderId="36" xfId="2" applyNumberFormat="1" applyFont="1" applyBorder="1" applyAlignment="1">
      <alignment horizontal="right" vertical="center"/>
    </xf>
    <xf numFmtId="0" fontId="37" fillId="0" borderId="29" xfId="4" applyFont="1" applyBorder="1" applyAlignment="1">
      <alignment vertical="center" shrinkToFit="1"/>
    </xf>
    <xf numFmtId="0" fontId="32" fillId="0" borderId="37" xfId="4" applyFont="1" applyBorder="1" applyAlignment="1">
      <alignment vertical="center" shrinkToFit="1"/>
    </xf>
    <xf numFmtId="179" fontId="56" fillId="0" borderId="0" xfId="1" applyNumberFormat="1" applyFont="1" applyBorder="1" applyAlignment="1">
      <alignment horizontal="left" vertical="center" wrapText="1" shrinkToFit="1"/>
    </xf>
    <xf numFmtId="0" fontId="49" fillId="0" borderId="0" xfId="4" applyFont="1" applyBorder="1" applyAlignment="1">
      <alignment horizontal="center" vertical="center"/>
    </xf>
    <xf numFmtId="0" fontId="25" fillId="0" borderId="0" xfId="4" applyFont="1" applyFill="1">
      <alignment vertical="center"/>
    </xf>
    <xf numFmtId="0" fontId="69" fillId="0" borderId="0" xfId="4" applyFont="1">
      <alignment vertical="center"/>
    </xf>
    <xf numFmtId="0" fontId="36" fillId="8" borderId="49" xfId="4" applyFont="1" applyFill="1" applyBorder="1" applyAlignment="1">
      <alignment horizontal="right" vertical="center"/>
    </xf>
    <xf numFmtId="0" fontId="59" fillId="8" borderId="13" xfId="4" applyFont="1" applyFill="1" applyBorder="1" applyAlignment="1">
      <alignment vertical="center" shrinkToFit="1"/>
    </xf>
    <xf numFmtId="176" fontId="36" fillId="8" borderId="14" xfId="2" applyNumberFormat="1" applyFont="1" applyFill="1" applyBorder="1" applyAlignment="1">
      <alignment horizontal="right" vertical="center"/>
    </xf>
    <xf numFmtId="41" fontId="70" fillId="8" borderId="13" xfId="4" applyNumberFormat="1" applyFont="1" applyFill="1" applyBorder="1">
      <alignment vertical="center"/>
    </xf>
    <xf numFmtId="176" fontId="36" fillId="8" borderId="12" xfId="4" applyNumberFormat="1" applyFont="1" applyFill="1" applyBorder="1" applyAlignment="1">
      <alignment vertical="center"/>
    </xf>
    <xf numFmtId="0" fontId="66" fillId="8" borderId="13" xfId="4" applyFont="1" applyFill="1" applyBorder="1">
      <alignment vertical="center"/>
    </xf>
    <xf numFmtId="0" fontId="59" fillId="0" borderId="14" xfId="4" applyFont="1" applyBorder="1" applyAlignment="1">
      <alignment horizontal="right" vertical="center" shrinkToFit="1"/>
    </xf>
    <xf numFmtId="0" fontId="59" fillId="0" borderId="13" xfId="4" applyFont="1" applyBorder="1" applyAlignment="1">
      <alignment horizontal="right" vertical="center" shrinkToFit="1"/>
    </xf>
    <xf numFmtId="0" fontId="59" fillId="0" borderId="12" xfId="4" applyFont="1" applyBorder="1" applyAlignment="1">
      <alignment horizontal="left" vertical="center" shrinkToFit="1"/>
    </xf>
    <xf numFmtId="0" fontId="59" fillId="0" borderId="22" xfId="4" applyFont="1" applyBorder="1" applyAlignment="1">
      <alignment vertical="center" shrinkToFit="1"/>
    </xf>
    <xf numFmtId="0" fontId="32" fillId="0" borderId="31" xfId="4" applyFont="1" applyFill="1" applyBorder="1" applyAlignment="1">
      <alignment horizontal="right" vertical="center"/>
    </xf>
    <xf numFmtId="0" fontId="25" fillId="0" borderId="6" xfId="4" applyBorder="1" applyAlignment="1">
      <alignment vertical="center" shrinkToFit="1"/>
    </xf>
    <xf numFmtId="176" fontId="41" fillId="0" borderId="34" xfId="2" applyNumberFormat="1" applyFont="1" applyFill="1" applyBorder="1" applyAlignment="1">
      <alignment horizontal="right" vertical="center"/>
    </xf>
    <xf numFmtId="41" fontId="70" fillId="0" borderId="6" xfId="4" applyNumberFormat="1" applyFont="1" applyFill="1" applyBorder="1">
      <alignment vertical="center"/>
    </xf>
    <xf numFmtId="176" fontId="41" fillId="0" borderId="9" xfId="4" applyNumberFormat="1" applyFont="1" applyFill="1" applyBorder="1" applyAlignment="1">
      <alignment vertical="center"/>
    </xf>
    <xf numFmtId="0" fontId="67" fillId="0" borderId="6" xfId="4" applyFont="1" applyFill="1" applyBorder="1">
      <alignment vertical="center"/>
    </xf>
    <xf numFmtId="0" fontId="33" fillId="0" borderId="19" xfId="4" applyFont="1" applyBorder="1" applyAlignment="1">
      <alignment horizontal="left" vertical="center" shrinkToFit="1"/>
    </xf>
    <xf numFmtId="0" fontId="33" fillId="0" borderId="6" xfId="4" applyFont="1" applyBorder="1" applyAlignment="1">
      <alignment horizontal="left" vertical="center" shrinkToFit="1"/>
    </xf>
    <xf numFmtId="0" fontId="33" fillId="0" borderId="9" xfId="4" applyFont="1" applyBorder="1" applyAlignment="1">
      <alignment horizontal="left" vertical="center" shrinkToFit="1"/>
    </xf>
    <xf numFmtId="0" fontId="33" fillId="0" borderId="21" xfId="4" applyFont="1" applyBorder="1" applyAlignment="1">
      <alignment vertical="center" shrinkToFit="1"/>
    </xf>
    <xf numFmtId="0" fontId="33" fillId="0" borderId="33" xfId="4" applyFont="1" applyBorder="1" applyAlignment="1">
      <alignment horizontal="left" vertical="center" shrinkToFit="1"/>
    </xf>
    <xf numFmtId="0" fontId="33" fillId="0" borderId="20" xfId="4" applyFont="1" applyBorder="1" applyAlignment="1">
      <alignment vertical="center" shrinkToFit="1"/>
    </xf>
    <xf numFmtId="0" fontId="33" fillId="0" borderId="18" xfId="4" applyFont="1" applyBorder="1" applyAlignment="1">
      <alignment horizontal="left" vertical="center" shrinkToFit="1"/>
    </xf>
    <xf numFmtId="0" fontId="59" fillId="8" borderId="6" xfId="4" applyFont="1" applyFill="1" applyBorder="1" applyAlignment="1">
      <alignment vertical="center" shrinkToFit="1"/>
    </xf>
    <xf numFmtId="41" fontId="70" fillId="8" borderId="6" xfId="4" applyNumberFormat="1" applyFont="1" applyFill="1" applyBorder="1">
      <alignment vertical="center"/>
    </xf>
    <xf numFmtId="176" fontId="36" fillId="8" borderId="9" xfId="4" applyNumberFormat="1" applyFont="1" applyFill="1" applyBorder="1" applyAlignment="1">
      <alignment vertical="center"/>
    </xf>
    <xf numFmtId="0" fontId="66" fillId="8" borderId="6" xfId="4" applyFont="1" applyFill="1" applyBorder="1">
      <alignment vertical="center"/>
    </xf>
    <xf numFmtId="0" fontId="59" fillId="0" borderId="9" xfId="4" applyFont="1" applyBorder="1" applyAlignment="1">
      <alignment horizontal="right" vertical="center" shrinkToFit="1"/>
    </xf>
    <xf numFmtId="0" fontId="59" fillId="0" borderId="9" xfId="4" applyFont="1" applyBorder="1" applyAlignment="1">
      <alignment horizontal="left" vertical="center" shrinkToFit="1"/>
    </xf>
    <xf numFmtId="0" fontId="59" fillId="0" borderId="9" xfId="4" applyFont="1" applyBorder="1" applyAlignment="1">
      <alignment vertical="center" shrinkToFit="1"/>
    </xf>
    <xf numFmtId="0" fontId="59" fillId="0" borderId="4" xfId="4" applyFont="1" applyBorder="1" applyAlignment="1">
      <alignment vertical="center" shrinkToFit="1"/>
    </xf>
    <xf numFmtId="0" fontId="59" fillId="4" borderId="6" xfId="4" applyFont="1" applyFill="1" applyBorder="1" applyAlignment="1">
      <alignment vertical="center" shrinkToFit="1"/>
    </xf>
    <xf numFmtId="176" fontId="38" fillId="4" borderId="19" xfId="2" applyNumberFormat="1" applyFont="1" applyFill="1" applyBorder="1" applyAlignment="1">
      <alignment horizontal="right" vertical="center"/>
    </xf>
    <xf numFmtId="176" fontId="41" fillId="4" borderId="9" xfId="4" applyNumberFormat="1" applyFont="1" applyFill="1" applyBorder="1" applyAlignment="1">
      <alignment vertical="center"/>
    </xf>
    <xf numFmtId="0" fontId="67" fillId="4" borderId="6" xfId="4" applyFont="1" applyFill="1" applyBorder="1">
      <alignment vertical="center"/>
    </xf>
    <xf numFmtId="0" fontId="33" fillId="0" borderId="9" xfId="4" applyFont="1" applyBorder="1" applyAlignment="1">
      <alignment vertical="center" shrinkToFit="1"/>
    </xf>
    <xf numFmtId="0" fontId="33" fillId="0" borderId="4" xfId="4" applyFont="1" applyBorder="1" applyAlignment="1">
      <alignment vertical="center" shrinkToFit="1"/>
    </xf>
    <xf numFmtId="0" fontId="30" fillId="0" borderId="31" xfId="4" applyFont="1" applyFill="1" applyBorder="1">
      <alignment vertical="center"/>
    </xf>
    <xf numFmtId="0" fontId="41" fillId="7" borderId="31" xfId="3" applyFont="1" applyBorder="1" applyAlignment="1">
      <alignment horizontal="right" vertical="center"/>
    </xf>
    <xf numFmtId="176" fontId="41" fillId="8" borderId="19" xfId="2" applyNumberFormat="1" applyFont="1" applyFill="1" applyBorder="1" applyAlignment="1">
      <alignment horizontal="right" vertical="center"/>
    </xf>
    <xf numFmtId="176" fontId="38" fillId="0" borderId="34" xfId="2" applyNumberFormat="1" applyFont="1" applyFill="1" applyBorder="1" applyAlignment="1">
      <alignment horizontal="right" vertical="center"/>
    </xf>
    <xf numFmtId="176" fontId="38" fillId="0" borderId="7" xfId="2" applyNumberFormat="1" applyFont="1" applyFill="1" applyBorder="1" applyAlignment="1">
      <alignment horizontal="right" vertical="center"/>
    </xf>
    <xf numFmtId="176" fontId="41" fillId="8" borderId="7" xfId="2" applyNumberFormat="1" applyFont="1" applyFill="1" applyBorder="1" applyAlignment="1">
      <alignment horizontal="right" vertical="center"/>
    </xf>
    <xf numFmtId="0" fontId="41" fillId="0" borderId="31" xfId="1" applyFont="1" applyFill="1" applyBorder="1" applyAlignment="1">
      <alignment vertical="center" wrapText="1" shrinkToFit="1"/>
    </xf>
    <xf numFmtId="176" fontId="41" fillId="0" borderId="19" xfId="2" applyNumberFormat="1" applyFont="1" applyFill="1" applyBorder="1" applyAlignment="1">
      <alignment horizontal="right" vertical="center"/>
    </xf>
    <xf numFmtId="176" fontId="41" fillId="0" borderId="7" xfId="2" applyNumberFormat="1" applyFont="1" applyFill="1" applyBorder="1" applyAlignment="1">
      <alignment horizontal="right" vertical="center"/>
    </xf>
    <xf numFmtId="0" fontId="64" fillId="0" borderId="0" xfId="4" applyFont="1">
      <alignment vertical="center"/>
    </xf>
    <xf numFmtId="0" fontId="36" fillId="0" borderId="5" xfId="4" applyFont="1" applyBorder="1" applyAlignment="1">
      <alignment vertical="center" shrinkToFit="1"/>
    </xf>
    <xf numFmtId="0" fontId="36" fillId="0" borderId="4" xfId="4" applyFont="1" applyBorder="1" applyAlignment="1">
      <alignment vertical="center" shrinkToFit="1"/>
    </xf>
    <xf numFmtId="176" fontId="38" fillId="0" borderId="19" xfId="2" applyNumberFormat="1" applyFont="1" applyFill="1" applyBorder="1" applyAlignment="1">
      <alignment horizontal="right" vertical="center"/>
    </xf>
    <xf numFmtId="41" fontId="66" fillId="0" borderId="6" xfId="4" applyNumberFormat="1" applyFont="1" applyFill="1" applyBorder="1">
      <alignment vertical="center"/>
    </xf>
    <xf numFmtId="0" fontId="41" fillId="8" borderId="31" xfId="4" applyFont="1" applyFill="1" applyBorder="1" applyAlignment="1">
      <alignment horizontal="right" vertical="center"/>
    </xf>
    <xf numFmtId="0" fontId="41" fillId="8" borderId="33" xfId="4" applyFont="1" applyFill="1" applyBorder="1" applyAlignment="1">
      <alignment horizontal="left" vertical="center" shrinkToFit="1"/>
    </xf>
    <xf numFmtId="176" fontId="41" fillId="8" borderId="34" xfId="2" applyNumberFormat="1" applyFont="1" applyFill="1" applyBorder="1" applyAlignment="1">
      <alignment horizontal="right" vertical="center"/>
    </xf>
    <xf numFmtId="0" fontId="41" fillId="8" borderId="6" xfId="4" applyFont="1" applyFill="1" applyBorder="1" applyAlignment="1">
      <alignment horizontal="center" vertical="center" shrinkToFit="1"/>
    </xf>
    <xf numFmtId="176" fontId="36" fillId="8" borderId="34" xfId="2" applyNumberFormat="1" applyFont="1" applyFill="1" applyBorder="1" applyAlignment="1">
      <alignment horizontal="right" vertical="center"/>
    </xf>
    <xf numFmtId="0" fontId="41" fillId="8" borderId="35" xfId="1" applyFont="1" applyFill="1" applyBorder="1" applyAlignment="1">
      <alignment horizontal="right" vertical="center" wrapText="1" shrinkToFit="1"/>
    </xf>
    <xf numFmtId="0" fontId="41" fillId="8" borderId="32" xfId="1" applyFont="1" applyFill="1" applyBorder="1" applyAlignment="1">
      <alignment horizontal="left" vertical="center" wrapText="1" shrinkToFit="1"/>
    </xf>
    <xf numFmtId="176" fontId="41" fillId="8" borderId="7" xfId="2" applyNumberFormat="1" applyFont="1" applyFill="1" applyBorder="1" applyAlignment="1">
      <alignment horizontal="right" vertical="center"/>
    </xf>
    <xf numFmtId="179" fontId="41" fillId="8" borderId="32" xfId="2" applyNumberFormat="1" applyFont="1" applyFill="1" applyBorder="1" applyAlignment="1">
      <alignment horizontal="center" vertical="center"/>
    </xf>
    <xf numFmtId="176" fontId="41" fillId="8" borderId="5" xfId="2" applyNumberFormat="1" applyFont="1" applyFill="1" applyBorder="1" applyAlignment="1">
      <alignment horizontal="right" vertical="center" wrapText="1" shrinkToFit="1"/>
    </xf>
    <xf numFmtId="176" fontId="41" fillId="8" borderId="7" xfId="2" applyNumberFormat="1" applyFont="1" applyFill="1" applyBorder="1" applyAlignment="1">
      <alignment horizontal="right" vertical="center" wrapText="1" shrinkToFit="1"/>
    </xf>
    <xf numFmtId="0" fontId="41" fillId="8" borderId="32" xfId="1" applyFont="1" applyFill="1" applyBorder="1" applyAlignment="1">
      <alignment horizontal="center" vertical="center" shrinkToFit="1"/>
    </xf>
    <xf numFmtId="0" fontId="41" fillId="8" borderId="41" xfId="1" applyFont="1" applyFill="1" applyBorder="1" applyAlignment="1">
      <alignment horizontal="right" vertical="center" wrapText="1" shrinkToFit="1"/>
    </xf>
    <xf numFmtId="0" fontId="41" fillId="8" borderId="37" xfId="1" applyFont="1" applyFill="1" applyBorder="1" applyAlignment="1">
      <alignment horizontal="left" vertical="center" wrapText="1" shrinkToFit="1"/>
    </xf>
    <xf numFmtId="176" fontId="41" fillId="8" borderId="34" xfId="2" applyNumberFormat="1" applyFont="1" applyFill="1" applyBorder="1" applyAlignment="1">
      <alignment horizontal="right" vertical="center"/>
    </xf>
    <xf numFmtId="179" fontId="41" fillId="8" borderId="37" xfId="2" applyNumberFormat="1" applyFont="1" applyFill="1" applyBorder="1" applyAlignment="1">
      <alignment horizontal="center" vertical="center"/>
    </xf>
    <xf numFmtId="176" fontId="41" fillId="8" borderId="50" xfId="2" applyNumberFormat="1" applyFont="1" applyFill="1" applyBorder="1" applyAlignment="1">
      <alignment horizontal="right" vertical="center" wrapText="1" shrinkToFit="1"/>
    </xf>
    <xf numFmtId="176" fontId="41" fillId="8" borderId="34" xfId="2" applyNumberFormat="1" applyFont="1" applyFill="1" applyBorder="1" applyAlignment="1">
      <alignment horizontal="right" vertical="center" wrapText="1" shrinkToFit="1"/>
    </xf>
    <xf numFmtId="0" fontId="41" fillId="8" borderId="37" xfId="1" applyFont="1" applyFill="1" applyBorder="1" applyAlignment="1">
      <alignment horizontal="center" vertical="center" shrinkToFit="1"/>
    </xf>
    <xf numFmtId="176" fontId="41" fillId="8" borderId="7" xfId="2" applyNumberFormat="1" applyFont="1" applyFill="1" applyBorder="1" applyAlignment="1">
      <alignment horizontal="right" vertical="center" shrinkToFit="1"/>
    </xf>
    <xf numFmtId="0" fontId="41" fillId="8" borderId="41" xfId="1" applyFont="1" applyFill="1" applyBorder="1" applyAlignment="1">
      <alignment horizontal="right" vertical="center" wrapText="1" shrinkToFit="1"/>
    </xf>
    <xf numFmtId="179" fontId="41" fillId="8" borderId="37" xfId="2" applyNumberFormat="1" applyFont="1" applyFill="1" applyBorder="1" applyAlignment="1">
      <alignment horizontal="right" vertical="center"/>
    </xf>
    <xf numFmtId="176" fontId="41" fillId="8" borderId="34" xfId="2" applyNumberFormat="1" applyFont="1" applyFill="1" applyBorder="1" applyAlignment="1">
      <alignment horizontal="right" vertical="center" wrapText="1" shrinkToFit="1"/>
    </xf>
    <xf numFmtId="0" fontId="41" fillId="8" borderId="37" xfId="1" applyFont="1" applyFill="1" applyBorder="1" applyAlignment="1">
      <alignment horizontal="center" vertical="center" shrinkToFit="1"/>
    </xf>
    <xf numFmtId="0" fontId="41" fillId="0" borderId="35" xfId="1" applyFont="1" applyFill="1" applyBorder="1" applyAlignment="1">
      <alignment vertical="center" wrapText="1" shrinkToFit="1"/>
    </xf>
    <xf numFmtId="0" fontId="41" fillId="0" borderId="32" xfId="4" applyFont="1" applyBorder="1" applyAlignment="1">
      <alignment vertical="center" shrinkToFit="1"/>
    </xf>
    <xf numFmtId="176" fontId="32" fillId="0" borderId="9" xfId="2" applyNumberFormat="1" applyFont="1" applyFill="1" applyBorder="1" applyAlignment="1">
      <alignment horizontal="right" vertical="center" shrinkToFit="1"/>
    </xf>
    <xf numFmtId="0" fontId="42" fillId="0" borderId="28" xfId="4" applyFont="1" applyBorder="1" applyAlignment="1">
      <alignment horizontal="center" vertical="center"/>
    </xf>
    <xf numFmtId="0" fontId="42" fillId="0" borderId="29" xfId="4" applyFont="1" applyBorder="1" applyAlignment="1">
      <alignment horizontal="center" vertical="center" shrinkToFit="1"/>
    </xf>
    <xf numFmtId="176" fontId="32" fillId="0" borderId="36" xfId="2" applyNumberFormat="1" applyFont="1" applyFill="1" applyBorder="1" applyAlignment="1">
      <alignment horizontal="right" vertical="center"/>
    </xf>
    <xf numFmtId="0" fontId="32" fillId="0" borderId="29" xfId="4" applyFont="1" applyFill="1" applyBorder="1" applyAlignment="1">
      <alignment horizontal="center" vertical="center" shrinkToFit="1"/>
    </xf>
    <xf numFmtId="0" fontId="41" fillId="0" borderId="28" xfId="4" applyFont="1" applyBorder="1" applyAlignment="1">
      <alignment horizontal="center" vertical="center"/>
    </xf>
    <xf numFmtId="0" fontId="41" fillId="0" borderId="0" xfId="4" applyFont="1" applyBorder="1" applyAlignment="1">
      <alignment horizontal="left" vertical="center" shrinkToFit="1"/>
    </xf>
    <xf numFmtId="0" fontId="71" fillId="0" borderId="0" xfId="4" applyFont="1">
      <alignment vertical="center"/>
    </xf>
    <xf numFmtId="0" fontId="41" fillId="0" borderId="6" xfId="1" applyFont="1" applyFill="1" applyBorder="1" applyAlignment="1">
      <alignment horizontal="center" vertical="center" shrinkToFit="1"/>
    </xf>
    <xf numFmtId="176" fontId="36" fillId="8" borderId="36" xfId="2" applyNumberFormat="1" applyFont="1" applyFill="1" applyBorder="1" applyAlignment="1">
      <alignment horizontal="right" vertical="center"/>
    </xf>
    <xf numFmtId="0" fontId="32" fillId="8" borderId="35" xfId="1" applyFont="1" applyFill="1" applyBorder="1" applyAlignment="1">
      <alignment horizontal="right" vertical="center" wrapText="1" shrinkToFit="1"/>
    </xf>
    <xf numFmtId="0" fontId="32" fillId="8" borderId="32" xfId="1" applyFont="1" applyFill="1" applyBorder="1" applyAlignment="1">
      <alignment horizontal="left" vertical="center" wrapText="1" shrinkToFit="1"/>
    </xf>
    <xf numFmtId="176" fontId="32" fillId="8" borderId="7" xfId="2" applyNumberFormat="1" applyFont="1" applyFill="1" applyBorder="1" applyAlignment="1">
      <alignment horizontal="right" vertical="center"/>
    </xf>
    <xf numFmtId="176" fontId="36" fillId="8" borderId="5" xfId="1" applyNumberFormat="1" applyFont="1" applyFill="1" applyBorder="1" applyAlignment="1">
      <alignment horizontal="center" vertical="center" shrinkToFit="1"/>
    </xf>
    <xf numFmtId="0" fontId="32" fillId="8" borderId="28" xfId="1" applyFont="1" applyFill="1" applyBorder="1" applyAlignment="1">
      <alignment horizontal="right" vertical="center" wrapText="1" shrinkToFit="1"/>
    </xf>
    <xf numFmtId="0" fontId="32" fillId="8" borderId="29" xfId="1" applyFont="1" applyFill="1" applyBorder="1" applyAlignment="1">
      <alignment horizontal="left" vertical="center" wrapText="1" shrinkToFit="1"/>
    </xf>
    <xf numFmtId="176" fontId="32" fillId="8" borderId="36" xfId="2" applyNumberFormat="1" applyFont="1" applyFill="1" applyBorder="1" applyAlignment="1">
      <alignment horizontal="right" vertical="center"/>
    </xf>
    <xf numFmtId="176" fontId="36" fillId="8" borderId="30" xfId="1" applyNumberFormat="1" applyFont="1" applyFill="1" applyBorder="1" applyAlignment="1">
      <alignment horizontal="center" vertical="center" shrinkToFit="1"/>
    </xf>
    <xf numFmtId="0" fontId="32" fillId="8" borderId="41" xfId="1" applyFont="1" applyFill="1" applyBorder="1" applyAlignment="1">
      <alignment horizontal="right" vertical="center" wrapText="1" shrinkToFit="1"/>
    </xf>
    <xf numFmtId="0" fontId="32" fillId="8" borderId="37" xfId="1" applyFont="1" applyFill="1" applyBorder="1" applyAlignment="1">
      <alignment horizontal="left" vertical="center" wrapText="1" shrinkToFit="1"/>
    </xf>
    <xf numFmtId="176" fontId="32" fillId="8" borderId="34" xfId="2" applyNumberFormat="1" applyFont="1" applyFill="1" applyBorder="1" applyAlignment="1">
      <alignment horizontal="right" vertical="center"/>
    </xf>
    <xf numFmtId="176" fontId="36" fillId="8" borderId="50" xfId="1" applyNumberFormat="1" applyFont="1" applyFill="1" applyBorder="1" applyAlignment="1">
      <alignment horizontal="center" vertical="center" shrinkToFit="1"/>
    </xf>
    <xf numFmtId="0" fontId="41" fillId="8" borderId="36" xfId="1" applyFont="1" applyFill="1" applyBorder="1" applyAlignment="1">
      <alignment horizontal="right" vertical="center" wrapText="1" shrinkToFit="1"/>
    </xf>
    <xf numFmtId="0" fontId="36" fillId="0" borderId="29" xfId="4" applyFont="1" applyBorder="1" applyAlignment="1">
      <alignment horizontal="left" vertical="center" shrinkToFit="1"/>
    </xf>
    <xf numFmtId="0" fontId="36" fillId="0" borderId="30" xfId="4" applyFont="1" applyBorder="1" applyAlignment="1">
      <alignment horizontal="center" vertical="center" shrinkToFit="1"/>
    </xf>
    <xf numFmtId="0" fontId="36" fillId="0" borderId="21" xfId="4" applyFont="1" applyBorder="1" applyAlignment="1">
      <alignment horizontal="center" vertical="center" shrinkToFit="1"/>
    </xf>
    <xf numFmtId="176" fontId="38" fillId="8" borderId="7" xfId="2" applyNumberFormat="1" applyFont="1" applyFill="1" applyBorder="1" applyAlignment="1">
      <alignment horizontal="right" vertical="center"/>
    </xf>
    <xf numFmtId="176" fontId="38" fillId="8" borderId="34" xfId="2" applyNumberFormat="1" applyFont="1" applyFill="1" applyBorder="1" applyAlignment="1">
      <alignment horizontal="right" vertical="center"/>
    </xf>
    <xf numFmtId="176" fontId="41" fillId="8" borderId="36" xfId="2" applyNumberFormat="1" applyFont="1" applyFill="1" applyBorder="1" applyAlignment="1">
      <alignment horizontal="right" vertical="center"/>
    </xf>
    <xf numFmtId="176" fontId="36" fillId="8" borderId="7" xfId="2" applyNumberFormat="1" applyFont="1" applyFill="1" applyBorder="1" applyAlignment="1">
      <alignment horizontal="center" vertical="center"/>
    </xf>
    <xf numFmtId="176" fontId="36" fillId="8" borderId="5" xfId="4" applyNumberFormat="1" applyFont="1" applyFill="1" applyBorder="1" applyAlignment="1">
      <alignment horizontal="right" vertical="center" shrinkToFit="1"/>
    </xf>
    <xf numFmtId="176" fontId="36" fillId="8" borderId="5" xfId="4" applyNumberFormat="1" applyFont="1" applyFill="1" applyBorder="1" applyAlignment="1">
      <alignment horizontal="center" vertical="center" shrinkToFit="1"/>
    </xf>
    <xf numFmtId="176" fontId="36" fillId="8" borderId="36" xfId="2" applyNumberFormat="1" applyFont="1" applyFill="1" applyBorder="1" applyAlignment="1">
      <alignment horizontal="center" vertical="center"/>
    </xf>
    <xf numFmtId="176" fontId="36" fillId="8" borderId="30" xfId="4" applyNumberFormat="1" applyFont="1" applyFill="1" applyBorder="1" applyAlignment="1">
      <alignment horizontal="right" vertical="center" shrinkToFit="1"/>
    </xf>
    <xf numFmtId="176" fontId="36" fillId="8" borderId="30" xfId="4" applyNumberFormat="1" applyFont="1" applyFill="1" applyBorder="1" applyAlignment="1">
      <alignment horizontal="center" vertical="center" shrinkToFit="1"/>
    </xf>
    <xf numFmtId="0" fontId="36" fillId="8" borderId="37" xfId="1" applyFont="1" applyFill="1" applyBorder="1" applyAlignment="1">
      <alignment vertical="center" wrapText="1" shrinkToFit="1"/>
    </xf>
    <xf numFmtId="176" fontId="36" fillId="8" borderId="34" xfId="2" applyNumberFormat="1" applyFont="1" applyFill="1" applyBorder="1" applyAlignment="1">
      <alignment horizontal="center" vertical="center"/>
    </xf>
    <xf numFmtId="176" fontId="36" fillId="8" borderId="50" xfId="4" applyNumberFormat="1" applyFont="1" applyFill="1" applyBorder="1" applyAlignment="1">
      <alignment horizontal="right" vertical="center" shrinkToFit="1"/>
    </xf>
    <xf numFmtId="176" fontId="36" fillId="8" borderId="50" xfId="4" applyNumberFormat="1" applyFont="1" applyFill="1" applyBorder="1" applyAlignment="1">
      <alignment horizontal="center" vertical="center" shrinkToFit="1"/>
    </xf>
    <xf numFmtId="0" fontId="42" fillId="0" borderId="31" xfId="4" applyFont="1" applyBorder="1" applyAlignment="1">
      <alignment horizontal="center" vertical="center"/>
    </xf>
    <xf numFmtId="0" fontId="64" fillId="8" borderId="28" xfId="1" applyFont="1" applyFill="1" applyBorder="1" applyAlignment="1">
      <alignment horizontal="right" vertical="center" shrinkToFit="1"/>
    </xf>
    <xf numFmtId="0" fontId="36" fillId="0" borderId="29" xfId="4" applyFont="1" applyBorder="1" applyAlignment="1">
      <alignment vertical="center" shrinkToFit="1"/>
    </xf>
    <xf numFmtId="3" fontId="36" fillId="8" borderId="31" xfId="1" applyNumberFormat="1" applyFont="1" applyFill="1" applyBorder="1" applyAlignment="1">
      <alignment horizontal="right" vertical="center" wrapText="1" shrinkToFit="1"/>
    </xf>
    <xf numFmtId="0" fontId="36" fillId="8" borderId="33" xfId="1" applyFont="1" applyFill="1" applyBorder="1" applyAlignment="1">
      <alignment vertical="center" wrapText="1" shrinkToFit="1"/>
    </xf>
    <xf numFmtId="3" fontId="41" fillId="4" borderId="31" xfId="1" applyNumberFormat="1" applyFont="1" applyFill="1" applyBorder="1" applyAlignment="1">
      <alignment horizontal="right" vertical="center" wrapText="1" shrinkToFit="1"/>
    </xf>
    <xf numFmtId="0" fontId="41" fillId="4" borderId="33" xfId="1" applyFont="1" applyFill="1" applyBorder="1" applyAlignment="1">
      <alignment vertical="center" wrapText="1" shrinkToFit="1"/>
    </xf>
    <xf numFmtId="3" fontId="41" fillId="4" borderId="35" xfId="1" applyNumberFormat="1" applyFont="1" applyFill="1" applyBorder="1" applyAlignment="1">
      <alignment horizontal="right" vertical="center" wrapText="1" shrinkToFit="1"/>
    </xf>
    <xf numFmtId="0" fontId="41" fillId="4" borderId="38" xfId="1" applyFont="1" applyFill="1" applyBorder="1" applyAlignment="1">
      <alignment vertical="center" wrapText="1" shrinkToFit="1"/>
    </xf>
    <xf numFmtId="176" fontId="36" fillId="4" borderId="29" xfId="2" applyNumberFormat="1" applyFont="1" applyFill="1" applyBorder="1" applyAlignment="1">
      <alignment horizontal="right" vertical="center"/>
    </xf>
    <xf numFmtId="0" fontId="32" fillId="0" borderId="29" xfId="4" applyFont="1" applyBorder="1">
      <alignment vertical="center"/>
    </xf>
    <xf numFmtId="0" fontId="32" fillId="0" borderId="40" xfId="4" applyFont="1" applyBorder="1">
      <alignment vertical="center"/>
    </xf>
    <xf numFmtId="0" fontId="41" fillId="4" borderId="31" xfId="1" applyFont="1" applyFill="1" applyBorder="1" applyAlignment="1">
      <alignment horizontal="right" vertical="center" wrapText="1" shrinkToFit="1"/>
    </xf>
    <xf numFmtId="0" fontId="41" fillId="4" borderId="6" xfId="1" applyFont="1" applyFill="1" applyBorder="1" applyAlignment="1">
      <alignment vertical="center" wrapText="1" shrinkToFit="1"/>
    </xf>
    <xf numFmtId="0" fontId="32" fillId="0" borderId="9" xfId="4" applyFont="1" applyBorder="1" applyAlignment="1">
      <alignment horizontal="left" vertical="center" wrapText="1" shrinkToFit="1"/>
    </xf>
    <xf numFmtId="176" fontId="32" fillId="8" borderId="19" xfId="2" applyNumberFormat="1" applyFont="1" applyFill="1" applyBorder="1" applyAlignment="1">
      <alignment horizontal="right" vertical="center"/>
    </xf>
    <xf numFmtId="176" fontId="64" fillId="0" borderId="0" xfId="4" applyNumberFormat="1" applyFont="1">
      <alignment vertical="center"/>
    </xf>
    <xf numFmtId="176" fontId="46" fillId="0" borderId="0" xfId="2" applyNumberFormat="1" applyFont="1" applyBorder="1" applyAlignment="1">
      <alignment horizontal="right" vertical="center"/>
    </xf>
    <xf numFmtId="0" fontId="41" fillId="0" borderId="41" xfId="4" applyFont="1" applyBorder="1" applyAlignment="1">
      <alignment horizontal="center" vertical="center"/>
    </xf>
    <xf numFmtId="0" fontId="41" fillId="0" borderId="42" xfId="4" applyFont="1" applyBorder="1" applyAlignment="1">
      <alignment horizontal="left" vertical="center" shrinkToFit="1"/>
    </xf>
    <xf numFmtId="0" fontId="47" fillId="0" borderId="69" xfId="4" applyFont="1" applyBorder="1" applyAlignment="1">
      <alignment horizontal="center" shrinkToFit="1"/>
    </xf>
  </cellXfs>
  <cellStyles count="6">
    <cellStyle name="나쁨 2" xfId="5"/>
    <cellStyle name="메모" xfId="3" builtinId="10"/>
    <cellStyle name="쉼표 [0] 2" xfId="2"/>
    <cellStyle name="표준" xfId="0" builtinId="0"/>
    <cellStyle name="표준 2" xfId="1"/>
    <cellStyle name="표준_보건소(곽대환)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752475</xdr:colOff>
      <xdr:row>8</xdr:row>
      <xdr:rowOff>85725</xdr:rowOff>
    </xdr:from>
    <xdr:to>
      <xdr:col>4</xdr:col>
      <xdr:colOff>1066800</xdr:colOff>
      <xdr:row>10</xdr:row>
      <xdr:rowOff>114300</xdr:rowOff>
    </xdr:to>
    <xdr:pic>
      <xdr:nvPicPr>
        <xdr:cNvPr id="3096" name="그림 1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00925" y="4857750"/>
          <a:ext cx="3143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752475</xdr:colOff>
      <xdr:row>19</xdr:row>
      <xdr:rowOff>85725</xdr:rowOff>
    </xdr:from>
    <xdr:to>
      <xdr:col>5</xdr:col>
      <xdr:colOff>0</xdr:colOff>
      <xdr:row>19</xdr:row>
      <xdr:rowOff>85725</xdr:rowOff>
    </xdr:to>
    <xdr:pic>
      <xdr:nvPicPr>
        <xdr:cNvPr id="2" name="그림 1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60960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571501</xdr:colOff>
      <xdr:row>19</xdr:row>
      <xdr:rowOff>142875</xdr:rowOff>
    </xdr:from>
    <xdr:to>
      <xdr:col>4</xdr:col>
      <xdr:colOff>1000125</xdr:colOff>
      <xdr:row>22</xdr:row>
      <xdr:rowOff>0</xdr:rowOff>
    </xdr:to>
    <xdr:pic>
      <xdr:nvPicPr>
        <xdr:cNvPr id="3" name="그림 2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1" y="5410200"/>
          <a:ext cx="428624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752475</xdr:colOff>
      <xdr:row>24</xdr:row>
      <xdr:rowOff>0</xdr:rowOff>
    </xdr:from>
    <xdr:to>
      <xdr:col>6</xdr:col>
      <xdr:colOff>0</xdr:colOff>
      <xdr:row>24</xdr:row>
      <xdr:rowOff>0</xdr:rowOff>
    </xdr:to>
    <xdr:pic>
      <xdr:nvPicPr>
        <xdr:cNvPr id="2" name="그림 1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2484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428625</xdr:colOff>
      <xdr:row>23</xdr:row>
      <xdr:rowOff>57150</xdr:rowOff>
    </xdr:from>
    <xdr:to>
      <xdr:col>5</xdr:col>
      <xdr:colOff>659130</xdr:colOff>
      <xdr:row>25</xdr:row>
      <xdr:rowOff>9525</xdr:rowOff>
    </xdr:to>
    <xdr:pic>
      <xdr:nvPicPr>
        <xdr:cNvPr id="3" name="그림 2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6591300"/>
          <a:ext cx="23050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H6" sqref="H6"/>
    </sheetView>
  </sheetViews>
  <sheetFormatPr defaultRowHeight="13.5" x14ac:dyDescent="0.15"/>
  <cols>
    <col min="1" max="1" width="26.109375" customWidth="1"/>
    <col min="2" max="2" width="24.21875" customWidth="1"/>
    <col min="3" max="3" width="22.21875" customWidth="1"/>
    <col min="4" max="4" width="5" customWidth="1"/>
    <col min="5" max="5" width="16.6640625" customWidth="1"/>
    <col min="6" max="6" width="15.21875" customWidth="1"/>
  </cols>
  <sheetData>
    <row r="1" spans="1:6" ht="40.5" customHeight="1" x14ac:dyDescent="0.15">
      <c r="A1" s="82" t="s">
        <v>62</v>
      </c>
      <c r="B1" s="82"/>
      <c r="C1" s="82"/>
      <c r="D1" s="82"/>
      <c r="E1" s="82"/>
      <c r="F1" s="82"/>
    </row>
    <row r="2" spans="1:6" ht="27.75" customHeight="1" thickBot="1" x14ac:dyDescent="0.2">
      <c r="A2" s="1"/>
      <c r="F2" s="4" t="s">
        <v>0</v>
      </c>
    </row>
    <row r="3" spans="1:6" ht="57" customHeight="1" x14ac:dyDescent="0.15">
      <c r="A3" s="5" t="s">
        <v>3</v>
      </c>
      <c r="B3" s="6" t="s">
        <v>54</v>
      </c>
      <c r="C3" s="6" t="s">
        <v>59</v>
      </c>
      <c r="D3" s="83" t="s">
        <v>6</v>
      </c>
      <c r="E3" s="84"/>
      <c r="F3" s="7" t="s">
        <v>4</v>
      </c>
    </row>
    <row r="4" spans="1:6" ht="57" customHeight="1" x14ac:dyDescent="0.15">
      <c r="A4" s="8" t="s">
        <v>2</v>
      </c>
      <c r="B4" s="17">
        <f>SUM(B5:B7)</f>
        <v>3071681</v>
      </c>
      <c r="C4" s="17">
        <f>SUM(C5:C7)</f>
        <v>3114993</v>
      </c>
      <c r="D4" s="62"/>
      <c r="E4" s="9">
        <f>C4-B4</f>
        <v>43312</v>
      </c>
      <c r="F4" s="10"/>
    </row>
    <row r="5" spans="1:6" ht="57" customHeight="1" x14ac:dyDescent="0.15">
      <c r="A5" s="13" t="s">
        <v>48</v>
      </c>
      <c r="B5" s="18">
        <v>79669</v>
      </c>
      <c r="C5" s="18">
        <v>73669</v>
      </c>
      <c r="D5" s="63" t="s">
        <v>63</v>
      </c>
      <c r="E5" s="11">
        <f>C5-B5</f>
        <v>-6000</v>
      </c>
      <c r="F5" s="12"/>
    </row>
    <row r="6" spans="1:6" ht="57" customHeight="1" x14ac:dyDescent="0.15">
      <c r="A6" s="13" t="s">
        <v>5</v>
      </c>
      <c r="B6" s="18">
        <v>1605494</v>
      </c>
      <c r="C6" s="18">
        <v>1661130</v>
      </c>
      <c r="D6" s="80"/>
      <c r="E6" s="11">
        <f>C6-B6</f>
        <v>55636</v>
      </c>
      <c r="F6" s="12"/>
    </row>
    <row r="7" spans="1:6" ht="57" customHeight="1" thickBot="1" x14ac:dyDescent="0.2">
      <c r="A7" s="14" t="s">
        <v>47</v>
      </c>
      <c r="B7" s="77">
        <v>1386518</v>
      </c>
      <c r="C7" s="77">
        <v>1380194</v>
      </c>
      <c r="D7" s="64" t="s">
        <v>57</v>
      </c>
      <c r="E7" s="15">
        <f>C7-B7</f>
        <v>-6324</v>
      </c>
      <c r="F7" s="16"/>
    </row>
    <row r="8" spans="1:6" ht="22.5" customHeight="1" x14ac:dyDescent="0.15">
      <c r="E8" s="2"/>
    </row>
    <row r="10" spans="1:6" x14ac:dyDescent="0.15">
      <c r="F10" s="3" t="s">
        <v>1</v>
      </c>
    </row>
  </sheetData>
  <mergeCells count="2">
    <mergeCell ref="A1:F1"/>
    <mergeCell ref="D3:E3"/>
  </mergeCells>
  <phoneticPr fontId="1" type="noConversion"/>
  <pageMargins left="1.1023622047244095" right="0.70866141732283472" top="1.1417322834645669" bottom="0.43307086614173229" header="0.47244094488188981" footer="0.27559055118110237"/>
  <pageSetup paperSize="9" orientation="landscape" useFirstPageNumber="1" horizontalDpi="4294967293" verticalDpi="4294967293" r:id="rId1"/>
  <headerFooter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B14" sqref="B14"/>
    </sheetView>
  </sheetViews>
  <sheetFormatPr defaultRowHeight="13.5" x14ac:dyDescent="0.15"/>
  <cols>
    <col min="1" max="1" width="27.88671875" customWidth="1"/>
    <col min="2" max="2" width="24.21875" customWidth="1"/>
    <col min="3" max="3" width="22.21875" customWidth="1"/>
    <col min="4" max="4" width="5" customWidth="1"/>
    <col min="5" max="5" width="16.6640625" customWidth="1"/>
    <col min="6" max="6" width="13.33203125" customWidth="1"/>
    <col min="11" max="11" width="10.33203125" style="65" bestFit="1" customWidth="1"/>
    <col min="12" max="12" width="11" style="65" customWidth="1"/>
    <col min="13" max="14" width="9" style="65" bestFit="1" customWidth="1"/>
    <col min="15" max="15" width="10.33203125" style="65" bestFit="1" customWidth="1"/>
    <col min="257" max="257" width="27.88671875" customWidth="1"/>
    <col min="258" max="258" width="24.21875" customWidth="1"/>
    <col min="259" max="259" width="22.21875" customWidth="1"/>
    <col min="260" max="260" width="5" customWidth="1"/>
    <col min="261" max="261" width="16.6640625" customWidth="1"/>
    <col min="262" max="262" width="13.33203125" customWidth="1"/>
    <col min="513" max="513" width="27.88671875" customWidth="1"/>
    <col min="514" max="514" width="24.21875" customWidth="1"/>
    <col min="515" max="515" width="22.21875" customWidth="1"/>
    <col min="516" max="516" width="5" customWidth="1"/>
    <col min="517" max="517" width="16.6640625" customWidth="1"/>
    <col min="518" max="518" width="13.33203125" customWidth="1"/>
    <col min="769" max="769" width="27.88671875" customWidth="1"/>
    <col min="770" max="770" width="24.21875" customWidth="1"/>
    <col min="771" max="771" width="22.21875" customWidth="1"/>
    <col min="772" max="772" width="5" customWidth="1"/>
    <col min="773" max="773" width="16.6640625" customWidth="1"/>
    <col min="774" max="774" width="13.33203125" customWidth="1"/>
    <col min="1025" max="1025" width="27.88671875" customWidth="1"/>
    <col min="1026" max="1026" width="24.21875" customWidth="1"/>
    <col min="1027" max="1027" width="22.21875" customWidth="1"/>
    <col min="1028" max="1028" width="5" customWidth="1"/>
    <col min="1029" max="1029" width="16.6640625" customWidth="1"/>
    <col min="1030" max="1030" width="13.33203125" customWidth="1"/>
    <col min="1281" max="1281" width="27.88671875" customWidth="1"/>
    <col min="1282" max="1282" width="24.21875" customWidth="1"/>
    <col min="1283" max="1283" width="22.21875" customWidth="1"/>
    <col min="1284" max="1284" width="5" customWidth="1"/>
    <col min="1285" max="1285" width="16.6640625" customWidth="1"/>
    <col min="1286" max="1286" width="13.33203125" customWidth="1"/>
    <col min="1537" max="1537" width="27.88671875" customWidth="1"/>
    <col min="1538" max="1538" width="24.21875" customWidth="1"/>
    <col min="1539" max="1539" width="22.21875" customWidth="1"/>
    <col min="1540" max="1540" width="5" customWidth="1"/>
    <col min="1541" max="1541" width="16.6640625" customWidth="1"/>
    <col min="1542" max="1542" width="13.33203125" customWidth="1"/>
    <col min="1793" max="1793" width="27.88671875" customWidth="1"/>
    <col min="1794" max="1794" width="24.21875" customWidth="1"/>
    <col min="1795" max="1795" width="22.21875" customWidth="1"/>
    <col min="1796" max="1796" width="5" customWidth="1"/>
    <col min="1797" max="1797" width="16.6640625" customWidth="1"/>
    <col min="1798" max="1798" width="13.33203125" customWidth="1"/>
    <col min="2049" max="2049" width="27.88671875" customWidth="1"/>
    <col min="2050" max="2050" width="24.21875" customWidth="1"/>
    <col min="2051" max="2051" width="22.21875" customWidth="1"/>
    <col min="2052" max="2052" width="5" customWidth="1"/>
    <col min="2053" max="2053" width="16.6640625" customWidth="1"/>
    <col min="2054" max="2054" width="13.33203125" customWidth="1"/>
    <col min="2305" max="2305" width="27.88671875" customWidth="1"/>
    <col min="2306" max="2306" width="24.21875" customWidth="1"/>
    <col min="2307" max="2307" width="22.21875" customWidth="1"/>
    <col min="2308" max="2308" width="5" customWidth="1"/>
    <col min="2309" max="2309" width="16.6640625" customWidth="1"/>
    <col min="2310" max="2310" width="13.33203125" customWidth="1"/>
    <col min="2561" max="2561" width="27.88671875" customWidth="1"/>
    <col min="2562" max="2562" width="24.21875" customWidth="1"/>
    <col min="2563" max="2563" width="22.21875" customWidth="1"/>
    <col min="2564" max="2564" width="5" customWidth="1"/>
    <col min="2565" max="2565" width="16.6640625" customWidth="1"/>
    <col min="2566" max="2566" width="13.33203125" customWidth="1"/>
    <col min="2817" max="2817" width="27.88671875" customWidth="1"/>
    <col min="2818" max="2818" width="24.21875" customWidth="1"/>
    <col min="2819" max="2819" width="22.21875" customWidth="1"/>
    <col min="2820" max="2820" width="5" customWidth="1"/>
    <col min="2821" max="2821" width="16.6640625" customWidth="1"/>
    <col min="2822" max="2822" width="13.33203125" customWidth="1"/>
    <col min="3073" max="3073" width="27.88671875" customWidth="1"/>
    <col min="3074" max="3074" width="24.21875" customWidth="1"/>
    <col min="3075" max="3075" width="22.21875" customWidth="1"/>
    <col min="3076" max="3076" width="5" customWidth="1"/>
    <col min="3077" max="3077" width="16.6640625" customWidth="1"/>
    <col min="3078" max="3078" width="13.33203125" customWidth="1"/>
    <col min="3329" max="3329" width="27.88671875" customWidth="1"/>
    <col min="3330" max="3330" width="24.21875" customWidth="1"/>
    <col min="3331" max="3331" width="22.21875" customWidth="1"/>
    <col min="3332" max="3332" width="5" customWidth="1"/>
    <col min="3333" max="3333" width="16.6640625" customWidth="1"/>
    <col min="3334" max="3334" width="13.33203125" customWidth="1"/>
    <col min="3585" max="3585" width="27.88671875" customWidth="1"/>
    <col min="3586" max="3586" width="24.21875" customWidth="1"/>
    <col min="3587" max="3587" width="22.21875" customWidth="1"/>
    <col min="3588" max="3588" width="5" customWidth="1"/>
    <col min="3589" max="3589" width="16.6640625" customWidth="1"/>
    <col min="3590" max="3590" width="13.33203125" customWidth="1"/>
    <col min="3841" max="3841" width="27.88671875" customWidth="1"/>
    <col min="3842" max="3842" width="24.21875" customWidth="1"/>
    <col min="3843" max="3843" width="22.21875" customWidth="1"/>
    <col min="3844" max="3844" width="5" customWidth="1"/>
    <col min="3845" max="3845" width="16.6640625" customWidth="1"/>
    <col min="3846" max="3846" width="13.33203125" customWidth="1"/>
    <col min="4097" max="4097" width="27.88671875" customWidth="1"/>
    <col min="4098" max="4098" width="24.21875" customWidth="1"/>
    <col min="4099" max="4099" width="22.21875" customWidth="1"/>
    <col min="4100" max="4100" width="5" customWidth="1"/>
    <col min="4101" max="4101" width="16.6640625" customWidth="1"/>
    <col min="4102" max="4102" width="13.33203125" customWidth="1"/>
    <col min="4353" max="4353" width="27.88671875" customWidth="1"/>
    <col min="4354" max="4354" width="24.21875" customWidth="1"/>
    <col min="4355" max="4355" width="22.21875" customWidth="1"/>
    <col min="4356" max="4356" width="5" customWidth="1"/>
    <col min="4357" max="4357" width="16.6640625" customWidth="1"/>
    <col min="4358" max="4358" width="13.33203125" customWidth="1"/>
    <col min="4609" max="4609" width="27.88671875" customWidth="1"/>
    <col min="4610" max="4610" width="24.21875" customWidth="1"/>
    <col min="4611" max="4611" width="22.21875" customWidth="1"/>
    <col min="4612" max="4612" width="5" customWidth="1"/>
    <col min="4613" max="4613" width="16.6640625" customWidth="1"/>
    <col min="4614" max="4614" width="13.33203125" customWidth="1"/>
    <col min="4865" max="4865" width="27.88671875" customWidth="1"/>
    <col min="4866" max="4866" width="24.21875" customWidth="1"/>
    <col min="4867" max="4867" width="22.21875" customWidth="1"/>
    <col min="4868" max="4868" width="5" customWidth="1"/>
    <col min="4869" max="4869" width="16.6640625" customWidth="1"/>
    <col min="4870" max="4870" width="13.33203125" customWidth="1"/>
    <col min="5121" max="5121" width="27.88671875" customWidth="1"/>
    <col min="5122" max="5122" width="24.21875" customWidth="1"/>
    <col min="5123" max="5123" width="22.21875" customWidth="1"/>
    <col min="5124" max="5124" width="5" customWidth="1"/>
    <col min="5125" max="5125" width="16.6640625" customWidth="1"/>
    <col min="5126" max="5126" width="13.33203125" customWidth="1"/>
    <col min="5377" max="5377" width="27.88671875" customWidth="1"/>
    <col min="5378" max="5378" width="24.21875" customWidth="1"/>
    <col min="5379" max="5379" width="22.21875" customWidth="1"/>
    <col min="5380" max="5380" width="5" customWidth="1"/>
    <col min="5381" max="5381" width="16.6640625" customWidth="1"/>
    <col min="5382" max="5382" width="13.33203125" customWidth="1"/>
    <col min="5633" max="5633" width="27.88671875" customWidth="1"/>
    <col min="5634" max="5634" width="24.21875" customWidth="1"/>
    <col min="5635" max="5635" width="22.21875" customWidth="1"/>
    <col min="5636" max="5636" width="5" customWidth="1"/>
    <col min="5637" max="5637" width="16.6640625" customWidth="1"/>
    <col min="5638" max="5638" width="13.33203125" customWidth="1"/>
    <col min="5889" max="5889" width="27.88671875" customWidth="1"/>
    <col min="5890" max="5890" width="24.21875" customWidth="1"/>
    <col min="5891" max="5891" width="22.21875" customWidth="1"/>
    <col min="5892" max="5892" width="5" customWidth="1"/>
    <col min="5893" max="5893" width="16.6640625" customWidth="1"/>
    <col min="5894" max="5894" width="13.33203125" customWidth="1"/>
    <col min="6145" max="6145" width="27.88671875" customWidth="1"/>
    <col min="6146" max="6146" width="24.21875" customWidth="1"/>
    <col min="6147" max="6147" width="22.21875" customWidth="1"/>
    <col min="6148" max="6148" width="5" customWidth="1"/>
    <col min="6149" max="6149" width="16.6640625" customWidth="1"/>
    <col min="6150" max="6150" width="13.33203125" customWidth="1"/>
    <col min="6401" max="6401" width="27.88671875" customWidth="1"/>
    <col min="6402" max="6402" width="24.21875" customWidth="1"/>
    <col min="6403" max="6403" width="22.21875" customWidth="1"/>
    <col min="6404" max="6404" width="5" customWidth="1"/>
    <col min="6405" max="6405" width="16.6640625" customWidth="1"/>
    <col min="6406" max="6406" width="13.33203125" customWidth="1"/>
    <col min="6657" max="6657" width="27.88671875" customWidth="1"/>
    <col min="6658" max="6658" width="24.21875" customWidth="1"/>
    <col min="6659" max="6659" width="22.21875" customWidth="1"/>
    <col min="6660" max="6660" width="5" customWidth="1"/>
    <col min="6661" max="6661" width="16.6640625" customWidth="1"/>
    <col min="6662" max="6662" width="13.33203125" customWidth="1"/>
    <col min="6913" max="6913" width="27.88671875" customWidth="1"/>
    <col min="6914" max="6914" width="24.21875" customWidth="1"/>
    <col min="6915" max="6915" width="22.21875" customWidth="1"/>
    <col min="6916" max="6916" width="5" customWidth="1"/>
    <col min="6917" max="6917" width="16.6640625" customWidth="1"/>
    <col min="6918" max="6918" width="13.33203125" customWidth="1"/>
    <col min="7169" max="7169" width="27.88671875" customWidth="1"/>
    <col min="7170" max="7170" width="24.21875" customWidth="1"/>
    <col min="7171" max="7171" width="22.21875" customWidth="1"/>
    <col min="7172" max="7172" width="5" customWidth="1"/>
    <col min="7173" max="7173" width="16.6640625" customWidth="1"/>
    <col min="7174" max="7174" width="13.33203125" customWidth="1"/>
    <col min="7425" max="7425" width="27.88671875" customWidth="1"/>
    <col min="7426" max="7426" width="24.21875" customWidth="1"/>
    <col min="7427" max="7427" width="22.21875" customWidth="1"/>
    <col min="7428" max="7428" width="5" customWidth="1"/>
    <col min="7429" max="7429" width="16.6640625" customWidth="1"/>
    <col min="7430" max="7430" width="13.33203125" customWidth="1"/>
    <col min="7681" max="7681" width="27.88671875" customWidth="1"/>
    <col min="7682" max="7682" width="24.21875" customWidth="1"/>
    <col min="7683" max="7683" width="22.21875" customWidth="1"/>
    <col min="7684" max="7684" width="5" customWidth="1"/>
    <col min="7685" max="7685" width="16.6640625" customWidth="1"/>
    <col min="7686" max="7686" width="13.33203125" customWidth="1"/>
    <col min="7937" max="7937" width="27.88671875" customWidth="1"/>
    <col min="7938" max="7938" width="24.21875" customWidth="1"/>
    <col min="7939" max="7939" width="22.21875" customWidth="1"/>
    <col min="7940" max="7940" width="5" customWidth="1"/>
    <col min="7941" max="7941" width="16.6640625" customWidth="1"/>
    <col min="7942" max="7942" width="13.33203125" customWidth="1"/>
    <col min="8193" max="8193" width="27.88671875" customWidth="1"/>
    <col min="8194" max="8194" width="24.21875" customWidth="1"/>
    <col min="8195" max="8195" width="22.21875" customWidth="1"/>
    <col min="8196" max="8196" width="5" customWidth="1"/>
    <col min="8197" max="8197" width="16.6640625" customWidth="1"/>
    <col min="8198" max="8198" width="13.33203125" customWidth="1"/>
    <col min="8449" max="8449" width="27.88671875" customWidth="1"/>
    <col min="8450" max="8450" width="24.21875" customWidth="1"/>
    <col min="8451" max="8451" width="22.21875" customWidth="1"/>
    <col min="8452" max="8452" width="5" customWidth="1"/>
    <col min="8453" max="8453" width="16.6640625" customWidth="1"/>
    <col min="8454" max="8454" width="13.33203125" customWidth="1"/>
    <col min="8705" max="8705" width="27.88671875" customWidth="1"/>
    <col min="8706" max="8706" width="24.21875" customWidth="1"/>
    <col min="8707" max="8707" width="22.21875" customWidth="1"/>
    <col min="8708" max="8708" width="5" customWidth="1"/>
    <col min="8709" max="8709" width="16.6640625" customWidth="1"/>
    <col min="8710" max="8710" width="13.33203125" customWidth="1"/>
    <col min="8961" max="8961" width="27.88671875" customWidth="1"/>
    <col min="8962" max="8962" width="24.21875" customWidth="1"/>
    <col min="8963" max="8963" width="22.21875" customWidth="1"/>
    <col min="8964" max="8964" width="5" customWidth="1"/>
    <col min="8965" max="8965" width="16.6640625" customWidth="1"/>
    <col min="8966" max="8966" width="13.33203125" customWidth="1"/>
    <col min="9217" max="9217" width="27.88671875" customWidth="1"/>
    <col min="9218" max="9218" width="24.21875" customWidth="1"/>
    <col min="9219" max="9219" width="22.21875" customWidth="1"/>
    <col min="9220" max="9220" width="5" customWidth="1"/>
    <col min="9221" max="9221" width="16.6640625" customWidth="1"/>
    <col min="9222" max="9222" width="13.33203125" customWidth="1"/>
    <col min="9473" max="9473" width="27.88671875" customWidth="1"/>
    <col min="9474" max="9474" width="24.21875" customWidth="1"/>
    <col min="9475" max="9475" width="22.21875" customWidth="1"/>
    <col min="9476" max="9476" width="5" customWidth="1"/>
    <col min="9477" max="9477" width="16.6640625" customWidth="1"/>
    <col min="9478" max="9478" width="13.33203125" customWidth="1"/>
    <col min="9729" max="9729" width="27.88671875" customWidth="1"/>
    <col min="9730" max="9730" width="24.21875" customWidth="1"/>
    <col min="9731" max="9731" width="22.21875" customWidth="1"/>
    <col min="9732" max="9732" width="5" customWidth="1"/>
    <col min="9733" max="9733" width="16.6640625" customWidth="1"/>
    <col min="9734" max="9734" width="13.33203125" customWidth="1"/>
    <col min="9985" max="9985" width="27.88671875" customWidth="1"/>
    <col min="9986" max="9986" width="24.21875" customWidth="1"/>
    <col min="9987" max="9987" width="22.21875" customWidth="1"/>
    <col min="9988" max="9988" width="5" customWidth="1"/>
    <col min="9989" max="9989" width="16.6640625" customWidth="1"/>
    <col min="9990" max="9990" width="13.33203125" customWidth="1"/>
    <col min="10241" max="10241" width="27.88671875" customWidth="1"/>
    <col min="10242" max="10242" width="24.21875" customWidth="1"/>
    <col min="10243" max="10243" width="22.21875" customWidth="1"/>
    <col min="10244" max="10244" width="5" customWidth="1"/>
    <col min="10245" max="10245" width="16.6640625" customWidth="1"/>
    <col min="10246" max="10246" width="13.33203125" customWidth="1"/>
    <col min="10497" max="10497" width="27.88671875" customWidth="1"/>
    <col min="10498" max="10498" width="24.21875" customWidth="1"/>
    <col min="10499" max="10499" width="22.21875" customWidth="1"/>
    <col min="10500" max="10500" width="5" customWidth="1"/>
    <col min="10501" max="10501" width="16.6640625" customWidth="1"/>
    <col min="10502" max="10502" width="13.33203125" customWidth="1"/>
    <col min="10753" max="10753" width="27.88671875" customWidth="1"/>
    <col min="10754" max="10754" width="24.21875" customWidth="1"/>
    <col min="10755" max="10755" width="22.21875" customWidth="1"/>
    <col min="10756" max="10756" width="5" customWidth="1"/>
    <col min="10757" max="10757" width="16.6640625" customWidth="1"/>
    <col min="10758" max="10758" width="13.33203125" customWidth="1"/>
    <col min="11009" max="11009" width="27.88671875" customWidth="1"/>
    <col min="11010" max="11010" width="24.21875" customWidth="1"/>
    <col min="11011" max="11011" width="22.21875" customWidth="1"/>
    <col min="11012" max="11012" width="5" customWidth="1"/>
    <col min="11013" max="11013" width="16.6640625" customWidth="1"/>
    <col min="11014" max="11014" width="13.33203125" customWidth="1"/>
    <col min="11265" max="11265" width="27.88671875" customWidth="1"/>
    <col min="11266" max="11266" width="24.21875" customWidth="1"/>
    <col min="11267" max="11267" width="22.21875" customWidth="1"/>
    <col min="11268" max="11268" width="5" customWidth="1"/>
    <col min="11269" max="11269" width="16.6640625" customWidth="1"/>
    <col min="11270" max="11270" width="13.33203125" customWidth="1"/>
    <col min="11521" max="11521" width="27.88671875" customWidth="1"/>
    <col min="11522" max="11522" width="24.21875" customWidth="1"/>
    <col min="11523" max="11523" width="22.21875" customWidth="1"/>
    <col min="11524" max="11524" width="5" customWidth="1"/>
    <col min="11525" max="11525" width="16.6640625" customWidth="1"/>
    <col min="11526" max="11526" width="13.33203125" customWidth="1"/>
    <col min="11777" max="11777" width="27.88671875" customWidth="1"/>
    <col min="11778" max="11778" width="24.21875" customWidth="1"/>
    <col min="11779" max="11779" width="22.21875" customWidth="1"/>
    <col min="11780" max="11780" width="5" customWidth="1"/>
    <col min="11781" max="11781" width="16.6640625" customWidth="1"/>
    <col min="11782" max="11782" width="13.33203125" customWidth="1"/>
    <col min="12033" max="12033" width="27.88671875" customWidth="1"/>
    <col min="12034" max="12034" width="24.21875" customWidth="1"/>
    <col min="12035" max="12035" width="22.21875" customWidth="1"/>
    <col min="12036" max="12036" width="5" customWidth="1"/>
    <col min="12037" max="12037" width="16.6640625" customWidth="1"/>
    <col min="12038" max="12038" width="13.33203125" customWidth="1"/>
    <col min="12289" max="12289" width="27.88671875" customWidth="1"/>
    <col min="12290" max="12290" width="24.21875" customWidth="1"/>
    <col min="12291" max="12291" width="22.21875" customWidth="1"/>
    <col min="12292" max="12292" width="5" customWidth="1"/>
    <col min="12293" max="12293" width="16.6640625" customWidth="1"/>
    <col min="12294" max="12294" width="13.33203125" customWidth="1"/>
    <col min="12545" max="12545" width="27.88671875" customWidth="1"/>
    <col min="12546" max="12546" width="24.21875" customWidth="1"/>
    <col min="12547" max="12547" width="22.21875" customWidth="1"/>
    <col min="12548" max="12548" width="5" customWidth="1"/>
    <col min="12549" max="12549" width="16.6640625" customWidth="1"/>
    <col min="12550" max="12550" width="13.33203125" customWidth="1"/>
    <col min="12801" max="12801" width="27.88671875" customWidth="1"/>
    <col min="12802" max="12802" width="24.21875" customWidth="1"/>
    <col min="12803" max="12803" width="22.21875" customWidth="1"/>
    <col min="12804" max="12804" width="5" customWidth="1"/>
    <col min="12805" max="12805" width="16.6640625" customWidth="1"/>
    <col min="12806" max="12806" width="13.33203125" customWidth="1"/>
    <col min="13057" max="13057" width="27.88671875" customWidth="1"/>
    <col min="13058" max="13058" width="24.21875" customWidth="1"/>
    <col min="13059" max="13059" width="22.21875" customWidth="1"/>
    <col min="13060" max="13060" width="5" customWidth="1"/>
    <col min="13061" max="13061" width="16.6640625" customWidth="1"/>
    <col min="13062" max="13062" width="13.33203125" customWidth="1"/>
    <col min="13313" max="13313" width="27.88671875" customWidth="1"/>
    <col min="13314" max="13314" width="24.21875" customWidth="1"/>
    <col min="13315" max="13315" width="22.21875" customWidth="1"/>
    <col min="13316" max="13316" width="5" customWidth="1"/>
    <col min="13317" max="13317" width="16.6640625" customWidth="1"/>
    <col min="13318" max="13318" width="13.33203125" customWidth="1"/>
    <col min="13569" max="13569" width="27.88671875" customWidth="1"/>
    <col min="13570" max="13570" width="24.21875" customWidth="1"/>
    <col min="13571" max="13571" width="22.21875" customWidth="1"/>
    <col min="13572" max="13572" width="5" customWidth="1"/>
    <col min="13573" max="13573" width="16.6640625" customWidth="1"/>
    <col min="13574" max="13574" width="13.33203125" customWidth="1"/>
    <col min="13825" max="13825" width="27.88671875" customWidth="1"/>
    <col min="13826" max="13826" width="24.21875" customWidth="1"/>
    <col min="13827" max="13827" width="22.21875" customWidth="1"/>
    <col min="13828" max="13828" width="5" customWidth="1"/>
    <col min="13829" max="13829" width="16.6640625" customWidth="1"/>
    <col min="13830" max="13830" width="13.33203125" customWidth="1"/>
    <col min="14081" max="14081" width="27.88671875" customWidth="1"/>
    <col min="14082" max="14082" width="24.21875" customWidth="1"/>
    <col min="14083" max="14083" width="22.21875" customWidth="1"/>
    <col min="14084" max="14084" width="5" customWidth="1"/>
    <col min="14085" max="14085" width="16.6640625" customWidth="1"/>
    <col min="14086" max="14086" width="13.33203125" customWidth="1"/>
    <col min="14337" max="14337" width="27.88671875" customWidth="1"/>
    <col min="14338" max="14338" width="24.21875" customWidth="1"/>
    <col min="14339" max="14339" width="22.21875" customWidth="1"/>
    <col min="14340" max="14340" width="5" customWidth="1"/>
    <col min="14341" max="14341" width="16.6640625" customWidth="1"/>
    <col min="14342" max="14342" width="13.33203125" customWidth="1"/>
    <col min="14593" max="14593" width="27.88671875" customWidth="1"/>
    <col min="14594" max="14594" width="24.21875" customWidth="1"/>
    <col min="14595" max="14595" width="22.21875" customWidth="1"/>
    <col min="14596" max="14596" width="5" customWidth="1"/>
    <col min="14597" max="14597" width="16.6640625" customWidth="1"/>
    <col min="14598" max="14598" width="13.33203125" customWidth="1"/>
    <col min="14849" max="14849" width="27.88671875" customWidth="1"/>
    <col min="14850" max="14850" width="24.21875" customWidth="1"/>
    <col min="14851" max="14851" width="22.21875" customWidth="1"/>
    <col min="14852" max="14852" width="5" customWidth="1"/>
    <col min="14853" max="14853" width="16.6640625" customWidth="1"/>
    <col min="14854" max="14854" width="13.33203125" customWidth="1"/>
    <col min="15105" max="15105" width="27.88671875" customWidth="1"/>
    <col min="15106" max="15106" width="24.21875" customWidth="1"/>
    <col min="15107" max="15107" width="22.21875" customWidth="1"/>
    <col min="15108" max="15108" width="5" customWidth="1"/>
    <col min="15109" max="15109" width="16.6640625" customWidth="1"/>
    <col min="15110" max="15110" width="13.33203125" customWidth="1"/>
    <col min="15361" max="15361" width="27.88671875" customWidth="1"/>
    <col min="15362" max="15362" width="24.21875" customWidth="1"/>
    <col min="15363" max="15363" width="22.21875" customWidth="1"/>
    <col min="15364" max="15364" width="5" customWidth="1"/>
    <col min="15365" max="15365" width="16.6640625" customWidth="1"/>
    <col min="15366" max="15366" width="13.33203125" customWidth="1"/>
    <col min="15617" max="15617" width="27.88671875" customWidth="1"/>
    <col min="15618" max="15618" width="24.21875" customWidth="1"/>
    <col min="15619" max="15619" width="22.21875" customWidth="1"/>
    <col min="15620" max="15620" width="5" customWidth="1"/>
    <col min="15621" max="15621" width="16.6640625" customWidth="1"/>
    <col min="15622" max="15622" width="13.33203125" customWidth="1"/>
    <col min="15873" max="15873" width="27.88671875" customWidth="1"/>
    <col min="15874" max="15874" width="24.21875" customWidth="1"/>
    <col min="15875" max="15875" width="22.21875" customWidth="1"/>
    <col min="15876" max="15876" width="5" customWidth="1"/>
    <col min="15877" max="15877" width="16.6640625" customWidth="1"/>
    <col min="15878" max="15878" width="13.33203125" customWidth="1"/>
    <col min="16129" max="16129" width="27.88671875" customWidth="1"/>
    <col min="16130" max="16130" width="24.21875" customWidth="1"/>
    <col min="16131" max="16131" width="22.21875" customWidth="1"/>
    <col min="16132" max="16132" width="5" customWidth="1"/>
    <col min="16133" max="16133" width="16.6640625" customWidth="1"/>
    <col min="16134" max="16134" width="13.33203125" customWidth="1"/>
  </cols>
  <sheetData>
    <row r="1" spans="1:15" ht="25.5" x14ac:dyDescent="0.15">
      <c r="A1" s="85" t="s">
        <v>60</v>
      </c>
      <c r="B1" s="85"/>
      <c r="C1" s="85"/>
      <c r="D1" s="85"/>
      <c r="E1" s="85"/>
      <c r="F1" s="85"/>
    </row>
    <row r="2" spans="1:15" ht="23.25" thickBot="1" x14ac:dyDescent="0.2">
      <c r="A2" s="1"/>
      <c r="F2" s="4" t="s">
        <v>7</v>
      </c>
    </row>
    <row r="3" spans="1:15" ht="18.75" x14ac:dyDescent="0.15">
      <c r="A3" s="19" t="s">
        <v>8</v>
      </c>
      <c r="B3" s="20" t="s">
        <v>56</v>
      </c>
      <c r="C3" s="20" t="s">
        <v>59</v>
      </c>
      <c r="D3" s="86" t="s">
        <v>9</v>
      </c>
      <c r="E3" s="87"/>
      <c r="F3" s="21" t="s">
        <v>10</v>
      </c>
    </row>
    <row r="4" spans="1:15" ht="18.75" x14ac:dyDescent="0.15">
      <c r="A4" s="22" t="s">
        <v>11</v>
      </c>
      <c r="B4" s="73">
        <f>SUM(B5:B11)</f>
        <v>3071681</v>
      </c>
      <c r="C4" s="73">
        <f>SUM(C5:C11)</f>
        <v>3114993</v>
      </c>
      <c r="D4" s="74"/>
      <c r="E4" s="23">
        <f>C4-B4</f>
        <v>43312</v>
      </c>
      <c r="F4" s="24"/>
    </row>
    <row r="5" spans="1:15" ht="20.25" x14ac:dyDescent="0.15">
      <c r="A5" s="25" t="s">
        <v>49</v>
      </c>
      <c r="B5" s="71">
        <v>79669</v>
      </c>
      <c r="C5" s="71">
        <v>73669</v>
      </c>
      <c r="D5" s="67" t="s">
        <v>64</v>
      </c>
      <c r="E5" s="26">
        <f t="shared" ref="E5:E11" si="0">C5-B5</f>
        <v>-6000</v>
      </c>
      <c r="F5" s="27"/>
    </row>
    <row r="6" spans="1:15" ht="20.25" x14ac:dyDescent="0.15">
      <c r="A6" s="25" t="s">
        <v>5</v>
      </c>
      <c r="B6" s="71">
        <v>1013991</v>
      </c>
      <c r="C6" s="71">
        <v>1060186</v>
      </c>
      <c r="D6" s="67"/>
      <c r="E6" s="26">
        <f t="shared" si="0"/>
        <v>46195</v>
      </c>
      <c r="F6" s="27"/>
    </row>
    <row r="7" spans="1:15" ht="20.25" x14ac:dyDescent="0.15">
      <c r="A7" s="28" t="s">
        <v>12</v>
      </c>
      <c r="B7" s="71">
        <v>152540</v>
      </c>
      <c r="C7" s="71">
        <v>152540</v>
      </c>
      <c r="D7" s="67"/>
      <c r="E7" s="26">
        <f t="shared" si="0"/>
        <v>0</v>
      </c>
      <c r="F7" s="27"/>
    </row>
    <row r="8" spans="1:15" ht="18.75" x14ac:dyDescent="0.15">
      <c r="A8" s="25" t="s">
        <v>13</v>
      </c>
      <c r="B8" s="71">
        <v>363840</v>
      </c>
      <c r="C8" s="71">
        <v>373281</v>
      </c>
      <c r="E8" s="26">
        <f t="shared" si="0"/>
        <v>9441</v>
      </c>
      <c r="F8" s="27"/>
    </row>
    <row r="9" spans="1:15" ht="20.25" x14ac:dyDescent="0.15">
      <c r="A9" s="25" t="s">
        <v>14</v>
      </c>
      <c r="B9" s="71">
        <v>30000</v>
      </c>
      <c r="C9" s="71">
        <v>30000</v>
      </c>
      <c r="D9" s="67"/>
      <c r="E9" s="26">
        <f t="shared" si="0"/>
        <v>0</v>
      </c>
      <c r="F9" s="27"/>
      <c r="J9" t="s">
        <v>26</v>
      </c>
      <c r="K9" s="65" t="s">
        <v>21</v>
      </c>
      <c r="L9" s="65" t="s">
        <v>22</v>
      </c>
      <c r="M9" s="65" t="s">
        <v>23</v>
      </c>
      <c r="N9" s="65" t="s">
        <v>25</v>
      </c>
    </row>
    <row r="10" spans="1:15" ht="41.25" customHeight="1" x14ac:dyDescent="0.15">
      <c r="A10" s="29" t="s">
        <v>55</v>
      </c>
      <c r="B10" s="71">
        <v>45123</v>
      </c>
      <c r="C10" s="71">
        <v>45123</v>
      </c>
      <c r="D10" s="67"/>
      <c r="E10" s="26">
        <f>C10-B10</f>
        <v>0</v>
      </c>
      <c r="F10" s="27"/>
      <c r="J10" t="s">
        <v>27</v>
      </c>
      <c r="K10" s="65">
        <v>14429</v>
      </c>
      <c r="L10" s="65">
        <v>0</v>
      </c>
      <c r="M10" s="65">
        <v>59240</v>
      </c>
    </row>
    <row r="11" spans="1:15" ht="21" thickBot="1" x14ac:dyDescent="0.2">
      <c r="A11" s="30" t="s">
        <v>47</v>
      </c>
      <c r="B11" s="78">
        <v>1386518</v>
      </c>
      <c r="C11" s="78">
        <v>1380194</v>
      </c>
      <c r="D11" s="68" t="s">
        <v>57</v>
      </c>
      <c r="E11" s="31">
        <f t="shared" si="0"/>
        <v>-6324</v>
      </c>
      <c r="F11" s="32"/>
      <c r="J11" t="s">
        <v>28</v>
      </c>
      <c r="K11" s="81">
        <v>1061186</v>
      </c>
      <c r="L11" s="81">
        <v>570944</v>
      </c>
      <c r="M11" s="81"/>
      <c r="N11" s="81">
        <v>29000</v>
      </c>
    </row>
    <row r="12" spans="1:15" ht="18.75" x14ac:dyDescent="0.15">
      <c r="E12" s="2"/>
      <c r="K12" s="81" t="s">
        <v>52</v>
      </c>
      <c r="L12" s="81"/>
      <c r="M12" s="81"/>
      <c r="N12" s="81"/>
    </row>
    <row r="13" spans="1:15" ht="25.5" x14ac:dyDescent="0.15">
      <c r="A13" s="85" t="s">
        <v>61</v>
      </c>
      <c r="B13" s="85"/>
      <c r="C13" s="85"/>
      <c r="D13" s="85"/>
      <c r="E13" s="85"/>
      <c r="F13" s="85"/>
      <c r="K13" s="81">
        <v>0</v>
      </c>
      <c r="L13" s="81"/>
      <c r="M13" s="81"/>
      <c r="N13" s="81"/>
    </row>
    <row r="14" spans="1:15" ht="23.25" thickBot="1" x14ac:dyDescent="0.2">
      <c r="A14" s="1"/>
      <c r="F14" s="4" t="s">
        <v>0</v>
      </c>
      <c r="J14" t="s">
        <v>53</v>
      </c>
      <c r="K14" s="65">
        <v>1344194</v>
      </c>
      <c r="L14" s="65">
        <v>36000</v>
      </c>
    </row>
    <row r="15" spans="1:15" ht="18.75" x14ac:dyDescent="0.15">
      <c r="A15" s="19" t="s">
        <v>15</v>
      </c>
      <c r="B15" s="20" t="s">
        <v>56</v>
      </c>
      <c r="C15" s="20" t="s">
        <v>59</v>
      </c>
      <c r="D15" s="86" t="s">
        <v>16</v>
      </c>
      <c r="E15" s="87"/>
      <c r="F15" s="21" t="s">
        <v>17</v>
      </c>
      <c r="J15" t="s">
        <v>65</v>
      </c>
      <c r="K15" s="75">
        <f>SUM(K10:K14)</f>
        <v>2419809</v>
      </c>
      <c r="L15" s="75">
        <f>SUM(L10:L14)</f>
        <v>606944</v>
      </c>
      <c r="M15" s="75">
        <f>SUM(M10:M13)</f>
        <v>59240</v>
      </c>
      <c r="N15" s="75">
        <f>SUM(N10:N13)</f>
        <v>29000</v>
      </c>
      <c r="O15" s="75">
        <f>K15+L15+M15+N15</f>
        <v>3114993</v>
      </c>
    </row>
    <row r="16" spans="1:15" ht="20.25" x14ac:dyDescent="0.15">
      <c r="A16" s="22" t="s">
        <v>18</v>
      </c>
      <c r="B16" s="73">
        <f>SUM(B17:B19)</f>
        <v>3071681</v>
      </c>
      <c r="C16" s="73">
        <f>SUM(C17:C19)</f>
        <v>3114993</v>
      </c>
      <c r="D16" s="66"/>
      <c r="E16" s="23">
        <f>C16-B16</f>
        <v>43312</v>
      </c>
      <c r="F16" s="24"/>
    </row>
    <row r="17" spans="1:6" ht="18.75" x14ac:dyDescent="0.15">
      <c r="A17" s="33" t="s">
        <v>19</v>
      </c>
      <c r="B17" s="71">
        <v>2378938</v>
      </c>
      <c r="C17" s="71">
        <v>2419809</v>
      </c>
      <c r="E17" s="26">
        <f>C17-B17</f>
        <v>40871</v>
      </c>
      <c r="F17" s="27"/>
    </row>
    <row r="18" spans="1:6" ht="20.25" x14ac:dyDescent="0.15">
      <c r="A18" s="33" t="s">
        <v>20</v>
      </c>
      <c r="B18" s="71">
        <v>597503</v>
      </c>
      <c r="C18" s="71">
        <v>606944</v>
      </c>
      <c r="D18" s="67"/>
      <c r="E18" s="26">
        <f>C18-B18</f>
        <v>9441</v>
      </c>
      <c r="F18" s="27"/>
    </row>
    <row r="19" spans="1:6" ht="21" thickBot="1" x14ac:dyDescent="0.2">
      <c r="A19" s="34" t="s">
        <v>24</v>
      </c>
      <c r="B19" s="78">
        <v>95240</v>
      </c>
      <c r="C19" s="78">
        <v>88240</v>
      </c>
      <c r="D19" s="68" t="s">
        <v>57</v>
      </c>
      <c r="E19" s="31">
        <f>C19-B19</f>
        <v>-7000</v>
      </c>
      <c r="F19" s="35"/>
    </row>
    <row r="21" spans="1:6" x14ac:dyDescent="0.15">
      <c r="F21" s="3" t="s">
        <v>1</v>
      </c>
    </row>
  </sheetData>
  <mergeCells count="4">
    <mergeCell ref="A1:F1"/>
    <mergeCell ref="D3:E3"/>
    <mergeCell ref="A13:F13"/>
    <mergeCell ref="D15:E15"/>
  </mergeCells>
  <phoneticPr fontId="1" type="noConversion"/>
  <printOptions horizontalCentered="1"/>
  <pageMargins left="0.70866141732283472" right="0.70866141732283472" top="0.74803149606299213" bottom="0.55118110236220474" header="0.31496062992125984" footer="0.31496062992125984"/>
  <pageSetup paperSize="9" firstPageNumber="2" orientation="landscape" useFirstPageNumber="1" horizontalDpi="4294967293" verticalDpi="4294967293" r:id="rId1"/>
  <headerFooter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L16" sqref="L16"/>
    </sheetView>
  </sheetViews>
  <sheetFormatPr defaultRowHeight="13.5" x14ac:dyDescent="0.15"/>
  <cols>
    <col min="1" max="1" width="12" customWidth="1"/>
    <col min="2" max="2" width="12.5546875" customWidth="1"/>
    <col min="3" max="3" width="25.21875" customWidth="1"/>
    <col min="4" max="4" width="22.21875" customWidth="1"/>
    <col min="5" max="5" width="5.88671875" customWidth="1"/>
    <col min="6" max="6" width="14.109375" customWidth="1"/>
    <col min="7" max="7" width="14.33203125" customWidth="1"/>
    <col min="257" max="257" width="12" customWidth="1"/>
    <col min="258" max="258" width="12.5546875" customWidth="1"/>
    <col min="259" max="259" width="25.21875" customWidth="1"/>
    <col min="260" max="260" width="22.21875" customWidth="1"/>
    <col min="261" max="261" width="5.88671875" customWidth="1"/>
    <col min="262" max="262" width="14.109375" customWidth="1"/>
    <col min="263" max="263" width="14.33203125" customWidth="1"/>
    <col min="513" max="513" width="12" customWidth="1"/>
    <col min="514" max="514" width="12.5546875" customWidth="1"/>
    <col min="515" max="515" width="25.21875" customWidth="1"/>
    <col min="516" max="516" width="22.21875" customWidth="1"/>
    <col min="517" max="517" width="5.88671875" customWidth="1"/>
    <col min="518" max="518" width="14.109375" customWidth="1"/>
    <col min="519" max="519" width="14.33203125" customWidth="1"/>
    <col min="769" max="769" width="12" customWidth="1"/>
    <col min="770" max="770" width="12.5546875" customWidth="1"/>
    <col min="771" max="771" width="25.21875" customWidth="1"/>
    <col min="772" max="772" width="22.21875" customWidth="1"/>
    <col min="773" max="773" width="5.88671875" customWidth="1"/>
    <col min="774" max="774" width="14.109375" customWidth="1"/>
    <col min="775" max="775" width="14.33203125" customWidth="1"/>
    <col min="1025" max="1025" width="12" customWidth="1"/>
    <col min="1026" max="1026" width="12.5546875" customWidth="1"/>
    <col min="1027" max="1027" width="25.21875" customWidth="1"/>
    <col min="1028" max="1028" width="22.21875" customWidth="1"/>
    <col min="1029" max="1029" width="5.88671875" customWidth="1"/>
    <col min="1030" max="1030" width="14.109375" customWidth="1"/>
    <col min="1031" max="1031" width="14.33203125" customWidth="1"/>
    <col min="1281" max="1281" width="12" customWidth="1"/>
    <col min="1282" max="1282" width="12.5546875" customWidth="1"/>
    <col min="1283" max="1283" width="25.21875" customWidth="1"/>
    <col min="1284" max="1284" width="22.21875" customWidth="1"/>
    <col min="1285" max="1285" width="5.88671875" customWidth="1"/>
    <col min="1286" max="1286" width="14.109375" customWidth="1"/>
    <col min="1287" max="1287" width="14.33203125" customWidth="1"/>
    <col min="1537" max="1537" width="12" customWidth="1"/>
    <col min="1538" max="1538" width="12.5546875" customWidth="1"/>
    <col min="1539" max="1539" width="25.21875" customWidth="1"/>
    <col min="1540" max="1540" width="22.21875" customWidth="1"/>
    <col min="1541" max="1541" width="5.88671875" customWidth="1"/>
    <col min="1542" max="1542" width="14.109375" customWidth="1"/>
    <col min="1543" max="1543" width="14.33203125" customWidth="1"/>
    <col min="1793" max="1793" width="12" customWidth="1"/>
    <col min="1794" max="1794" width="12.5546875" customWidth="1"/>
    <col min="1795" max="1795" width="25.21875" customWidth="1"/>
    <col min="1796" max="1796" width="22.21875" customWidth="1"/>
    <col min="1797" max="1797" width="5.88671875" customWidth="1"/>
    <col min="1798" max="1798" width="14.109375" customWidth="1"/>
    <col min="1799" max="1799" width="14.33203125" customWidth="1"/>
    <col min="2049" max="2049" width="12" customWidth="1"/>
    <col min="2050" max="2050" width="12.5546875" customWidth="1"/>
    <col min="2051" max="2051" width="25.21875" customWidth="1"/>
    <col min="2052" max="2052" width="22.21875" customWidth="1"/>
    <col min="2053" max="2053" width="5.88671875" customWidth="1"/>
    <col min="2054" max="2054" width="14.109375" customWidth="1"/>
    <col min="2055" max="2055" width="14.33203125" customWidth="1"/>
    <col min="2305" max="2305" width="12" customWidth="1"/>
    <col min="2306" max="2306" width="12.5546875" customWidth="1"/>
    <col min="2307" max="2307" width="25.21875" customWidth="1"/>
    <col min="2308" max="2308" width="22.21875" customWidth="1"/>
    <col min="2309" max="2309" width="5.88671875" customWidth="1"/>
    <col min="2310" max="2310" width="14.109375" customWidth="1"/>
    <col min="2311" max="2311" width="14.33203125" customWidth="1"/>
    <col min="2561" max="2561" width="12" customWidth="1"/>
    <col min="2562" max="2562" width="12.5546875" customWidth="1"/>
    <col min="2563" max="2563" width="25.21875" customWidth="1"/>
    <col min="2564" max="2564" width="22.21875" customWidth="1"/>
    <col min="2565" max="2565" width="5.88671875" customWidth="1"/>
    <col min="2566" max="2566" width="14.109375" customWidth="1"/>
    <col min="2567" max="2567" width="14.33203125" customWidth="1"/>
    <col min="2817" max="2817" width="12" customWidth="1"/>
    <col min="2818" max="2818" width="12.5546875" customWidth="1"/>
    <col min="2819" max="2819" width="25.21875" customWidth="1"/>
    <col min="2820" max="2820" width="22.21875" customWidth="1"/>
    <col min="2821" max="2821" width="5.88671875" customWidth="1"/>
    <col min="2822" max="2822" width="14.109375" customWidth="1"/>
    <col min="2823" max="2823" width="14.33203125" customWidth="1"/>
    <col min="3073" max="3073" width="12" customWidth="1"/>
    <col min="3074" max="3074" width="12.5546875" customWidth="1"/>
    <col min="3075" max="3075" width="25.21875" customWidth="1"/>
    <col min="3076" max="3076" width="22.21875" customWidth="1"/>
    <col min="3077" max="3077" width="5.88671875" customWidth="1"/>
    <col min="3078" max="3078" width="14.109375" customWidth="1"/>
    <col min="3079" max="3079" width="14.33203125" customWidth="1"/>
    <col min="3329" max="3329" width="12" customWidth="1"/>
    <col min="3330" max="3330" width="12.5546875" customWidth="1"/>
    <col min="3331" max="3331" width="25.21875" customWidth="1"/>
    <col min="3332" max="3332" width="22.21875" customWidth="1"/>
    <col min="3333" max="3333" width="5.88671875" customWidth="1"/>
    <col min="3334" max="3334" width="14.109375" customWidth="1"/>
    <col min="3335" max="3335" width="14.33203125" customWidth="1"/>
    <col min="3585" max="3585" width="12" customWidth="1"/>
    <col min="3586" max="3586" width="12.5546875" customWidth="1"/>
    <col min="3587" max="3587" width="25.21875" customWidth="1"/>
    <col min="3588" max="3588" width="22.21875" customWidth="1"/>
    <col min="3589" max="3589" width="5.88671875" customWidth="1"/>
    <col min="3590" max="3590" width="14.109375" customWidth="1"/>
    <col min="3591" max="3591" width="14.33203125" customWidth="1"/>
    <col min="3841" max="3841" width="12" customWidth="1"/>
    <col min="3842" max="3842" width="12.5546875" customWidth="1"/>
    <col min="3843" max="3843" width="25.21875" customWidth="1"/>
    <col min="3844" max="3844" width="22.21875" customWidth="1"/>
    <col min="3845" max="3845" width="5.88671875" customWidth="1"/>
    <col min="3846" max="3846" width="14.109375" customWidth="1"/>
    <col min="3847" max="3847" width="14.33203125" customWidth="1"/>
    <col min="4097" max="4097" width="12" customWidth="1"/>
    <col min="4098" max="4098" width="12.5546875" customWidth="1"/>
    <col min="4099" max="4099" width="25.21875" customWidth="1"/>
    <col min="4100" max="4100" width="22.21875" customWidth="1"/>
    <col min="4101" max="4101" width="5.88671875" customWidth="1"/>
    <col min="4102" max="4102" width="14.109375" customWidth="1"/>
    <col min="4103" max="4103" width="14.33203125" customWidth="1"/>
    <col min="4353" max="4353" width="12" customWidth="1"/>
    <col min="4354" max="4354" width="12.5546875" customWidth="1"/>
    <col min="4355" max="4355" width="25.21875" customWidth="1"/>
    <col min="4356" max="4356" width="22.21875" customWidth="1"/>
    <col min="4357" max="4357" width="5.88671875" customWidth="1"/>
    <col min="4358" max="4358" width="14.109375" customWidth="1"/>
    <col min="4359" max="4359" width="14.33203125" customWidth="1"/>
    <col min="4609" max="4609" width="12" customWidth="1"/>
    <col min="4610" max="4610" width="12.5546875" customWidth="1"/>
    <col min="4611" max="4611" width="25.21875" customWidth="1"/>
    <col min="4612" max="4612" width="22.21875" customWidth="1"/>
    <col min="4613" max="4613" width="5.88671875" customWidth="1"/>
    <col min="4614" max="4614" width="14.109375" customWidth="1"/>
    <col min="4615" max="4615" width="14.33203125" customWidth="1"/>
    <col min="4865" max="4865" width="12" customWidth="1"/>
    <col min="4866" max="4866" width="12.5546875" customWidth="1"/>
    <col min="4867" max="4867" width="25.21875" customWidth="1"/>
    <col min="4868" max="4868" width="22.21875" customWidth="1"/>
    <col min="4869" max="4869" width="5.88671875" customWidth="1"/>
    <col min="4870" max="4870" width="14.109375" customWidth="1"/>
    <col min="4871" max="4871" width="14.33203125" customWidth="1"/>
    <col min="5121" max="5121" width="12" customWidth="1"/>
    <col min="5122" max="5122" width="12.5546875" customWidth="1"/>
    <col min="5123" max="5123" width="25.21875" customWidth="1"/>
    <col min="5124" max="5124" width="22.21875" customWidth="1"/>
    <col min="5125" max="5125" width="5.88671875" customWidth="1"/>
    <col min="5126" max="5126" width="14.109375" customWidth="1"/>
    <col min="5127" max="5127" width="14.33203125" customWidth="1"/>
    <col min="5377" max="5377" width="12" customWidth="1"/>
    <col min="5378" max="5378" width="12.5546875" customWidth="1"/>
    <col min="5379" max="5379" width="25.21875" customWidth="1"/>
    <col min="5380" max="5380" width="22.21875" customWidth="1"/>
    <col min="5381" max="5381" width="5.88671875" customWidth="1"/>
    <col min="5382" max="5382" width="14.109375" customWidth="1"/>
    <col min="5383" max="5383" width="14.33203125" customWidth="1"/>
    <col min="5633" max="5633" width="12" customWidth="1"/>
    <col min="5634" max="5634" width="12.5546875" customWidth="1"/>
    <col min="5635" max="5635" width="25.21875" customWidth="1"/>
    <col min="5636" max="5636" width="22.21875" customWidth="1"/>
    <col min="5637" max="5637" width="5.88671875" customWidth="1"/>
    <col min="5638" max="5638" width="14.109375" customWidth="1"/>
    <col min="5639" max="5639" width="14.33203125" customWidth="1"/>
    <col min="5889" max="5889" width="12" customWidth="1"/>
    <col min="5890" max="5890" width="12.5546875" customWidth="1"/>
    <col min="5891" max="5891" width="25.21875" customWidth="1"/>
    <col min="5892" max="5892" width="22.21875" customWidth="1"/>
    <col min="5893" max="5893" width="5.88671875" customWidth="1"/>
    <col min="5894" max="5894" width="14.109375" customWidth="1"/>
    <col min="5895" max="5895" width="14.33203125" customWidth="1"/>
    <col min="6145" max="6145" width="12" customWidth="1"/>
    <col min="6146" max="6146" width="12.5546875" customWidth="1"/>
    <col min="6147" max="6147" width="25.21875" customWidth="1"/>
    <col min="6148" max="6148" width="22.21875" customWidth="1"/>
    <col min="6149" max="6149" width="5.88671875" customWidth="1"/>
    <col min="6150" max="6150" width="14.109375" customWidth="1"/>
    <col min="6151" max="6151" width="14.33203125" customWidth="1"/>
    <col min="6401" max="6401" width="12" customWidth="1"/>
    <col min="6402" max="6402" width="12.5546875" customWidth="1"/>
    <col min="6403" max="6403" width="25.21875" customWidth="1"/>
    <col min="6404" max="6404" width="22.21875" customWidth="1"/>
    <col min="6405" max="6405" width="5.88671875" customWidth="1"/>
    <col min="6406" max="6406" width="14.109375" customWidth="1"/>
    <col min="6407" max="6407" width="14.33203125" customWidth="1"/>
    <col min="6657" max="6657" width="12" customWidth="1"/>
    <col min="6658" max="6658" width="12.5546875" customWidth="1"/>
    <col min="6659" max="6659" width="25.21875" customWidth="1"/>
    <col min="6660" max="6660" width="22.21875" customWidth="1"/>
    <col min="6661" max="6661" width="5.88671875" customWidth="1"/>
    <col min="6662" max="6662" width="14.109375" customWidth="1"/>
    <col min="6663" max="6663" width="14.33203125" customWidth="1"/>
    <col min="6913" max="6913" width="12" customWidth="1"/>
    <col min="6914" max="6914" width="12.5546875" customWidth="1"/>
    <col min="6915" max="6915" width="25.21875" customWidth="1"/>
    <col min="6916" max="6916" width="22.21875" customWidth="1"/>
    <col min="6917" max="6917" width="5.88671875" customWidth="1"/>
    <col min="6918" max="6918" width="14.109375" customWidth="1"/>
    <col min="6919" max="6919" width="14.33203125" customWidth="1"/>
    <col min="7169" max="7169" width="12" customWidth="1"/>
    <col min="7170" max="7170" width="12.5546875" customWidth="1"/>
    <col min="7171" max="7171" width="25.21875" customWidth="1"/>
    <col min="7172" max="7172" width="22.21875" customWidth="1"/>
    <col min="7173" max="7173" width="5.88671875" customWidth="1"/>
    <col min="7174" max="7174" width="14.109375" customWidth="1"/>
    <col min="7175" max="7175" width="14.33203125" customWidth="1"/>
    <col min="7425" max="7425" width="12" customWidth="1"/>
    <col min="7426" max="7426" width="12.5546875" customWidth="1"/>
    <col min="7427" max="7427" width="25.21875" customWidth="1"/>
    <col min="7428" max="7428" width="22.21875" customWidth="1"/>
    <col min="7429" max="7429" width="5.88671875" customWidth="1"/>
    <col min="7430" max="7430" width="14.109375" customWidth="1"/>
    <col min="7431" max="7431" width="14.33203125" customWidth="1"/>
    <col min="7681" max="7681" width="12" customWidth="1"/>
    <col min="7682" max="7682" width="12.5546875" customWidth="1"/>
    <col min="7683" max="7683" width="25.21875" customWidth="1"/>
    <col min="7684" max="7684" width="22.21875" customWidth="1"/>
    <col min="7685" max="7685" width="5.88671875" customWidth="1"/>
    <col min="7686" max="7686" width="14.109375" customWidth="1"/>
    <col min="7687" max="7687" width="14.33203125" customWidth="1"/>
    <col min="7937" max="7937" width="12" customWidth="1"/>
    <col min="7938" max="7938" width="12.5546875" customWidth="1"/>
    <col min="7939" max="7939" width="25.21875" customWidth="1"/>
    <col min="7940" max="7940" width="22.21875" customWidth="1"/>
    <col min="7941" max="7941" width="5.88671875" customWidth="1"/>
    <col min="7942" max="7942" width="14.109375" customWidth="1"/>
    <col min="7943" max="7943" width="14.33203125" customWidth="1"/>
    <col min="8193" max="8193" width="12" customWidth="1"/>
    <col min="8194" max="8194" width="12.5546875" customWidth="1"/>
    <col min="8195" max="8195" width="25.21875" customWidth="1"/>
    <col min="8196" max="8196" width="22.21875" customWidth="1"/>
    <col min="8197" max="8197" width="5.88671875" customWidth="1"/>
    <col min="8198" max="8198" width="14.109375" customWidth="1"/>
    <col min="8199" max="8199" width="14.33203125" customWidth="1"/>
    <col min="8449" max="8449" width="12" customWidth="1"/>
    <col min="8450" max="8450" width="12.5546875" customWidth="1"/>
    <col min="8451" max="8451" width="25.21875" customWidth="1"/>
    <col min="8452" max="8452" width="22.21875" customWidth="1"/>
    <col min="8453" max="8453" width="5.88671875" customWidth="1"/>
    <col min="8454" max="8454" width="14.109375" customWidth="1"/>
    <col min="8455" max="8455" width="14.33203125" customWidth="1"/>
    <col min="8705" max="8705" width="12" customWidth="1"/>
    <col min="8706" max="8706" width="12.5546875" customWidth="1"/>
    <col min="8707" max="8707" width="25.21875" customWidth="1"/>
    <col min="8708" max="8708" width="22.21875" customWidth="1"/>
    <col min="8709" max="8709" width="5.88671875" customWidth="1"/>
    <col min="8710" max="8710" width="14.109375" customWidth="1"/>
    <col min="8711" max="8711" width="14.33203125" customWidth="1"/>
    <col min="8961" max="8961" width="12" customWidth="1"/>
    <col min="8962" max="8962" width="12.5546875" customWidth="1"/>
    <col min="8963" max="8963" width="25.21875" customWidth="1"/>
    <col min="8964" max="8964" width="22.21875" customWidth="1"/>
    <col min="8965" max="8965" width="5.88671875" customWidth="1"/>
    <col min="8966" max="8966" width="14.109375" customWidth="1"/>
    <col min="8967" max="8967" width="14.33203125" customWidth="1"/>
    <col min="9217" max="9217" width="12" customWidth="1"/>
    <col min="9218" max="9218" width="12.5546875" customWidth="1"/>
    <col min="9219" max="9219" width="25.21875" customWidth="1"/>
    <col min="9220" max="9220" width="22.21875" customWidth="1"/>
    <col min="9221" max="9221" width="5.88671875" customWidth="1"/>
    <col min="9222" max="9222" width="14.109375" customWidth="1"/>
    <col min="9223" max="9223" width="14.33203125" customWidth="1"/>
    <col min="9473" max="9473" width="12" customWidth="1"/>
    <col min="9474" max="9474" width="12.5546875" customWidth="1"/>
    <col min="9475" max="9475" width="25.21875" customWidth="1"/>
    <col min="9476" max="9476" width="22.21875" customWidth="1"/>
    <col min="9477" max="9477" width="5.88671875" customWidth="1"/>
    <col min="9478" max="9478" width="14.109375" customWidth="1"/>
    <col min="9479" max="9479" width="14.33203125" customWidth="1"/>
    <col min="9729" max="9729" width="12" customWidth="1"/>
    <col min="9730" max="9730" width="12.5546875" customWidth="1"/>
    <col min="9731" max="9731" width="25.21875" customWidth="1"/>
    <col min="9732" max="9732" width="22.21875" customWidth="1"/>
    <col min="9733" max="9733" width="5.88671875" customWidth="1"/>
    <col min="9734" max="9734" width="14.109375" customWidth="1"/>
    <col min="9735" max="9735" width="14.33203125" customWidth="1"/>
    <col min="9985" max="9985" width="12" customWidth="1"/>
    <col min="9986" max="9986" width="12.5546875" customWidth="1"/>
    <col min="9987" max="9987" width="25.21875" customWidth="1"/>
    <col min="9988" max="9988" width="22.21875" customWidth="1"/>
    <col min="9989" max="9989" width="5.88671875" customWidth="1"/>
    <col min="9990" max="9990" width="14.109375" customWidth="1"/>
    <col min="9991" max="9991" width="14.33203125" customWidth="1"/>
    <col min="10241" max="10241" width="12" customWidth="1"/>
    <col min="10242" max="10242" width="12.5546875" customWidth="1"/>
    <col min="10243" max="10243" width="25.21875" customWidth="1"/>
    <col min="10244" max="10244" width="22.21875" customWidth="1"/>
    <col min="10245" max="10245" width="5.88671875" customWidth="1"/>
    <col min="10246" max="10246" width="14.109375" customWidth="1"/>
    <col min="10247" max="10247" width="14.33203125" customWidth="1"/>
    <col min="10497" max="10497" width="12" customWidth="1"/>
    <col min="10498" max="10498" width="12.5546875" customWidth="1"/>
    <col min="10499" max="10499" width="25.21875" customWidth="1"/>
    <col min="10500" max="10500" width="22.21875" customWidth="1"/>
    <col min="10501" max="10501" width="5.88671875" customWidth="1"/>
    <col min="10502" max="10502" width="14.109375" customWidth="1"/>
    <col min="10503" max="10503" width="14.33203125" customWidth="1"/>
    <col min="10753" max="10753" width="12" customWidth="1"/>
    <col min="10754" max="10754" width="12.5546875" customWidth="1"/>
    <col min="10755" max="10755" width="25.21875" customWidth="1"/>
    <col min="10756" max="10756" width="22.21875" customWidth="1"/>
    <col min="10757" max="10757" width="5.88671875" customWidth="1"/>
    <col min="10758" max="10758" width="14.109375" customWidth="1"/>
    <col min="10759" max="10759" width="14.33203125" customWidth="1"/>
    <col min="11009" max="11009" width="12" customWidth="1"/>
    <col min="11010" max="11010" width="12.5546875" customWidth="1"/>
    <col min="11011" max="11011" width="25.21875" customWidth="1"/>
    <col min="11012" max="11012" width="22.21875" customWidth="1"/>
    <col min="11013" max="11013" width="5.88671875" customWidth="1"/>
    <col min="11014" max="11014" width="14.109375" customWidth="1"/>
    <col min="11015" max="11015" width="14.33203125" customWidth="1"/>
    <col min="11265" max="11265" width="12" customWidth="1"/>
    <col min="11266" max="11266" width="12.5546875" customWidth="1"/>
    <col min="11267" max="11267" width="25.21875" customWidth="1"/>
    <col min="11268" max="11268" width="22.21875" customWidth="1"/>
    <col min="11269" max="11269" width="5.88671875" customWidth="1"/>
    <col min="11270" max="11270" width="14.109375" customWidth="1"/>
    <col min="11271" max="11271" width="14.33203125" customWidth="1"/>
    <col min="11521" max="11521" width="12" customWidth="1"/>
    <col min="11522" max="11522" width="12.5546875" customWidth="1"/>
    <col min="11523" max="11523" width="25.21875" customWidth="1"/>
    <col min="11524" max="11524" width="22.21875" customWidth="1"/>
    <col min="11525" max="11525" width="5.88671875" customWidth="1"/>
    <col min="11526" max="11526" width="14.109375" customWidth="1"/>
    <col min="11527" max="11527" width="14.33203125" customWidth="1"/>
    <col min="11777" max="11777" width="12" customWidth="1"/>
    <col min="11778" max="11778" width="12.5546875" customWidth="1"/>
    <col min="11779" max="11779" width="25.21875" customWidth="1"/>
    <col min="11780" max="11780" width="22.21875" customWidth="1"/>
    <col min="11781" max="11781" width="5.88671875" customWidth="1"/>
    <col min="11782" max="11782" width="14.109375" customWidth="1"/>
    <col min="11783" max="11783" width="14.33203125" customWidth="1"/>
    <col min="12033" max="12033" width="12" customWidth="1"/>
    <col min="12034" max="12034" width="12.5546875" customWidth="1"/>
    <col min="12035" max="12035" width="25.21875" customWidth="1"/>
    <col min="12036" max="12036" width="22.21875" customWidth="1"/>
    <col min="12037" max="12037" width="5.88671875" customWidth="1"/>
    <col min="12038" max="12038" width="14.109375" customWidth="1"/>
    <col min="12039" max="12039" width="14.33203125" customWidth="1"/>
    <col min="12289" max="12289" width="12" customWidth="1"/>
    <col min="12290" max="12290" width="12.5546875" customWidth="1"/>
    <col min="12291" max="12291" width="25.21875" customWidth="1"/>
    <col min="12292" max="12292" width="22.21875" customWidth="1"/>
    <col min="12293" max="12293" width="5.88671875" customWidth="1"/>
    <col min="12294" max="12294" width="14.109375" customWidth="1"/>
    <col min="12295" max="12295" width="14.33203125" customWidth="1"/>
    <col min="12545" max="12545" width="12" customWidth="1"/>
    <col min="12546" max="12546" width="12.5546875" customWidth="1"/>
    <col min="12547" max="12547" width="25.21875" customWidth="1"/>
    <col min="12548" max="12548" width="22.21875" customWidth="1"/>
    <col min="12549" max="12549" width="5.88671875" customWidth="1"/>
    <col min="12550" max="12550" width="14.109375" customWidth="1"/>
    <col min="12551" max="12551" width="14.33203125" customWidth="1"/>
    <col min="12801" max="12801" width="12" customWidth="1"/>
    <col min="12802" max="12802" width="12.5546875" customWidth="1"/>
    <col min="12803" max="12803" width="25.21875" customWidth="1"/>
    <col min="12804" max="12804" width="22.21875" customWidth="1"/>
    <col min="12805" max="12805" width="5.88671875" customWidth="1"/>
    <col min="12806" max="12806" width="14.109375" customWidth="1"/>
    <col min="12807" max="12807" width="14.33203125" customWidth="1"/>
    <col min="13057" max="13057" width="12" customWidth="1"/>
    <col min="13058" max="13058" width="12.5546875" customWidth="1"/>
    <col min="13059" max="13059" width="25.21875" customWidth="1"/>
    <col min="13060" max="13060" width="22.21875" customWidth="1"/>
    <col min="13061" max="13061" width="5.88671875" customWidth="1"/>
    <col min="13062" max="13062" width="14.109375" customWidth="1"/>
    <col min="13063" max="13063" width="14.33203125" customWidth="1"/>
    <col min="13313" max="13313" width="12" customWidth="1"/>
    <col min="13314" max="13314" width="12.5546875" customWidth="1"/>
    <col min="13315" max="13315" width="25.21875" customWidth="1"/>
    <col min="13316" max="13316" width="22.21875" customWidth="1"/>
    <col min="13317" max="13317" width="5.88671875" customWidth="1"/>
    <col min="13318" max="13318" width="14.109375" customWidth="1"/>
    <col min="13319" max="13319" width="14.33203125" customWidth="1"/>
    <col min="13569" max="13569" width="12" customWidth="1"/>
    <col min="13570" max="13570" width="12.5546875" customWidth="1"/>
    <col min="13571" max="13571" width="25.21875" customWidth="1"/>
    <col min="13572" max="13572" width="22.21875" customWidth="1"/>
    <col min="13573" max="13573" width="5.88671875" customWidth="1"/>
    <col min="13574" max="13574" width="14.109375" customWidth="1"/>
    <col min="13575" max="13575" width="14.33203125" customWidth="1"/>
    <col min="13825" max="13825" width="12" customWidth="1"/>
    <col min="13826" max="13826" width="12.5546875" customWidth="1"/>
    <col min="13827" max="13827" width="25.21875" customWidth="1"/>
    <col min="13828" max="13828" width="22.21875" customWidth="1"/>
    <col min="13829" max="13829" width="5.88671875" customWidth="1"/>
    <col min="13830" max="13830" width="14.109375" customWidth="1"/>
    <col min="13831" max="13831" width="14.33203125" customWidth="1"/>
    <col min="14081" max="14081" width="12" customWidth="1"/>
    <col min="14082" max="14082" width="12.5546875" customWidth="1"/>
    <col min="14083" max="14083" width="25.21875" customWidth="1"/>
    <col min="14084" max="14084" width="22.21875" customWidth="1"/>
    <col min="14085" max="14085" width="5.88671875" customWidth="1"/>
    <col min="14086" max="14086" width="14.109375" customWidth="1"/>
    <col min="14087" max="14087" width="14.33203125" customWidth="1"/>
    <col min="14337" max="14337" width="12" customWidth="1"/>
    <col min="14338" max="14338" width="12.5546875" customWidth="1"/>
    <col min="14339" max="14339" width="25.21875" customWidth="1"/>
    <col min="14340" max="14340" width="22.21875" customWidth="1"/>
    <col min="14341" max="14341" width="5.88671875" customWidth="1"/>
    <col min="14342" max="14342" width="14.109375" customWidth="1"/>
    <col min="14343" max="14343" width="14.33203125" customWidth="1"/>
    <col min="14593" max="14593" width="12" customWidth="1"/>
    <col min="14594" max="14594" width="12.5546875" customWidth="1"/>
    <col min="14595" max="14595" width="25.21875" customWidth="1"/>
    <col min="14596" max="14596" width="22.21875" customWidth="1"/>
    <col min="14597" max="14597" width="5.88671875" customWidth="1"/>
    <col min="14598" max="14598" width="14.109375" customWidth="1"/>
    <col min="14599" max="14599" width="14.33203125" customWidth="1"/>
    <col min="14849" max="14849" width="12" customWidth="1"/>
    <col min="14850" max="14850" width="12.5546875" customWidth="1"/>
    <col min="14851" max="14851" width="25.21875" customWidth="1"/>
    <col min="14852" max="14852" width="22.21875" customWidth="1"/>
    <col min="14853" max="14853" width="5.88671875" customWidth="1"/>
    <col min="14854" max="14854" width="14.109375" customWidth="1"/>
    <col min="14855" max="14855" width="14.33203125" customWidth="1"/>
    <col min="15105" max="15105" width="12" customWidth="1"/>
    <col min="15106" max="15106" width="12.5546875" customWidth="1"/>
    <col min="15107" max="15107" width="25.21875" customWidth="1"/>
    <col min="15108" max="15108" width="22.21875" customWidth="1"/>
    <col min="15109" max="15109" width="5.88671875" customWidth="1"/>
    <col min="15110" max="15110" width="14.109375" customWidth="1"/>
    <col min="15111" max="15111" width="14.33203125" customWidth="1"/>
    <col min="15361" max="15361" width="12" customWidth="1"/>
    <col min="15362" max="15362" width="12.5546875" customWidth="1"/>
    <col min="15363" max="15363" width="25.21875" customWidth="1"/>
    <col min="15364" max="15364" width="22.21875" customWidth="1"/>
    <col min="15365" max="15365" width="5.88671875" customWidth="1"/>
    <col min="15366" max="15366" width="14.109375" customWidth="1"/>
    <col min="15367" max="15367" width="14.33203125" customWidth="1"/>
    <col min="15617" max="15617" width="12" customWidth="1"/>
    <col min="15618" max="15618" width="12.5546875" customWidth="1"/>
    <col min="15619" max="15619" width="25.21875" customWidth="1"/>
    <col min="15620" max="15620" width="22.21875" customWidth="1"/>
    <col min="15621" max="15621" width="5.88671875" customWidth="1"/>
    <col min="15622" max="15622" width="14.109375" customWidth="1"/>
    <col min="15623" max="15623" width="14.33203125" customWidth="1"/>
    <col min="15873" max="15873" width="12" customWidth="1"/>
    <col min="15874" max="15874" width="12.5546875" customWidth="1"/>
    <col min="15875" max="15875" width="25.21875" customWidth="1"/>
    <col min="15876" max="15876" width="22.21875" customWidth="1"/>
    <col min="15877" max="15877" width="5.88671875" customWidth="1"/>
    <col min="15878" max="15878" width="14.109375" customWidth="1"/>
    <col min="15879" max="15879" width="14.33203125" customWidth="1"/>
    <col min="16129" max="16129" width="12" customWidth="1"/>
    <col min="16130" max="16130" width="12.5546875" customWidth="1"/>
    <col min="16131" max="16131" width="25.21875" customWidth="1"/>
    <col min="16132" max="16132" width="22.21875" customWidth="1"/>
    <col min="16133" max="16133" width="5.88671875" customWidth="1"/>
    <col min="16134" max="16134" width="14.109375" customWidth="1"/>
    <col min="16135" max="16135" width="14.33203125" customWidth="1"/>
  </cols>
  <sheetData>
    <row r="1" spans="1:7" ht="25.5" x14ac:dyDescent="0.15">
      <c r="A1" s="85" t="s">
        <v>58</v>
      </c>
      <c r="B1" s="85"/>
      <c r="C1" s="85"/>
      <c r="D1" s="85"/>
      <c r="E1" s="85"/>
      <c r="F1" s="85"/>
      <c r="G1" s="85"/>
    </row>
    <row r="2" spans="1:7" ht="16.5" customHeight="1" thickBot="1" x14ac:dyDescent="0.2">
      <c r="A2" s="1"/>
      <c r="B2" s="1"/>
      <c r="G2" s="4" t="s">
        <v>29</v>
      </c>
    </row>
    <row r="3" spans="1:7" ht="22.5" customHeight="1" x14ac:dyDescent="0.15">
      <c r="A3" s="36" t="s">
        <v>30</v>
      </c>
      <c r="B3" s="37" t="s">
        <v>31</v>
      </c>
      <c r="C3" s="37" t="s">
        <v>56</v>
      </c>
      <c r="D3" s="37" t="s">
        <v>59</v>
      </c>
      <c r="E3" s="91" t="s">
        <v>32</v>
      </c>
      <c r="F3" s="92"/>
      <c r="G3" s="38" t="s">
        <v>33</v>
      </c>
    </row>
    <row r="4" spans="1:7" ht="18.75" customHeight="1" x14ac:dyDescent="0.15">
      <c r="A4" s="93" t="s">
        <v>34</v>
      </c>
      <c r="B4" s="94"/>
      <c r="C4" s="39">
        <f>C5+C9+C13+C15+C17+C21+C19</f>
        <v>3071681</v>
      </c>
      <c r="D4" s="39">
        <f>D5+D9+D13+D15+D17+D21+D19</f>
        <v>3114993</v>
      </c>
      <c r="E4" s="70" t="s">
        <v>51</v>
      </c>
      <c r="F4" s="40">
        <f>D4-C4</f>
        <v>43312</v>
      </c>
      <c r="G4" s="41"/>
    </row>
    <row r="5" spans="1:7" ht="18.75" customHeight="1" x14ac:dyDescent="0.15">
      <c r="A5" s="88" t="s">
        <v>50</v>
      </c>
      <c r="B5" s="89"/>
      <c r="C5" s="42">
        <f>SUM(C6:C8)</f>
        <v>79669</v>
      </c>
      <c r="D5" s="42">
        <f>SUM(D6:D8)</f>
        <v>73669</v>
      </c>
      <c r="E5" s="69" t="s">
        <v>64</v>
      </c>
      <c r="F5" s="44">
        <f>D5-C5</f>
        <v>-6000</v>
      </c>
      <c r="G5" s="45"/>
    </row>
    <row r="6" spans="1:7" ht="18.75" customHeight="1" x14ac:dyDescent="0.15">
      <c r="A6" s="46"/>
      <c r="B6" s="47" t="s">
        <v>35</v>
      </c>
      <c r="C6" s="72">
        <v>14429</v>
      </c>
      <c r="D6" s="72">
        <v>14429</v>
      </c>
      <c r="E6" s="49"/>
      <c r="F6" s="50">
        <f t="shared" ref="F6:F23" si="0">D6-C6</f>
        <v>0</v>
      </c>
      <c r="G6" s="51"/>
    </row>
    <row r="7" spans="1:7" ht="18.75" customHeight="1" x14ac:dyDescent="0.15">
      <c r="A7" s="52"/>
      <c r="B7" s="53" t="s">
        <v>36</v>
      </c>
      <c r="C7" s="72"/>
      <c r="D7" s="72"/>
      <c r="E7" s="49"/>
      <c r="F7" s="50">
        <f t="shared" si="0"/>
        <v>0</v>
      </c>
      <c r="G7" s="51"/>
    </row>
    <row r="8" spans="1:7" ht="18.75" customHeight="1" x14ac:dyDescent="0.15">
      <c r="A8" s="54"/>
      <c r="B8" s="47" t="s">
        <v>37</v>
      </c>
      <c r="C8" s="72">
        <v>65240</v>
      </c>
      <c r="D8" s="72">
        <v>59240</v>
      </c>
      <c r="E8" s="61" t="s">
        <v>57</v>
      </c>
      <c r="F8" s="50">
        <f t="shared" si="0"/>
        <v>-6000</v>
      </c>
      <c r="G8" s="51"/>
    </row>
    <row r="9" spans="1:7" ht="18.75" customHeight="1" x14ac:dyDescent="0.15">
      <c r="A9" s="88" t="s">
        <v>38</v>
      </c>
      <c r="B9" s="89"/>
      <c r="C9" s="42">
        <f>SUM(C10:C12)</f>
        <v>1013991</v>
      </c>
      <c r="D9" s="42">
        <f>SUM(D10:D12)</f>
        <v>1060186</v>
      </c>
      <c r="E9" s="69" t="s">
        <v>51</v>
      </c>
      <c r="F9" s="44">
        <f>D9-C9</f>
        <v>46195</v>
      </c>
      <c r="G9" s="45"/>
    </row>
    <row r="10" spans="1:7" ht="18.75" customHeight="1" x14ac:dyDescent="0.15">
      <c r="A10" s="46"/>
      <c r="B10" s="47" t="s">
        <v>35</v>
      </c>
      <c r="C10" s="48">
        <v>983991</v>
      </c>
      <c r="D10" s="48">
        <v>1031186</v>
      </c>
      <c r="E10" s="61" t="s">
        <v>51</v>
      </c>
      <c r="F10" s="50">
        <f t="shared" si="0"/>
        <v>47195</v>
      </c>
      <c r="G10" s="51"/>
    </row>
    <row r="11" spans="1:7" ht="18.75" customHeight="1" x14ac:dyDescent="0.15">
      <c r="A11" s="52"/>
      <c r="B11" s="53" t="s">
        <v>36</v>
      </c>
      <c r="C11" s="48"/>
      <c r="D11" s="48"/>
      <c r="E11" s="49"/>
      <c r="F11" s="50">
        <f>D11-C11</f>
        <v>0</v>
      </c>
      <c r="G11" s="51"/>
    </row>
    <row r="12" spans="1:7" ht="18.75" customHeight="1" x14ac:dyDescent="0.15">
      <c r="A12" s="54"/>
      <c r="B12" s="47" t="s">
        <v>39</v>
      </c>
      <c r="C12" s="48">
        <v>30000</v>
      </c>
      <c r="D12" s="48">
        <v>29000</v>
      </c>
      <c r="E12" s="61" t="s">
        <v>66</v>
      </c>
      <c r="F12" s="50">
        <f t="shared" si="0"/>
        <v>-1000</v>
      </c>
      <c r="G12" s="51"/>
    </row>
    <row r="13" spans="1:7" ht="18.75" customHeight="1" x14ac:dyDescent="0.15">
      <c r="A13" s="95" t="s">
        <v>40</v>
      </c>
      <c r="B13" s="96"/>
      <c r="C13" s="42">
        <f>SUM(C14)</f>
        <v>152540</v>
      </c>
      <c r="D13" s="42">
        <f>SUM(D14)</f>
        <v>152540</v>
      </c>
      <c r="E13" s="69"/>
      <c r="F13" s="44">
        <f t="shared" si="0"/>
        <v>0</v>
      </c>
      <c r="G13" s="45"/>
    </row>
    <row r="14" spans="1:7" ht="18.75" customHeight="1" x14ac:dyDescent="0.15">
      <c r="A14" s="55"/>
      <c r="B14" s="47" t="s">
        <v>36</v>
      </c>
      <c r="C14" s="48">
        <v>152540</v>
      </c>
      <c r="D14" s="48">
        <v>152540</v>
      </c>
      <c r="E14" s="76"/>
      <c r="F14" s="50">
        <f t="shared" si="0"/>
        <v>0</v>
      </c>
      <c r="G14" s="51"/>
    </row>
    <row r="15" spans="1:7" ht="18.75" customHeight="1" x14ac:dyDescent="0.15">
      <c r="A15" s="88" t="s">
        <v>41</v>
      </c>
      <c r="B15" s="89"/>
      <c r="C15" s="42">
        <f>C16</f>
        <v>363840</v>
      </c>
      <c r="D15" s="42">
        <f>D16</f>
        <v>373281</v>
      </c>
      <c r="E15" s="69"/>
      <c r="F15" s="44">
        <f t="shared" si="0"/>
        <v>9441</v>
      </c>
      <c r="G15" s="45"/>
    </row>
    <row r="16" spans="1:7" ht="18.75" customHeight="1" x14ac:dyDescent="0.15">
      <c r="A16" s="46"/>
      <c r="B16" s="47" t="s">
        <v>36</v>
      </c>
      <c r="C16" s="48">
        <v>363840</v>
      </c>
      <c r="D16" s="48">
        <v>373281</v>
      </c>
      <c r="E16" s="61"/>
      <c r="F16" s="50">
        <f t="shared" si="0"/>
        <v>9441</v>
      </c>
      <c r="G16" s="51"/>
    </row>
    <row r="17" spans="1:7" ht="18.75" customHeight="1" x14ac:dyDescent="0.15">
      <c r="A17" s="88" t="s">
        <v>42</v>
      </c>
      <c r="B17" s="89"/>
      <c r="C17" s="42">
        <f>SUM(C18:C18)</f>
        <v>30000</v>
      </c>
      <c r="D17" s="42">
        <f>SUM(D18:D18)</f>
        <v>30000</v>
      </c>
      <c r="E17" s="43"/>
      <c r="F17" s="44">
        <f t="shared" si="0"/>
        <v>0</v>
      </c>
      <c r="G17" s="45"/>
    </row>
    <row r="18" spans="1:7" ht="18.75" customHeight="1" x14ac:dyDescent="0.15">
      <c r="A18" s="46"/>
      <c r="B18" s="47" t="s">
        <v>35</v>
      </c>
      <c r="C18" s="48">
        <v>30000</v>
      </c>
      <c r="D18" s="48">
        <v>30000</v>
      </c>
      <c r="E18" s="49"/>
      <c r="F18" s="50">
        <f t="shared" si="0"/>
        <v>0</v>
      </c>
      <c r="G18" s="51"/>
    </row>
    <row r="19" spans="1:7" ht="30" customHeight="1" x14ac:dyDescent="0.15">
      <c r="A19" s="90" t="s">
        <v>43</v>
      </c>
      <c r="B19" s="89"/>
      <c r="C19" s="42">
        <f>C20</f>
        <v>45123</v>
      </c>
      <c r="D19" s="42">
        <f>D20</f>
        <v>45123</v>
      </c>
      <c r="E19" s="69"/>
      <c r="F19" s="44">
        <f>D19-C19</f>
        <v>0</v>
      </c>
      <c r="G19" s="45"/>
    </row>
    <row r="20" spans="1:7" ht="18.75" customHeight="1" x14ac:dyDescent="0.15">
      <c r="A20" s="46"/>
      <c r="B20" s="47" t="s">
        <v>36</v>
      </c>
      <c r="C20" s="48">
        <v>45123</v>
      </c>
      <c r="D20" s="48">
        <v>45123</v>
      </c>
      <c r="E20" s="61"/>
      <c r="F20" s="50">
        <f>D20-C20</f>
        <v>0</v>
      </c>
      <c r="G20" s="51"/>
    </row>
    <row r="21" spans="1:7" ht="18.75" customHeight="1" x14ac:dyDescent="0.15">
      <c r="A21" s="88" t="s">
        <v>46</v>
      </c>
      <c r="B21" s="89"/>
      <c r="C21" s="42">
        <f>SUM(C22:C23)</f>
        <v>1386518</v>
      </c>
      <c r="D21" s="42">
        <f>SUM(D22:D23)</f>
        <v>1380194</v>
      </c>
      <c r="E21" s="69" t="s">
        <v>57</v>
      </c>
      <c r="F21" s="44">
        <f t="shared" si="0"/>
        <v>-6324</v>
      </c>
      <c r="G21" s="45"/>
    </row>
    <row r="22" spans="1:7" ht="18.75" customHeight="1" x14ac:dyDescent="0.15">
      <c r="A22" s="46"/>
      <c r="B22" s="47" t="s">
        <v>35</v>
      </c>
      <c r="C22" s="48">
        <v>1350518</v>
      </c>
      <c r="D22" s="48">
        <v>1344194</v>
      </c>
      <c r="E22" s="61" t="s">
        <v>57</v>
      </c>
      <c r="F22" s="50">
        <f t="shared" si="0"/>
        <v>-6324</v>
      </c>
      <c r="G22" s="51"/>
    </row>
    <row r="23" spans="1:7" ht="18.75" customHeight="1" thickBot="1" x14ac:dyDescent="0.2">
      <c r="A23" s="56"/>
      <c r="B23" s="57" t="s">
        <v>44</v>
      </c>
      <c r="C23" s="79">
        <v>36000</v>
      </c>
      <c r="D23" s="79">
        <v>36000</v>
      </c>
      <c r="E23" s="58"/>
      <c r="F23" s="59">
        <f t="shared" si="0"/>
        <v>0</v>
      </c>
      <c r="G23" s="60"/>
    </row>
    <row r="24" spans="1:7" ht="2.25" customHeight="1" x14ac:dyDescent="0.15">
      <c r="F24" s="2"/>
    </row>
    <row r="25" spans="1:7" ht="24" customHeight="1" x14ac:dyDescent="0.15">
      <c r="G25" s="3" t="s">
        <v>45</v>
      </c>
    </row>
    <row r="26" spans="1:7" ht="3" customHeight="1" x14ac:dyDescent="0.15"/>
  </sheetData>
  <mergeCells count="10">
    <mergeCell ref="A15:B15"/>
    <mergeCell ref="A17:B17"/>
    <mergeCell ref="A19:B19"/>
    <mergeCell ref="A21:B21"/>
    <mergeCell ref="A1:G1"/>
    <mergeCell ref="E3:F3"/>
    <mergeCell ref="A4:B4"/>
    <mergeCell ref="A5:B5"/>
    <mergeCell ref="A9:B9"/>
    <mergeCell ref="A13:B13"/>
  </mergeCells>
  <phoneticPr fontId="1" type="noConversion"/>
  <printOptions horizontalCentered="1"/>
  <pageMargins left="0.70866141732283472" right="0.70866141732283472" top="0.74803149606299213" bottom="0.35433070866141736" header="0.31496062992125984" footer="0.11811023622047245"/>
  <pageSetup paperSize="9" firstPageNumber="3" orientation="landscape" useFirstPageNumber="1" horizontalDpi="4294967293" verticalDpi="4294967293" r:id="rId1"/>
  <headerFooter>
    <oddFooter>&amp;C-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9"/>
  <sheetViews>
    <sheetView view="pageBreakPreview" zoomScaleNormal="100" zoomScaleSheetLayoutView="100" workbookViewId="0">
      <pane ySplit="8" topLeftCell="A12" activePane="bottomLeft" state="frozen"/>
      <selection activeCell="J31" sqref="J31"/>
      <selection pane="bottomLeft" activeCell="K7" sqref="K7"/>
    </sheetView>
  </sheetViews>
  <sheetFormatPr defaultRowHeight="13.5" x14ac:dyDescent="0.15"/>
  <cols>
    <col min="1" max="3" width="2.77734375" style="99" customWidth="1"/>
    <col min="4" max="4" width="20.109375" style="99" customWidth="1"/>
    <col min="5" max="5" width="3.6640625" style="99" customWidth="1"/>
    <col min="6" max="6" width="9.5546875" style="97" customWidth="1"/>
    <col min="7" max="7" width="3.33203125" style="98" customWidth="1"/>
    <col min="8" max="8" width="9.33203125" style="98" customWidth="1"/>
    <col min="9" max="9" width="2.44140625" style="97" customWidth="1"/>
    <col min="10" max="10" width="8.109375" style="100" customWidth="1"/>
    <col min="11" max="11" width="19.88671875" style="99" customWidth="1"/>
    <col min="12" max="12" width="34.5546875" style="98" customWidth="1"/>
    <col min="13" max="16384" width="8.88671875" style="97"/>
  </cols>
  <sheetData>
    <row r="1" spans="1:14" s="219" customFormat="1" ht="41.25" customHeight="1" x14ac:dyDescent="0.15">
      <c r="A1" s="225" t="s">
        <v>115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4" s="219" customFormat="1" ht="13.5" customHeight="1" thickBot="1" x14ac:dyDescent="0.3">
      <c r="A2" s="224"/>
      <c r="B2" s="224"/>
      <c r="C2" s="224"/>
      <c r="D2" s="224"/>
      <c r="E2" s="221"/>
      <c r="G2" s="223"/>
      <c r="H2" s="223"/>
      <c r="J2" s="222"/>
      <c r="K2" s="221"/>
      <c r="L2" s="220" t="s">
        <v>114</v>
      </c>
    </row>
    <row r="3" spans="1:14" s="110" customFormat="1" ht="18" customHeight="1" x14ac:dyDescent="0.15">
      <c r="A3" s="218" t="s">
        <v>113</v>
      </c>
      <c r="B3" s="217"/>
      <c r="C3" s="217"/>
      <c r="D3" s="216"/>
      <c r="E3" s="215" t="s">
        <v>112</v>
      </c>
      <c r="F3" s="214"/>
      <c r="G3" s="215" t="s">
        <v>111</v>
      </c>
      <c r="H3" s="214"/>
      <c r="I3" s="213" t="s">
        <v>110</v>
      </c>
      <c r="J3" s="212"/>
      <c r="K3" s="211" t="s">
        <v>109</v>
      </c>
      <c r="L3" s="210"/>
    </row>
    <row r="4" spans="1:14" s="110" customFormat="1" ht="18" customHeight="1" x14ac:dyDescent="0.15">
      <c r="A4" s="209" t="s">
        <v>108</v>
      </c>
      <c r="B4" s="208" t="s">
        <v>107</v>
      </c>
      <c r="C4" s="208" t="s">
        <v>106</v>
      </c>
      <c r="D4" s="208" t="s">
        <v>105</v>
      </c>
      <c r="E4" s="207"/>
      <c r="F4" s="206"/>
      <c r="G4" s="207"/>
      <c r="H4" s="206"/>
      <c r="I4" s="205"/>
      <c r="J4" s="204"/>
      <c r="K4" s="203"/>
      <c r="L4" s="202"/>
    </row>
    <row r="5" spans="1:14" s="110" customFormat="1" ht="18" customHeight="1" x14ac:dyDescent="0.15">
      <c r="A5" s="201" t="s">
        <v>104</v>
      </c>
      <c r="B5" s="200"/>
      <c r="C5" s="200"/>
      <c r="D5" s="199"/>
      <c r="E5" s="198"/>
      <c r="F5" s="197">
        <f>SUM(F6:F8)</f>
        <v>79669</v>
      </c>
      <c r="G5" s="198"/>
      <c r="H5" s="197">
        <f>SUM(H6:H8)</f>
        <v>73669</v>
      </c>
      <c r="I5" s="176" t="s">
        <v>100</v>
      </c>
      <c r="J5" s="138">
        <f>H5-F5</f>
        <v>-6000</v>
      </c>
      <c r="K5" s="196"/>
      <c r="L5" s="195"/>
    </row>
    <row r="6" spans="1:14" s="110" customFormat="1" ht="18" customHeight="1" x14ac:dyDescent="0.15">
      <c r="A6" s="191"/>
      <c r="B6" s="190"/>
      <c r="C6" s="190"/>
      <c r="D6" s="189"/>
      <c r="E6" s="194" t="s">
        <v>103</v>
      </c>
      <c r="F6" s="193">
        <f>F18+F24+F28+F27</f>
        <v>14429</v>
      </c>
      <c r="G6" s="194" t="s">
        <v>103</v>
      </c>
      <c r="H6" s="193">
        <f>H18+H24+H28+H27</f>
        <v>14429</v>
      </c>
      <c r="I6" s="192"/>
      <c r="J6" s="138">
        <f>H6-F6</f>
        <v>0</v>
      </c>
      <c r="K6" s="186"/>
      <c r="L6" s="185"/>
    </row>
    <row r="7" spans="1:14" s="110" customFormat="1" ht="18" customHeight="1" x14ac:dyDescent="0.15">
      <c r="A7" s="191"/>
      <c r="B7" s="190"/>
      <c r="C7" s="190"/>
      <c r="D7" s="189"/>
      <c r="E7" s="134" t="s">
        <v>102</v>
      </c>
      <c r="F7" s="188"/>
      <c r="G7" s="134" t="s">
        <v>102</v>
      </c>
      <c r="H7" s="188"/>
      <c r="I7" s="187"/>
      <c r="J7" s="151">
        <f>H7-F7</f>
        <v>0</v>
      </c>
      <c r="K7" s="186"/>
      <c r="L7" s="185"/>
    </row>
    <row r="8" spans="1:14" s="110" customFormat="1" ht="18" customHeight="1" x14ac:dyDescent="0.15">
      <c r="A8" s="184"/>
      <c r="B8" s="183"/>
      <c r="C8" s="183"/>
      <c r="D8" s="182"/>
      <c r="E8" s="181" t="s">
        <v>101</v>
      </c>
      <c r="F8" s="180">
        <f>F13+F19</f>
        <v>65240</v>
      </c>
      <c r="G8" s="181" t="s">
        <v>101</v>
      </c>
      <c r="H8" s="180">
        <f>H13+H19</f>
        <v>59240</v>
      </c>
      <c r="I8" s="176" t="s">
        <v>100</v>
      </c>
      <c r="J8" s="179">
        <f>H8-F8</f>
        <v>-6000</v>
      </c>
      <c r="K8" s="178"/>
      <c r="L8" s="177"/>
    </row>
    <row r="9" spans="1:14" s="98" customFormat="1" ht="18" customHeight="1" x14ac:dyDescent="0.15">
      <c r="A9" s="156" t="s">
        <v>99</v>
      </c>
      <c r="B9" s="155"/>
      <c r="C9" s="155"/>
      <c r="D9" s="140"/>
      <c r="E9" s="169"/>
      <c r="F9" s="139">
        <f>F10</f>
        <v>64000</v>
      </c>
      <c r="G9" s="169"/>
      <c r="H9" s="139">
        <f>H10</f>
        <v>58000</v>
      </c>
      <c r="I9" s="176" t="s">
        <v>98</v>
      </c>
      <c r="J9" s="138">
        <f>H9-F9</f>
        <v>-6000</v>
      </c>
      <c r="K9" s="154"/>
      <c r="L9" s="153"/>
      <c r="M9" s="110"/>
      <c r="N9" s="110"/>
    </row>
    <row r="10" spans="1:14" s="98" customFormat="1" ht="18" customHeight="1" x14ac:dyDescent="0.15">
      <c r="A10" s="143"/>
      <c r="B10" s="141" t="s">
        <v>97</v>
      </c>
      <c r="C10" s="155"/>
      <c r="D10" s="140"/>
      <c r="E10" s="169"/>
      <c r="F10" s="139">
        <f>F11</f>
        <v>64000</v>
      </c>
      <c r="G10" s="169"/>
      <c r="H10" s="139">
        <f>H11</f>
        <v>58000</v>
      </c>
      <c r="I10" s="176" t="s">
        <v>93</v>
      </c>
      <c r="J10" s="138">
        <f>H10-F10</f>
        <v>-6000</v>
      </c>
      <c r="K10" s="154"/>
      <c r="L10" s="153"/>
      <c r="M10" s="110"/>
      <c r="N10" s="110"/>
    </row>
    <row r="11" spans="1:14" s="98" customFormat="1" ht="18" customHeight="1" x14ac:dyDescent="0.15">
      <c r="A11" s="143"/>
      <c r="B11" s="142"/>
      <c r="C11" s="141" t="s">
        <v>96</v>
      </c>
      <c r="D11" s="140"/>
      <c r="E11" s="168"/>
      <c r="F11" s="139">
        <f>F12</f>
        <v>64000</v>
      </c>
      <c r="G11" s="168"/>
      <c r="H11" s="139">
        <f>H12</f>
        <v>58000</v>
      </c>
      <c r="I11" s="176" t="s">
        <v>93</v>
      </c>
      <c r="J11" s="138">
        <f>H11-F11</f>
        <v>-6000</v>
      </c>
      <c r="K11" s="137"/>
      <c r="L11" s="136"/>
      <c r="M11" s="110"/>
      <c r="N11" s="110"/>
    </row>
    <row r="12" spans="1:14" s="98" customFormat="1" ht="18" customHeight="1" x14ac:dyDescent="0.15">
      <c r="A12" s="129"/>
      <c r="B12" s="128"/>
      <c r="C12" s="128"/>
      <c r="D12" s="135" t="s">
        <v>95</v>
      </c>
      <c r="E12" s="152"/>
      <c r="F12" s="132">
        <f>SUM(F13:F13)</f>
        <v>64000</v>
      </c>
      <c r="G12" s="152"/>
      <c r="H12" s="132">
        <f>SUM(H13:H13)</f>
        <v>58000</v>
      </c>
      <c r="I12" s="176" t="s">
        <v>93</v>
      </c>
      <c r="J12" s="138">
        <f>H12-F12</f>
        <v>-6000</v>
      </c>
      <c r="K12" s="131"/>
      <c r="L12" s="130"/>
      <c r="M12" s="110"/>
      <c r="N12" s="110"/>
    </row>
    <row r="13" spans="1:14" s="98" customFormat="1" ht="18" customHeight="1" x14ac:dyDescent="0.15">
      <c r="A13" s="129"/>
      <c r="B13" s="128"/>
      <c r="C13" s="128"/>
      <c r="D13" s="163" t="s">
        <v>94</v>
      </c>
      <c r="E13" s="175" t="s">
        <v>83</v>
      </c>
      <c r="F13" s="174">
        <v>64000</v>
      </c>
      <c r="G13" s="175" t="s">
        <v>83</v>
      </c>
      <c r="H13" s="174">
        <v>58000</v>
      </c>
      <c r="I13" s="173" t="s">
        <v>93</v>
      </c>
      <c r="J13" s="172">
        <f>H13-F13</f>
        <v>-6000</v>
      </c>
      <c r="K13" s="171" t="s">
        <v>92</v>
      </c>
      <c r="L13" s="170" t="s">
        <v>91</v>
      </c>
      <c r="M13" s="110"/>
      <c r="N13" s="110"/>
    </row>
    <row r="14" spans="1:14" s="98" customFormat="1" ht="18" customHeight="1" x14ac:dyDescent="0.15">
      <c r="A14" s="156" t="s">
        <v>90</v>
      </c>
      <c r="B14" s="155"/>
      <c r="C14" s="155"/>
      <c r="D14" s="140"/>
      <c r="E14" s="169"/>
      <c r="F14" s="139">
        <f>F15</f>
        <v>9863</v>
      </c>
      <c r="G14" s="169"/>
      <c r="H14" s="139">
        <f>H15</f>
        <v>9863</v>
      </c>
      <c r="I14" s="133"/>
      <c r="J14" s="138">
        <f>H14-F14</f>
        <v>0</v>
      </c>
      <c r="K14" s="154"/>
      <c r="L14" s="153"/>
      <c r="M14" s="110"/>
      <c r="N14" s="110"/>
    </row>
    <row r="15" spans="1:14" s="98" customFormat="1" ht="18" customHeight="1" x14ac:dyDescent="0.15">
      <c r="A15" s="143"/>
      <c r="B15" s="141" t="s">
        <v>89</v>
      </c>
      <c r="C15" s="155"/>
      <c r="D15" s="140"/>
      <c r="E15" s="169"/>
      <c r="F15" s="139">
        <f>F16</f>
        <v>9863</v>
      </c>
      <c r="G15" s="169"/>
      <c r="H15" s="139">
        <f>H16</f>
        <v>9863</v>
      </c>
      <c r="I15" s="133"/>
      <c r="J15" s="138">
        <f>H15-F15</f>
        <v>0</v>
      </c>
      <c r="K15" s="154"/>
      <c r="L15" s="153"/>
      <c r="M15" s="110"/>
      <c r="N15" s="110"/>
    </row>
    <row r="16" spans="1:14" s="98" customFormat="1" ht="18" customHeight="1" x14ac:dyDescent="0.15">
      <c r="A16" s="143"/>
      <c r="B16" s="142"/>
      <c r="C16" s="141" t="s">
        <v>88</v>
      </c>
      <c r="D16" s="140"/>
      <c r="E16" s="168"/>
      <c r="F16" s="139">
        <f>F17</f>
        <v>9863</v>
      </c>
      <c r="G16" s="168"/>
      <c r="H16" s="139">
        <f>H17</f>
        <v>9863</v>
      </c>
      <c r="I16" s="133"/>
      <c r="J16" s="138">
        <f>H16-F16</f>
        <v>0</v>
      </c>
      <c r="K16" s="137"/>
      <c r="L16" s="136"/>
      <c r="M16" s="110"/>
      <c r="N16" s="110"/>
    </row>
    <row r="17" spans="1:14" s="98" customFormat="1" ht="18" customHeight="1" x14ac:dyDescent="0.15">
      <c r="A17" s="129"/>
      <c r="B17" s="128"/>
      <c r="C17" s="128"/>
      <c r="D17" s="135" t="s">
        <v>87</v>
      </c>
      <c r="E17" s="152"/>
      <c r="F17" s="132">
        <f>SUM(F18:F19)</f>
        <v>9863</v>
      </c>
      <c r="G17" s="152"/>
      <c r="H17" s="132">
        <f>SUM(H18:H19)</f>
        <v>9863</v>
      </c>
      <c r="I17" s="133"/>
      <c r="J17" s="138">
        <f>H17-F17</f>
        <v>0</v>
      </c>
      <c r="K17" s="131"/>
      <c r="L17" s="130"/>
      <c r="M17" s="110"/>
      <c r="N17" s="110"/>
    </row>
    <row r="18" spans="1:14" s="98" customFormat="1" ht="18" customHeight="1" x14ac:dyDescent="0.15">
      <c r="A18" s="129"/>
      <c r="B18" s="128"/>
      <c r="C18" s="128"/>
      <c r="D18" s="163"/>
      <c r="E18" s="167" t="s">
        <v>86</v>
      </c>
      <c r="F18" s="166">
        <v>8623</v>
      </c>
      <c r="G18" s="167" t="s">
        <v>86</v>
      </c>
      <c r="H18" s="166">
        <v>8623</v>
      </c>
      <c r="I18" s="165"/>
      <c r="J18" s="164">
        <f>H18-F18</f>
        <v>0</v>
      </c>
      <c r="K18" s="158" t="s">
        <v>85</v>
      </c>
      <c r="L18" s="157" t="s">
        <v>84</v>
      </c>
      <c r="M18" s="110"/>
      <c r="N18" s="110"/>
    </row>
    <row r="19" spans="1:14" s="98" customFormat="1" ht="18" customHeight="1" x14ac:dyDescent="0.15">
      <c r="A19" s="129"/>
      <c r="B19" s="128"/>
      <c r="C19" s="128"/>
      <c r="D19" s="163"/>
      <c r="E19" s="162" t="s">
        <v>83</v>
      </c>
      <c r="F19" s="161">
        <v>1240</v>
      </c>
      <c r="G19" s="162" t="s">
        <v>83</v>
      </c>
      <c r="H19" s="161">
        <v>1240</v>
      </c>
      <c r="I19" s="160"/>
      <c r="J19" s="159">
        <f>H19-F19</f>
        <v>0</v>
      </c>
      <c r="K19" s="158" t="s">
        <v>82</v>
      </c>
      <c r="L19" s="157" t="s">
        <v>81</v>
      </c>
      <c r="M19" s="110"/>
      <c r="N19" s="110"/>
    </row>
    <row r="20" spans="1:14" s="98" customFormat="1" ht="18" customHeight="1" x14ac:dyDescent="0.15">
      <c r="A20" s="156" t="s">
        <v>80</v>
      </c>
      <c r="B20" s="155"/>
      <c r="C20" s="155"/>
      <c r="D20" s="140"/>
      <c r="E20" s="134"/>
      <c r="F20" s="139">
        <f>F21</f>
        <v>5806</v>
      </c>
      <c r="G20" s="134"/>
      <c r="H20" s="139">
        <f>H21</f>
        <v>5806</v>
      </c>
      <c r="I20" s="133"/>
      <c r="J20" s="138">
        <f>J21</f>
        <v>0</v>
      </c>
      <c r="K20" s="154"/>
      <c r="L20" s="153"/>
      <c r="M20" s="110"/>
      <c r="N20" s="110"/>
    </row>
    <row r="21" spans="1:14" s="98" customFormat="1" ht="18" customHeight="1" x14ac:dyDescent="0.15">
      <c r="A21" s="143"/>
      <c r="B21" s="141" t="s">
        <v>79</v>
      </c>
      <c r="C21" s="155"/>
      <c r="D21" s="140"/>
      <c r="E21" s="134"/>
      <c r="F21" s="139">
        <f>F22+F25</f>
        <v>5806</v>
      </c>
      <c r="G21" s="134"/>
      <c r="H21" s="139">
        <f>H22+H25</f>
        <v>5806</v>
      </c>
      <c r="I21" s="133"/>
      <c r="J21" s="138">
        <f>H21-F21</f>
        <v>0</v>
      </c>
      <c r="K21" s="154"/>
      <c r="L21" s="153"/>
      <c r="M21" s="110"/>
      <c r="N21" s="110"/>
    </row>
    <row r="22" spans="1:14" s="98" customFormat="1" ht="18" customHeight="1" x14ac:dyDescent="0.15">
      <c r="A22" s="143"/>
      <c r="B22" s="142"/>
      <c r="C22" s="141" t="s">
        <v>78</v>
      </c>
      <c r="D22" s="140"/>
      <c r="E22" s="134"/>
      <c r="F22" s="139">
        <f>F23</f>
        <v>2</v>
      </c>
      <c r="G22" s="134"/>
      <c r="H22" s="139">
        <f>H23</f>
        <v>2</v>
      </c>
      <c r="I22" s="133"/>
      <c r="J22" s="138">
        <f>J24</f>
        <v>0</v>
      </c>
      <c r="K22" s="137"/>
      <c r="L22" s="136"/>
      <c r="M22" s="110"/>
      <c r="N22" s="110"/>
    </row>
    <row r="23" spans="1:14" s="98" customFormat="1" ht="18" customHeight="1" x14ac:dyDescent="0.15">
      <c r="A23" s="129"/>
      <c r="B23" s="128"/>
      <c r="C23" s="128"/>
      <c r="D23" s="135" t="s">
        <v>77</v>
      </c>
      <c r="E23" s="152"/>
      <c r="F23" s="132">
        <f>SUM(F24:F24)</f>
        <v>2</v>
      </c>
      <c r="G23" s="152"/>
      <c r="H23" s="132">
        <f>SUM(H24:H24)</f>
        <v>2</v>
      </c>
      <c r="I23" s="133"/>
      <c r="J23" s="151">
        <f>H23-F23</f>
        <v>0</v>
      </c>
      <c r="K23" s="131"/>
      <c r="L23" s="130"/>
      <c r="M23" s="110"/>
      <c r="N23" s="110"/>
    </row>
    <row r="24" spans="1:14" s="98" customFormat="1" ht="18" customHeight="1" x14ac:dyDescent="0.15">
      <c r="A24" s="129"/>
      <c r="B24" s="128"/>
      <c r="C24" s="150"/>
      <c r="D24" s="150"/>
      <c r="E24" s="149" t="s">
        <v>76</v>
      </c>
      <c r="F24" s="148">
        <v>2</v>
      </c>
      <c r="G24" s="149" t="s">
        <v>76</v>
      </c>
      <c r="H24" s="148">
        <v>2</v>
      </c>
      <c r="I24" s="147"/>
      <c r="J24" s="146">
        <f>H24-F24</f>
        <v>0</v>
      </c>
      <c r="K24" s="145" t="s">
        <v>75</v>
      </c>
      <c r="L24" s="144" t="s">
        <v>74</v>
      </c>
      <c r="M24" s="110"/>
      <c r="N24" s="110"/>
    </row>
    <row r="25" spans="1:14" s="98" customFormat="1" ht="18" customHeight="1" x14ac:dyDescent="0.15">
      <c r="A25" s="143"/>
      <c r="B25" s="142"/>
      <c r="C25" s="141" t="s">
        <v>73</v>
      </c>
      <c r="D25" s="140"/>
      <c r="E25" s="134"/>
      <c r="F25" s="139">
        <f>F26</f>
        <v>5804</v>
      </c>
      <c r="G25" s="134"/>
      <c r="H25" s="139">
        <f>H26</f>
        <v>5804</v>
      </c>
      <c r="I25" s="133"/>
      <c r="J25" s="138">
        <f>H25-F25</f>
        <v>0</v>
      </c>
      <c r="K25" s="137"/>
      <c r="L25" s="136"/>
      <c r="M25" s="110"/>
      <c r="N25" s="110"/>
    </row>
    <row r="26" spans="1:14" s="98" customFormat="1" ht="18" customHeight="1" x14ac:dyDescent="0.15">
      <c r="A26" s="129"/>
      <c r="B26" s="128"/>
      <c r="C26" s="128"/>
      <c r="D26" s="135" t="s">
        <v>72</v>
      </c>
      <c r="E26" s="134"/>
      <c r="F26" s="132">
        <f>F27+F28</f>
        <v>5804</v>
      </c>
      <c r="G26" s="134"/>
      <c r="H26" s="132">
        <f>H27+H28</f>
        <v>5804</v>
      </c>
      <c r="I26" s="133"/>
      <c r="J26" s="132">
        <f>J27+J28</f>
        <v>0</v>
      </c>
      <c r="K26" s="131"/>
      <c r="L26" s="130"/>
      <c r="M26" s="110"/>
      <c r="N26" s="110"/>
    </row>
    <row r="27" spans="1:14" s="98" customFormat="1" ht="18" customHeight="1" x14ac:dyDescent="0.15">
      <c r="A27" s="129"/>
      <c r="B27" s="128"/>
      <c r="C27" s="128"/>
      <c r="D27" s="127"/>
      <c r="E27" s="126" t="s">
        <v>69</v>
      </c>
      <c r="F27" s="125">
        <v>5150</v>
      </c>
      <c r="G27" s="126" t="s">
        <v>69</v>
      </c>
      <c r="H27" s="125">
        <v>5150</v>
      </c>
      <c r="I27" s="124"/>
      <c r="J27" s="123">
        <f>H27-F27</f>
        <v>0</v>
      </c>
      <c r="K27" s="122" t="s">
        <v>71</v>
      </c>
      <c r="L27" s="121" t="s">
        <v>70</v>
      </c>
      <c r="M27" s="110"/>
      <c r="N27" s="110"/>
    </row>
    <row r="28" spans="1:14" s="98" customFormat="1" ht="18" customHeight="1" thickBot="1" x14ac:dyDescent="0.2">
      <c r="A28" s="120"/>
      <c r="B28" s="119"/>
      <c r="C28" s="119"/>
      <c r="D28" s="118"/>
      <c r="E28" s="117" t="s">
        <v>69</v>
      </c>
      <c r="F28" s="116">
        <v>654</v>
      </c>
      <c r="G28" s="117" t="s">
        <v>69</v>
      </c>
      <c r="H28" s="116">
        <v>654</v>
      </c>
      <c r="I28" s="115"/>
      <c r="J28" s="114">
        <f>H28-F28</f>
        <v>0</v>
      </c>
      <c r="K28" s="113" t="s">
        <v>68</v>
      </c>
      <c r="L28" s="112" t="s">
        <v>67</v>
      </c>
      <c r="M28" s="110"/>
      <c r="N28" s="110"/>
    </row>
    <row r="29" spans="1:14" ht="16.5" customHeight="1" x14ac:dyDescent="0.15">
      <c r="A29" s="108"/>
      <c r="B29" s="108"/>
      <c r="C29" s="108"/>
      <c r="D29" s="108"/>
      <c r="E29" s="108"/>
      <c r="F29" s="109"/>
      <c r="G29" s="107"/>
      <c r="H29" s="107"/>
      <c r="I29" s="109"/>
      <c r="J29" s="111"/>
      <c r="K29" s="108"/>
      <c r="L29" s="107"/>
      <c r="M29" s="110"/>
      <c r="N29" s="110"/>
    </row>
    <row r="30" spans="1:14" ht="16.5" customHeight="1" x14ac:dyDescent="0.15">
      <c r="A30" s="108"/>
      <c r="B30" s="108"/>
      <c r="C30" s="108"/>
      <c r="D30" s="108"/>
      <c r="E30" s="108"/>
      <c r="F30" s="109"/>
      <c r="G30" s="107"/>
      <c r="H30" s="107"/>
      <c r="I30" s="109"/>
      <c r="J30" s="109"/>
      <c r="K30" s="108"/>
      <c r="L30" s="107"/>
      <c r="M30" s="110"/>
      <c r="N30" s="110"/>
    </row>
    <row r="31" spans="1:14" ht="16.5" customHeight="1" x14ac:dyDescent="0.15">
      <c r="A31" s="108"/>
      <c r="B31" s="108"/>
      <c r="C31" s="108"/>
      <c r="D31" s="108"/>
      <c r="E31" s="108"/>
      <c r="F31" s="109"/>
      <c r="G31" s="107"/>
      <c r="H31" s="107"/>
      <c r="I31" s="109"/>
      <c r="J31" s="109"/>
      <c r="K31" s="108"/>
      <c r="L31" s="107"/>
      <c r="M31" s="110"/>
      <c r="N31" s="110"/>
    </row>
    <row r="32" spans="1:14" ht="16.5" customHeight="1" x14ac:dyDescent="0.15">
      <c r="A32" s="108"/>
      <c r="B32" s="108"/>
      <c r="C32" s="108"/>
      <c r="D32" s="108"/>
      <c r="E32" s="108"/>
      <c r="F32" s="109"/>
      <c r="G32" s="107"/>
      <c r="H32" s="107"/>
      <c r="I32" s="109"/>
      <c r="J32" s="109"/>
      <c r="K32" s="108"/>
      <c r="L32" s="107"/>
      <c r="M32" s="110"/>
      <c r="N32" s="110"/>
    </row>
    <row r="33" spans="1:12" ht="16.5" customHeight="1" x14ac:dyDescent="0.15">
      <c r="A33" s="108"/>
      <c r="B33" s="108"/>
      <c r="C33" s="108"/>
      <c r="D33" s="108"/>
      <c r="E33" s="108"/>
      <c r="F33" s="109"/>
      <c r="G33" s="107"/>
      <c r="H33" s="107"/>
      <c r="I33" s="109"/>
      <c r="J33" s="109"/>
      <c r="K33" s="108"/>
      <c r="L33" s="107"/>
    </row>
    <row r="34" spans="1:12" ht="16.5" customHeight="1" x14ac:dyDescent="0.15">
      <c r="A34" s="108"/>
      <c r="B34" s="108"/>
      <c r="C34" s="108"/>
      <c r="D34" s="108"/>
      <c r="E34" s="108"/>
      <c r="F34" s="109"/>
      <c r="G34" s="107"/>
      <c r="H34" s="107"/>
      <c r="I34" s="109"/>
      <c r="J34" s="109"/>
      <c r="K34" s="108"/>
      <c r="L34" s="107"/>
    </row>
    <row r="35" spans="1:12" ht="16.5" customHeight="1" x14ac:dyDescent="0.15">
      <c r="A35" s="108"/>
      <c r="B35" s="108"/>
      <c r="C35" s="108"/>
      <c r="D35" s="108"/>
      <c r="E35" s="108"/>
      <c r="F35" s="109"/>
      <c r="G35" s="107"/>
      <c r="H35" s="107"/>
      <c r="I35" s="109"/>
      <c r="J35" s="109"/>
      <c r="K35" s="108"/>
      <c r="L35" s="107"/>
    </row>
    <row r="36" spans="1:12" ht="16.5" customHeight="1" x14ac:dyDescent="0.15">
      <c r="A36" s="108"/>
      <c r="B36" s="108"/>
      <c r="C36" s="108"/>
      <c r="D36" s="108"/>
      <c r="E36" s="108"/>
      <c r="F36" s="109"/>
      <c r="G36" s="107"/>
      <c r="H36" s="107"/>
      <c r="I36" s="109"/>
      <c r="J36" s="109"/>
      <c r="K36" s="108"/>
      <c r="L36" s="107"/>
    </row>
    <row r="37" spans="1:12" ht="16.5" customHeight="1" x14ac:dyDescent="0.15">
      <c r="A37" s="108"/>
      <c r="B37" s="108"/>
      <c r="C37" s="108"/>
      <c r="D37" s="108"/>
      <c r="E37" s="108"/>
      <c r="F37" s="109"/>
      <c r="G37" s="107"/>
      <c r="H37" s="107"/>
      <c r="I37" s="109"/>
      <c r="J37" s="109"/>
      <c r="K37" s="108"/>
      <c r="L37" s="107"/>
    </row>
    <row r="38" spans="1:12" ht="16.5" customHeight="1" x14ac:dyDescent="0.15">
      <c r="A38" s="108"/>
      <c r="B38" s="108"/>
      <c r="C38" s="108"/>
      <c r="D38" s="108"/>
      <c r="E38" s="108"/>
      <c r="F38" s="109"/>
      <c r="G38" s="107"/>
      <c r="H38" s="107"/>
      <c r="I38" s="109"/>
      <c r="J38" s="109"/>
      <c r="K38" s="108"/>
      <c r="L38" s="107"/>
    </row>
    <row r="39" spans="1:12" ht="16.5" customHeight="1" x14ac:dyDescent="0.15">
      <c r="A39" s="108"/>
      <c r="B39" s="108"/>
      <c r="C39" s="108"/>
      <c r="D39" s="108"/>
      <c r="E39" s="108"/>
      <c r="F39" s="109"/>
      <c r="G39" s="107"/>
      <c r="H39" s="107"/>
      <c r="I39" s="109"/>
      <c r="J39" s="109"/>
      <c r="K39" s="108"/>
      <c r="L39" s="107"/>
    </row>
    <row r="40" spans="1:12" ht="16.5" customHeight="1" x14ac:dyDescent="0.15">
      <c r="A40" s="108"/>
      <c r="B40" s="108"/>
      <c r="C40" s="108"/>
      <c r="D40" s="108"/>
      <c r="E40" s="108"/>
      <c r="F40" s="109"/>
      <c r="G40" s="107"/>
      <c r="H40" s="107"/>
      <c r="I40" s="109"/>
      <c r="J40" s="109"/>
      <c r="K40" s="108"/>
      <c r="L40" s="107"/>
    </row>
    <row r="41" spans="1:12" ht="16.5" customHeight="1" x14ac:dyDescent="0.15">
      <c r="A41" s="108"/>
      <c r="B41" s="108"/>
      <c r="C41" s="108"/>
      <c r="D41" s="108"/>
      <c r="E41" s="108"/>
      <c r="F41" s="109"/>
      <c r="G41" s="107"/>
      <c r="H41" s="107"/>
      <c r="I41" s="109"/>
      <c r="J41" s="109"/>
      <c r="K41" s="108"/>
      <c r="L41" s="107"/>
    </row>
    <row r="42" spans="1:12" ht="16.5" customHeight="1" x14ac:dyDescent="0.15">
      <c r="A42" s="108"/>
      <c r="B42" s="108"/>
      <c r="C42" s="108"/>
      <c r="D42" s="108"/>
      <c r="E42" s="108"/>
      <c r="F42" s="109"/>
      <c r="G42" s="107"/>
      <c r="H42" s="107"/>
      <c r="I42" s="109"/>
      <c r="J42" s="109"/>
      <c r="K42" s="108"/>
      <c r="L42" s="107"/>
    </row>
    <row r="43" spans="1:12" ht="16.5" customHeight="1" x14ac:dyDescent="0.15">
      <c r="A43" s="108"/>
      <c r="B43" s="108"/>
      <c r="C43" s="108"/>
      <c r="D43" s="108"/>
      <c r="E43" s="108"/>
      <c r="F43" s="109"/>
      <c r="G43" s="107"/>
      <c r="H43" s="107"/>
      <c r="I43" s="109"/>
      <c r="J43" s="109"/>
      <c r="K43" s="108"/>
      <c r="L43" s="107"/>
    </row>
    <row r="44" spans="1:12" ht="16.5" customHeight="1" x14ac:dyDescent="0.15">
      <c r="A44" s="108"/>
      <c r="B44" s="108"/>
      <c r="C44" s="108"/>
      <c r="D44" s="108"/>
      <c r="E44" s="108"/>
      <c r="F44" s="109"/>
      <c r="G44" s="107"/>
      <c r="H44" s="107"/>
      <c r="I44" s="109"/>
      <c r="J44" s="109"/>
      <c r="K44" s="108"/>
      <c r="L44" s="107"/>
    </row>
    <row r="45" spans="1:12" ht="16.5" customHeight="1" x14ac:dyDescent="0.15">
      <c r="A45" s="108"/>
      <c r="B45" s="108"/>
      <c r="C45" s="108"/>
      <c r="D45" s="108"/>
      <c r="E45" s="108"/>
      <c r="F45" s="109"/>
      <c r="G45" s="107"/>
      <c r="H45" s="107"/>
      <c r="I45" s="109"/>
      <c r="J45" s="109"/>
      <c r="K45" s="108"/>
      <c r="L45" s="107"/>
    </row>
    <row r="46" spans="1:12" ht="16.5" customHeight="1" x14ac:dyDescent="0.15">
      <c r="A46" s="108"/>
      <c r="B46" s="108"/>
      <c r="C46" s="108"/>
      <c r="D46" s="108"/>
      <c r="E46" s="108"/>
      <c r="F46" s="109"/>
      <c r="G46" s="107"/>
      <c r="H46" s="107"/>
      <c r="I46" s="109"/>
      <c r="J46" s="109"/>
      <c r="K46" s="108"/>
      <c r="L46" s="107"/>
    </row>
    <row r="47" spans="1:12" ht="16.5" customHeight="1" x14ac:dyDescent="0.15">
      <c r="A47" s="108"/>
      <c r="B47" s="108"/>
      <c r="C47" s="108"/>
      <c r="D47" s="108"/>
      <c r="E47" s="108"/>
      <c r="F47" s="109"/>
      <c r="G47" s="107"/>
      <c r="H47" s="107"/>
      <c r="I47" s="109"/>
      <c r="J47" s="109"/>
      <c r="K47" s="108"/>
      <c r="L47" s="107"/>
    </row>
    <row r="48" spans="1:12" ht="16.5" customHeight="1" x14ac:dyDescent="0.15">
      <c r="A48" s="108"/>
      <c r="B48" s="108"/>
      <c r="C48" s="108"/>
      <c r="D48" s="108"/>
      <c r="E48" s="108"/>
      <c r="F48" s="109"/>
      <c r="G48" s="107"/>
      <c r="H48" s="107"/>
      <c r="I48" s="109"/>
      <c r="J48" s="109"/>
      <c r="K48" s="108"/>
      <c r="L48" s="107"/>
    </row>
    <row r="49" spans="1:12" ht="16.5" customHeight="1" x14ac:dyDescent="0.15">
      <c r="A49" s="108"/>
      <c r="B49" s="108"/>
      <c r="C49" s="108"/>
      <c r="D49" s="108"/>
      <c r="E49" s="108"/>
      <c r="F49" s="109"/>
      <c r="G49" s="107"/>
      <c r="H49" s="107"/>
      <c r="I49" s="109"/>
      <c r="J49" s="109"/>
      <c r="K49" s="108"/>
      <c r="L49" s="107"/>
    </row>
    <row r="50" spans="1:12" ht="16.5" customHeight="1" x14ac:dyDescent="0.15">
      <c r="A50" s="108"/>
      <c r="B50" s="108"/>
      <c r="C50" s="108"/>
      <c r="D50" s="108"/>
      <c r="E50" s="108"/>
      <c r="F50" s="109"/>
      <c r="G50" s="107"/>
      <c r="H50" s="107"/>
      <c r="I50" s="109"/>
      <c r="J50" s="109"/>
      <c r="K50" s="108"/>
      <c r="L50" s="107"/>
    </row>
    <row r="51" spans="1:12" ht="16.5" customHeight="1" x14ac:dyDescent="0.15">
      <c r="A51" s="108"/>
      <c r="B51" s="108"/>
      <c r="C51" s="108"/>
      <c r="D51" s="108"/>
      <c r="E51" s="108"/>
      <c r="F51" s="109"/>
      <c r="G51" s="107"/>
      <c r="H51" s="107"/>
      <c r="I51" s="109"/>
      <c r="J51" s="109"/>
      <c r="K51" s="108"/>
      <c r="L51" s="107"/>
    </row>
    <row r="52" spans="1:12" ht="16.5" customHeight="1" x14ac:dyDescent="0.15">
      <c r="A52" s="108"/>
      <c r="B52" s="108"/>
      <c r="C52" s="108"/>
      <c r="D52" s="108"/>
      <c r="E52" s="108"/>
      <c r="F52" s="109"/>
      <c r="G52" s="107"/>
      <c r="H52" s="107"/>
      <c r="I52" s="109"/>
      <c r="J52" s="109"/>
      <c r="K52" s="108"/>
      <c r="L52" s="107"/>
    </row>
    <row r="53" spans="1:12" ht="16.5" customHeight="1" x14ac:dyDescent="0.15">
      <c r="A53" s="108"/>
      <c r="B53" s="108"/>
      <c r="C53" s="108"/>
      <c r="D53" s="108"/>
      <c r="E53" s="108"/>
      <c r="F53" s="109"/>
      <c r="G53" s="107"/>
      <c r="H53" s="107"/>
      <c r="I53" s="109"/>
      <c r="J53" s="109"/>
      <c r="K53" s="108"/>
      <c r="L53" s="107"/>
    </row>
    <row r="54" spans="1:12" ht="16.5" customHeight="1" x14ac:dyDescent="0.15">
      <c r="A54" s="108"/>
      <c r="B54" s="108"/>
      <c r="C54" s="108"/>
      <c r="D54" s="108"/>
      <c r="E54" s="108"/>
      <c r="F54" s="109"/>
      <c r="G54" s="107"/>
      <c r="H54" s="107"/>
      <c r="I54" s="109"/>
      <c r="J54" s="109"/>
      <c r="K54" s="108"/>
      <c r="L54" s="107"/>
    </row>
    <row r="55" spans="1:12" ht="16.5" customHeight="1" x14ac:dyDescent="0.15">
      <c r="A55" s="108"/>
      <c r="B55" s="108"/>
      <c r="C55" s="108"/>
      <c r="D55" s="108"/>
      <c r="E55" s="108"/>
      <c r="F55" s="109"/>
      <c r="G55" s="107"/>
      <c r="H55" s="107"/>
      <c r="I55" s="109"/>
      <c r="J55" s="109"/>
      <c r="K55" s="108"/>
      <c r="L55" s="107"/>
    </row>
    <row r="56" spans="1:12" ht="16.5" customHeight="1" x14ac:dyDescent="0.15">
      <c r="A56" s="108"/>
      <c r="B56" s="108"/>
      <c r="C56" s="108"/>
      <c r="D56" s="108"/>
      <c r="E56" s="108"/>
      <c r="F56" s="109"/>
      <c r="G56" s="107"/>
      <c r="H56" s="107"/>
      <c r="I56" s="109"/>
      <c r="J56" s="109"/>
      <c r="K56" s="108"/>
      <c r="L56" s="107"/>
    </row>
    <row r="57" spans="1:12" ht="16.5" customHeight="1" x14ac:dyDescent="0.15">
      <c r="A57" s="108"/>
      <c r="B57" s="108"/>
      <c r="C57" s="108"/>
      <c r="D57" s="108"/>
      <c r="E57" s="108"/>
      <c r="F57" s="109"/>
      <c r="G57" s="107"/>
      <c r="H57" s="107"/>
      <c r="I57" s="109"/>
      <c r="J57" s="109"/>
      <c r="K57" s="108"/>
      <c r="L57" s="107"/>
    </row>
    <row r="58" spans="1:12" ht="16.5" customHeight="1" x14ac:dyDescent="0.15">
      <c r="A58" s="108"/>
      <c r="B58" s="108"/>
      <c r="C58" s="108"/>
      <c r="D58" s="108"/>
      <c r="E58" s="108"/>
      <c r="F58" s="109"/>
      <c r="G58" s="107"/>
      <c r="H58" s="107"/>
      <c r="I58" s="109"/>
      <c r="J58" s="109"/>
      <c r="K58" s="108"/>
      <c r="L58" s="107"/>
    </row>
    <row r="59" spans="1:12" ht="16.5" customHeight="1" x14ac:dyDescent="0.15">
      <c r="A59" s="108"/>
      <c r="B59" s="108"/>
      <c r="C59" s="108"/>
      <c r="D59" s="108"/>
      <c r="E59" s="108"/>
      <c r="F59" s="109"/>
      <c r="G59" s="107"/>
      <c r="H59" s="107"/>
      <c r="I59" s="109"/>
      <c r="J59" s="109"/>
      <c r="K59" s="108"/>
      <c r="L59" s="107"/>
    </row>
    <row r="60" spans="1:12" ht="16.5" customHeight="1" x14ac:dyDescent="0.15">
      <c r="A60" s="108"/>
      <c r="B60" s="108"/>
      <c r="C60" s="108"/>
      <c r="D60" s="108"/>
      <c r="E60" s="108"/>
      <c r="F60" s="109"/>
      <c r="G60" s="107"/>
      <c r="H60" s="107"/>
      <c r="I60" s="109"/>
      <c r="J60" s="109"/>
      <c r="K60" s="108"/>
      <c r="L60" s="107"/>
    </row>
    <row r="61" spans="1:12" ht="16.5" customHeight="1" x14ac:dyDescent="0.15">
      <c r="A61" s="108"/>
      <c r="B61" s="108"/>
      <c r="C61" s="108"/>
      <c r="D61" s="108"/>
      <c r="E61" s="108"/>
      <c r="F61" s="109"/>
      <c r="G61" s="107"/>
      <c r="H61" s="107"/>
      <c r="I61" s="109"/>
      <c r="J61" s="109"/>
      <c r="K61" s="108"/>
      <c r="L61" s="107"/>
    </row>
    <row r="62" spans="1:12" ht="16.5" customHeight="1" x14ac:dyDescent="0.15">
      <c r="A62" s="108"/>
      <c r="B62" s="108"/>
      <c r="C62" s="108"/>
      <c r="D62" s="108"/>
      <c r="E62" s="108"/>
      <c r="F62" s="109"/>
      <c r="G62" s="107"/>
      <c r="H62" s="107"/>
      <c r="I62" s="109"/>
      <c r="J62" s="109"/>
      <c r="K62" s="108"/>
      <c r="L62" s="107"/>
    </row>
    <row r="63" spans="1:12" ht="16.5" customHeight="1" x14ac:dyDescent="0.15">
      <c r="A63" s="108"/>
      <c r="B63" s="108"/>
      <c r="C63" s="108"/>
      <c r="D63" s="108"/>
      <c r="E63" s="108"/>
      <c r="F63" s="109"/>
      <c r="G63" s="107"/>
      <c r="H63" s="107"/>
      <c r="I63" s="109"/>
      <c r="J63" s="109"/>
      <c r="K63" s="108"/>
      <c r="L63" s="107"/>
    </row>
    <row r="64" spans="1:12" ht="16.5" customHeight="1" x14ac:dyDescent="0.15">
      <c r="A64" s="108"/>
      <c r="B64" s="108"/>
      <c r="C64" s="108"/>
      <c r="D64" s="108"/>
      <c r="E64" s="108"/>
      <c r="F64" s="109"/>
      <c r="G64" s="107"/>
      <c r="H64" s="107"/>
      <c r="I64" s="109"/>
      <c r="J64" s="109"/>
      <c r="K64" s="108"/>
      <c r="L64" s="107"/>
    </row>
    <row r="65" spans="1:12" ht="16.5" customHeight="1" x14ac:dyDescent="0.15">
      <c r="A65" s="108"/>
      <c r="B65" s="108"/>
      <c r="C65" s="108"/>
      <c r="D65" s="108"/>
      <c r="E65" s="108"/>
      <c r="F65" s="109"/>
      <c r="G65" s="107"/>
      <c r="H65" s="107"/>
      <c r="I65" s="109"/>
      <c r="J65" s="109"/>
      <c r="K65" s="108"/>
      <c r="L65" s="107"/>
    </row>
    <row r="66" spans="1:12" ht="16.5" customHeight="1" x14ac:dyDescent="0.15">
      <c r="A66" s="108"/>
      <c r="B66" s="108"/>
      <c r="C66" s="108"/>
      <c r="D66" s="108"/>
      <c r="E66" s="108"/>
      <c r="F66" s="109"/>
      <c r="G66" s="107"/>
      <c r="H66" s="107"/>
      <c r="I66" s="109"/>
      <c r="J66" s="109"/>
      <c r="K66" s="108"/>
      <c r="L66" s="107"/>
    </row>
    <row r="67" spans="1:12" ht="16.5" customHeight="1" x14ac:dyDescent="0.15">
      <c r="A67" s="108"/>
      <c r="B67" s="108"/>
      <c r="C67" s="108"/>
      <c r="D67" s="108"/>
      <c r="E67" s="108"/>
      <c r="F67" s="109"/>
      <c r="G67" s="107"/>
      <c r="H67" s="107"/>
      <c r="I67" s="109"/>
      <c r="J67" s="109"/>
      <c r="K67" s="108"/>
      <c r="L67" s="107"/>
    </row>
    <row r="68" spans="1:12" ht="16.5" customHeight="1" x14ac:dyDescent="0.15">
      <c r="A68" s="108"/>
      <c r="B68" s="108"/>
      <c r="C68" s="108"/>
      <c r="D68" s="108"/>
      <c r="E68" s="108"/>
      <c r="F68" s="109"/>
      <c r="G68" s="107"/>
      <c r="H68" s="107"/>
      <c r="I68" s="109"/>
      <c r="J68" s="109"/>
      <c r="K68" s="108"/>
      <c r="L68" s="107"/>
    </row>
    <row r="69" spans="1:12" ht="16.5" customHeight="1" x14ac:dyDescent="0.15">
      <c r="A69" s="108"/>
      <c r="B69" s="108"/>
      <c r="C69" s="108"/>
      <c r="D69" s="108"/>
      <c r="E69" s="108"/>
      <c r="F69" s="109"/>
      <c r="G69" s="107"/>
      <c r="H69" s="107"/>
      <c r="I69" s="109"/>
      <c r="J69" s="109"/>
      <c r="K69" s="108"/>
      <c r="L69" s="107"/>
    </row>
    <row r="70" spans="1:12" ht="16.5" customHeight="1" x14ac:dyDescent="0.15">
      <c r="A70" s="108"/>
      <c r="B70" s="108"/>
      <c r="C70" s="108"/>
      <c r="D70" s="108"/>
      <c r="E70" s="108"/>
      <c r="F70" s="109"/>
      <c r="G70" s="107"/>
      <c r="H70" s="107"/>
      <c r="I70" s="109"/>
      <c r="J70" s="109"/>
      <c r="K70" s="108"/>
      <c r="L70" s="107"/>
    </row>
    <row r="71" spans="1:12" ht="16.5" customHeight="1" x14ac:dyDescent="0.15">
      <c r="A71" s="108"/>
      <c r="B71" s="108"/>
      <c r="C71" s="108"/>
      <c r="D71" s="108"/>
      <c r="E71" s="108"/>
      <c r="F71" s="109"/>
      <c r="G71" s="107"/>
      <c r="H71" s="107"/>
      <c r="I71" s="109"/>
      <c r="J71" s="109"/>
      <c r="K71" s="108"/>
      <c r="L71" s="107"/>
    </row>
    <row r="72" spans="1:12" ht="16.5" customHeight="1" x14ac:dyDescent="0.15">
      <c r="A72" s="108"/>
      <c r="B72" s="108"/>
      <c r="C72" s="108"/>
      <c r="D72" s="108"/>
      <c r="E72" s="108"/>
      <c r="F72" s="109"/>
      <c r="G72" s="107"/>
      <c r="H72" s="107"/>
      <c r="I72" s="109"/>
      <c r="J72" s="109"/>
      <c r="K72" s="108"/>
      <c r="L72" s="107"/>
    </row>
    <row r="73" spans="1:12" ht="16.5" customHeight="1" x14ac:dyDescent="0.15">
      <c r="A73" s="108"/>
      <c r="B73" s="108"/>
      <c r="C73" s="108"/>
      <c r="D73" s="108"/>
      <c r="E73" s="108"/>
      <c r="F73" s="109"/>
      <c r="G73" s="107"/>
      <c r="H73" s="107"/>
      <c r="I73" s="109"/>
      <c r="J73" s="109"/>
      <c r="K73" s="108"/>
      <c r="L73" s="107"/>
    </row>
    <row r="74" spans="1:12" ht="16.5" customHeight="1" x14ac:dyDescent="0.15">
      <c r="A74" s="108"/>
      <c r="B74" s="108"/>
      <c r="C74" s="108"/>
      <c r="D74" s="108"/>
      <c r="E74" s="108"/>
      <c r="F74" s="109"/>
      <c r="G74" s="107"/>
      <c r="H74" s="107"/>
      <c r="I74" s="109"/>
      <c r="J74" s="109"/>
      <c r="K74" s="108"/>
      <c r="L74" s="107"/>
    </row>
    <row r="75" spans="1:12" ht="16.5" customHeight="1" x14ac:dyDescent="0.15">
      <c r="A75" s="108"/>
      <c r="B75" s="108"/>
      <c r="C75" s="108"/>
      <c r="D75" s="108"/>
      <c r="E75" s="108"/>
      <c r="F75" s="109"/>
      <c r="G75" s="107"/>
      <c r="H75" s="107"/>
      <c r="I75" s="109"/>
      <c r="J75" s="109"/>
      <c r="K75" s="108"/>
      <c r="L75" s="107"/>
    </row>
    <row r="76" spans="1:12" ht="16.5" customHeight="1" x14ac:dyDescent="0.15">
      <c r="A76" s="108"/>
      <c r="B76" s="108"/>
      <c r="C76" s="108"/>
      <c r="D76" s="108"/>
      <c r="E76" s="108"/>
      <c r="F76" s="109"/>
      <c r="G76" s="107"/>
      <c r="H76" s="107"/>
      <c r="I76" s="109"/>
      <c r="J76" s="109"/>
      <c r="K76" s="108"/>
      <c r="L76" s="107"/>
    </row>
    <row r="77" spans="1:12" ht="16.5" customHeight="1" x14ac:dyDescent="0.15">
      <c r="A77" s="108"/>
      <c r="B77" s="108"/>
      <c r="C77" s="108"/>
      <c r="D77" s="108"/>
      <c r="E77" s="108"/>
      <c r="F77" s="109"/>
      <c r="G77" s="107"/>
      <c r="H77" s="107"/>
      <c r="I77" s="109"/>
      <c r="J77" s="109"/>
      <c r="K77" s="108"/>
      <c r="L77" s="107"/>
    </row>
    <row r="78" spans="1:12" ht="16.5" customHeight="1" x14ac:dyDescent="0.15">
      <c r="A78" s="108"/>
      <c r="B78" s="108"/>
      <c r="C78" s="108"/>
      <c r="D78" s="108"/>
      <c r="E78" s="108"/>
      <c r="F78" s="109"/>
      <c r="G78" s="107"/>
      <c r="H78" s="107"/>
      <c r="I78" s="109"/>
      <c r="J78" s="109"/>
      <c r="K78" s="108"/>
      <c r="L78" s="107"/>
    </row>
    <row r="79" spans="1:12" ht="16.5" customHeight="1" x14ac:dyDescent="0.15">
      <c r="A79" s="108"/>
      <c r="B79" s="108"/>
      <c r="C79" s="108"/>
      <c r="D79" s="108"/>
      <c r="E79" s="108"/>
      <c r="F79" s="109"/>
      <c r="G79" s="107"/>
      <c r="H79" s="107"/>
      <c r="I79" s="109"/>
      <c r="J79" s="109"/>
      <c r="K79" s="108"/>
      <c r="L79" s="107"/>
    </row>
    <row r="80" spans="1:12" ht="16.5" customHeight="1" x14ac:dyDescent="0.15">
      <c r="A80" s="108"/>
      <c r="B80" s="108"/>
      <c r="C80" s="108"/>
      <c r="D80" s="108"/>
      <c r="E80" s="108"/>
      <c r="F80" s="109"/>
      <c r="G80" s="107"/>
      <c r="H80" s="107"/>
      <c r="I80" s="109"/>
      <c r="J80" s="109"/>
      <c r="K80" s="108"/>
      <c r="L80" s="107"/>
    </row>
    <row r="81" spans="1:12" ht="16.5" customHeight="1" x14ac:dyDescent="0.15">
      <c r="A81" s="108"/>
      <c r="B81" s="108"/>
      <c r="C81" s="108"/>
      <c r="D81" s="108"/>
      <c r="E81" s="108"/>
      <c r="F81" s="109"/>
      <c r="G81" s="107"/>
      <c r="H81" s="107"/>
      <c r="I81" s="109"/>
      <c r="J81" s="109"/>
      <c r="K81" s="108"/>
      <c r="L81" s="107"/>
    </row>
    <row r="82" spans="1:12" ht="16.5" customHeight="1" x14ac:dyDescent="0.15">
      <c r="A82" s="108"/>
      <c r="B82" s="108"/>
      <c r="C82" s="108"/>
      <c r="D82" s="108"/>
      <c r="E82" s="108"/>
      <c r="F82" s="109"/>
      <c r="G82" s="107"/>
      <c r="H82" s="107"/>
      <c r="I82" s="109"/>
      <c r="J82" s="109"/>
      <c r="K82" s="108"/>
      <c r="L82" s="107"/>
    </row>
    <row r="83" spans="1:12" ht="16.5" customHeight="1" x14ac:dyDescent="0.15">
      <c r="A83" s="108"/>
      <c r="B83" s="108"/>
      <c r="C83" s="108"/>
      <c r="D83" s="108"/>
      <c r="E83" s="108"/>
      <c r="F83" s="109"/>
      <c r="G83" s="107"/>
      <c r="H83" s="107"/>
      <c r="I83" s="109"/>
      <c r="J83" s="109"/>
      <c r="K83" s="108"/>
      <c r="L83" s="107"/>
    </row>
    <row r="84" spans="1:12" ht="16.5" customHeight="1" x14ac:dyDescent="0.15">
      <c r="A84" s="108"/>
      <c r="B84" s="108"/>
      <c r="C84" s="108"/>
      <c r="D84" s="108"/>
      <c r="E84" s="108"/>
      <c r="F84" s="109"/>
      <c r="G84" s="107"/>
      <c r="H84" s="107"/>
      <c r="I84" s="109"/>
      <c r="J84" s="109"/>
      <c r="K84" s="108"/>
      <c r="L84" s="107"/>
    </row>
    <row r="85" spans="1:12" ht="16.5" customHeight="1" x14ac:dyDescent="0.15">
      <c r="A85" s="108"/>
      <c r="B85" s="108"/>
      <c r="C85" s="108"/>
      <c r="D85" s="108"/>
      <c r="E85" s="108"/>
      <c r="F85" s="109"/>
      <c r="G85" s="107"/>
      <c r="H85" s="107"/>
      <c r="I85" s="109"/>
      <c r="J85" s="109"/>
      <c r="K85" s="108"/>
      <c r="L85" s="107"/>
    </row>
    <row r="86" spans="1:12" ht="16.5" customHeight="1" x14ac:dyDescent="0.15">
      <c r="A86" s="108"/>
      <c r="B86" s="108"/>
      <c r="C86" s="108"/>
      <c r="D86" s="108"/>
      <c r="E86" s="108"/>
      <c r="F86" s="109"/>
      <c r="G86" s="107"/>
      <c r="H86" s="107"/>
      <c r="I86" s="109"/>
      <c r="J86" s="109"/>
      <c r="K86" s="108"/>
      <c r="L86" s="107"/>
    </row>
    <row r="87" spans="1:12" ht="16.5" customHeight="1" x14ac:dyDescent="0.15">
      <c r="A87" s="108"/>
      <c r="B87" s="108"/>
      <c r="C87" s="108"/>
      <c r="D87" s="108"/>
      <c r="E87" s="108"/>
      <c r="F87" s="109"/>
      <c r="G87" s="107"/>
      <c r="H87" s="107"/>
      <c r="I87" s="109"/>
      <c r="J87" s="109"/>
      <c r="K87" s="108"/>
      <c r="L87" s="107"/>
    </row>
    <row r="88" spans="1:12" ht="16.5" customHeight="1" x14ac:dyDescent="0.15">
      <c r="A88" s="108"/>
      <c r="B88" s="108"/>
      <c r="C88" s="108"/>
      <c r="D88" s="108"/>
      <c r="E88" s="108"/>
      <c r="F88" s="109"/>
      <c r="G88" s="107"/>
      <c r="H88" s="107"/>
      <c r="I88" s="109"/>
      <c r="J88" s="109"/>
      <c r="K88" s="108"/>
      <c r="L88" s="107"/>
    </row>
    <row r="89" spans="1:12" ht="16.5" customHeight="1" x14ac:dyDescent="0.15">
      <c r="A89" s="108"/>
      <c r="B89" s="108"/>
      <c r="C89" s="108"/>
      <c r="D89" s="108"/>
      <c r="E89" s="108"/>
      <c r="F89" s="109"/>
      <c r="G89" s="107"/>
      <c r="H89" s="107"/>
      <c r="I89" s="109"/>
      <c r="J89" s="109"/>
      <c r="K89" s="108"/>
      <c r="L89" s="107"/>
    </row>
    <row r="90" spans="1:12" ht="16.5" customHeight="1" x14ac:dyDescent="0.15">
      <c r="A90" s="108"/>
      <c r="B90" s="108"/>
      <c r="C90" s="108"/>
      <c r="D90" s="108"/>
      <c r="E90" s="108"/>
      <c r="F90" s="109"/>
      <c r="G90" s="107"/>
      <c r="H90" s="107"/>
      <c r="I90" s="109"/>
      <c r="J90" s="109"/>
      <c r="K90" s="108"/>
      <c r="L90" s="107"/>
    </row>
    <row r="91" spans="1:12" ht="16.5" customHeight="1" x14ac:dyDescent="0.15">
      <c r="A91" s="108"/>
      <c r="B91" s="108"/>
      <c r="C91" s="108"/>
      <c r="D91" s="108"/>
      <c r="E91" s="108"/>
      <c r="F91" s="109"/>
      <c r="G91" s="107"/>
      <c r="H91" s="107"/>
      <c r="I91" s="109"/>
      <c r="J91" s="109"/>
      <c r="K91" s="108"/>
      <c r="L91" s="107"/>
    </row>
    <row r="92" spans="1:12" ht="16.5" customHeight="1" x14ac:dyDescent="0.15">
      <c r="A92" s="108"/>
      <c r="B92" s="108"/>
      <c r="C92" s="108"/>
      <c r="D92" s="108"/>
      <c r="E92" s="108"/>
      <c r="F92" s="109"/>
      <c r="G92" s="107"/>
      <c r="H92" s="107"/>
      <c r="I92" s="109"/>
      <c r="J92" s="109"/>
      <c r="K92" s="108"/>
      <c r="L92" s="107"/>
    </row>
    <row r="93" spans="1:12" ht="16.5" customHeight="1" x14ac:dyDescent="0.15">
      <c r="A93" s="108"/>
      <c r="B93" s="108"/>
      <c r="C93" s="108"/>
      <c r="D93" s="108"/>
      <c r="E93" s="108"/>
      <c r="F93" s="109"/>
      <c r="G93" s="107"/>
      <c r="H93" s="107"/>
      <c r="I93" s="109"/>
      <c r="J93" s="109"/>
      <c r="K93" s="108"/>
      <c r="L93" s="107"/>
    </row>
    <row r="94" spans="1:12" ht="19.5" customHeight="1" x14ac:dyDescent="0.15">
      <c r="A94" s="108"/>
      <c r="B94" s="108"/>
      <c r="C94" s="108"/>
      <c r="D94" s="108"/>
      <c r="E94" s="108"/>
      <c r="F94" s="109"/>
      <c r="G94" s="107"/>
      <c r="H94" s="107"/>
      <c r="I94" s="109"/>
      <c r="J94" s="109"/>
      <c r="K94" s="108"/>
      <c r="L94" s="107"/>
    </row>
    <row r="95" spans="1:12" ht="19.5" customHeight="1" x14ac:dyDescent="0.15">
      <c r="A95" s="108"/>
      <c r="B95" s="108"/>
      <c r="C95" s="108"/>
      <c r="D95" s="108"/>
      <c r="E95" s="108"/>
      <c r="F95" s="109"/>
      <c r="G95" s="107"/>
      <c r="H95" s="107"/>
      <c r="I95" s="109"/>
      <c r="J95" s="109"/>
      <c r="K95" s="108"/>
      <c r="L95" s="107"/>
    </row>
    <row r="96" spans="1:12" ht="19.5" customHeight="1" x14ac:dyDescent="0.15">
      <c r="A96" s="108"/>
      <c r="B96" s="108"/>
      <c r="C96" s="108"/>
      <c r="D96" s="108"/>
      <c r="E96" s="108"/>
      <c r="F96" s="109"/>
      <c r="G96" s="107"/>
      <c r="H96" s="107"/>
      <c r="I96" s="109"/>
      <c r="J96" s="109"/>
      <c r="K96" s="108"/>
      <c r="L96" s="107"/>
    </row>
    <row r="97" spans="1:12" ht="19.5" customHeight="1" x14ac:dyDescent="0.15">
      <c r="A97" s="108"/>
      <c r="B97" s="108"/>
      <c r="C97" s="108"/>
      <c r="D97" s="108"/>
      <c r="E97" s="108"/>
      <c r="F97" s="109"/>
      <c r="G97" s="107"/>
      <c r="H97" s="107"/>
      <c r="I97" s="109"/>
      <c r="J97" s="109"/>
      <c r="K97" s="108"/>
      <c r="L97" s="107"/>
    </row>
    <row r="98" spans="1:12" ht="19.5" customHeight="1" x14ac:dyDescent="0.15">
      <c r="A98" s="108"/>
      <c r="B98" s="108"/>
      <c r="C98" s="108"/>
      <c r="D98" s="108"/>
      <c r="E98" s="108"/>
      <c r="F98" s="109"/>
      <c r="G98" s="107"/>
      <c r="H98" s="107"/>
      <c r="I98" s="109"/>
      <c r="J98" s="109"/>
      <c r="K98" s="108"/>
      <c r="L98" s="107"/>
    </row>
    <row r="99" spans="1:12" ht="19.5" customHeight="1" x14ac:dyDescent="0.15">
      <c r="A99" s="108"/>
      <c r="B99" s="108"/>
      <c r="C99" s="108"/>
      <c r="D99" s="108"/>
      <c r="E99" s="108"/>
      <c r="F99" s="109"/>
      <c r="G99" s="107"/>
      <c r="H99" s="107"/>
      <c r="I99" s="109"/>
      <c r="J99" s="109"/>
      <c r="K99" s="108"/>
      <c r="L99" s="107"/>
    </row>
    <row r="100" spans="1:12" ht="19.5" customHeight="1" x14ac:dyDescent="0.15">
      <c r="A100" s="108"/>
      <c r="B100" s="108"/>
      <c r="C100" s="108"/>
      <c r="D100" s="108"/>
      <c r="E100" s="108"/>
      <c r="F100" s="109"/>
      <c r="G100" s="107"/>
      <c r="H100" s="107"/>
      <c r="I100" s="109"/>
      <c r="J100" s="109"/>
      <c r="K100" s="108"/>
      <c r="L100" s="107"/>
    </row>
    <row r="101" spans="1:12" ht="19.5" customHeight="1" x14ac:dyDescent="0.15">
      <c r="A101" s="108"/>
      <c r="B101" s="108"/>
      <c r="C101" s="108"/>
      <c r="D101" s="108"/>
      <c r="E101" s="108"/>
      <c r="F101" s="109"/>
      <c r="G101" s="107"/>
      <c r="H101" s="107"/>
      <c r="I101" s="109"/>
      <c r="J101" s="109"/>
      <c r="K101" s="108"/>
      <c r="L101" s="107"/>
    </row>
    <row r="102" spans="1:12" ht="19.5" customHeight="1" x14ac:dyDescent="0.15">
      <c r="A102" s="108"/>
      <c r="B102" s="108"/>
      <c r="C102" s="108"/>
      <c r="D102" s="108"/>
      <c r="E102" s="108"/>
      <c r="F102" s="109"/>
      <c r="G102" s="107"/>
      <c r="H102" s="107"/>
      <c r="I102" s="109"/>
      <c r="J102" s="109"/>
      <c r="K102" s="108"/>
      <c r="L102" s="107"/>
    </row>
    <row r="103" spans="1:12" ht="19.5" customHeight="1" x14ac:dyDescent="0.15">
      <c r="A103" s="108"/>
      <c r="B103" s="108"/>
      <c r="C103" s="108"/>
      <c r="D103" s="108"/>
      <c r="E103" s="108"/>
      <c r="F103" s="109"/>
      <c r="G103" s="107"/>
      <c r="H103" s="107"/>
      <c r="I103" s="109"/>
      <c r="J103" s="109"/>
      <c r="K103" s="108"/>
      <c r="L103" s="107"/>
    </row>
    <row r="104" spans="1:12" ht="19.5" customHeight="1" x14ac:dyDescent="0.15">
      <c r="A104" s="108"/>
      <c r="B104" s="108"/>
      <c r="C104" s="108"/>
      <c r="D104" s="108"/>
      <c r="E104" s="108"/>
      <c r="F104" s="109"/>
      <c r="G104" s="107"/>
      <c r="H104" s="107"/>
      <c r="I104" s="109"/>
      <c r="J104" s="109"/>
      <c r="K104" s="108"/>
      <c r="L104" s="107"/>
    </row>
    <row r="105" spans="1:12" ht="19.5" customHeight="1" x14ac:dyDescent="0.15">
      <c r="A105" s="108"/>
      <c r="B105" s="108"/>
      <c r="C105" s="108"/>
      <c r="D105" s="108"/>
      <c r="E105" s="108"/>
      <c r="F105" s="109"/>
      <c r="G105" s="107"/>
      <c r="H105" s="107"/>
      <c r="I105" s="109"/>
      <c r="J105" s="109"/>
      <c r="K105" s="108"/>
      <c r="L105" s="107"/>
    </row>
    <row r="106" spans="1:12" ht="19.5" customHeight="1" x14ac:dyDescent="0.15">
      <c r="A106" s="108"/>
      <c r="B106" s="108"/>
      <c r="C106" s="108"/>
      <c r="D106" s="108"/>
      <c r="E106" s="108"/>
      <c r="F106" s="109"/>
      <c r="G106" s="107"/>
      <c r="H106" s="107"/>
      <c r="I106" s="109"/>
      <c r="J106" s="109"/>
      <c r="K106" s="108"/>
      <c r="L106" s="107"/>
    </row>
    <row r="107" spans="1:12" ht="19.5" customHeight="1" x14ac:dyDescent="0.15">
      <c r="A107" s="108"/>
      <c r="B107" s="108"/>
      <c r="C107" s="108"/>
      <c r="D107" s="108"/>
      <c r="E107" s="108"/>
      <c r="F107" s="109"/>
      <c r="G107" s="107"/>
      <c r="H107" s="107"/>
      <c r="I107" s="109"/>
      <c r="J107" s="109"/>
      <c r="K107" s="108"/>
      <c r="L107" s="107"/>
    </row>
    <row r="108" spans="1:12" ht="19.5" customHeight="1" x14ac:dyDescent="0.15">
      <c r="A108" s="108"/>
      <c r="B108" s="108"/>
      <c r="C108" s="108"/>
      <c r="D108" s="108"/>
      <c r="E108" s="108"/>
      <c r="F108" s="109"/>
      <c r="G108" s="107"/>
      <c r="H108" s="107"/>
      <c r="I108" s="109"/>
      <c r="J108" s="109"/>
      <c r="K108" s="108"/>
      <c r="L108" s="107"/>
    </row>
    <row r="109" spans="1:12" ht="19.5" customHeight="1" x14ac:dyDescent="0.15">
      <c r="A109" s="108"/>
      <c r="B109" s="108"/>
      <c r="C109" s="108"/>
      <c r="D109" s="108"/>
      <c r="E109" s="108"/>
      <c r="F109" s="109"/>
      <c r="G109" s="107"/>
      <c r="H109" s="107"/>
      <c r="I109" s="109"/>
      <c r="J109" s="109"/>
      <c r="K109" s="108"/>
      <c r="L109" s="107"/>
    </row>
    <row r="110" spans="1:12" ht="19.5" customHeight="1" x14ac:dyDescent="0.15">
      <c r="A110" s="108"/>
      <c r="B110" s="108"/>
      <c r="C110" s="108"/>
      <c r="D110" s="108"/>
      <c r="E110" s="108"/>
      <c r="F110" s="109"/>
      <c r="G110" s="107"/>
      <c r="H110" s="107"/>
      <c r="I110" s="109"/>
      <c r="J110" s="109"/>
      <c r="K110" s="108"/>
      <c r="L110" s="107"/>
    </row>
    <row r="111" spans="1:12" ht="19.5" customHeight="1" x14ac:dyDescent="0.15">
      <c r="A111" s="108"/>
      <c r="B111" s="108"/>
      <c r="C111" s="108"/>
      <c r="D111" s="108"/>
      <c r="E111" s="108"/>
      <c r="F111" s="109"/>
      <c r="G111" s="107"/>
      <c r="H111" s="107"/>
      <c r="I111" s="109"/>
      <c r="J111" s="109"/>
      <c r="K111" s="108"/>
      <c r="L111" s="107"/>
    </row>
    <row r="112" spans="1:12" ht="19.5" customHeight="1" x14ac:dyDescent="0.15">
      <c r="A112" s="108"/>
      <c r="B112" s="108"/>
      <c r="C112" s="108"/>
      <c r="D112" s="108"/>
      <c r="E112" s="108"/>
      <c r="F112" s="109"/>
      <c r="G112" s="107"/>
      <c r="H112" s="107"/>
      <c r="I112" s="109"/>
      <c r="J112" s="109"/>
      <c r="K112" s="108"/>
      <c r="L112" s="107"/>
    </row>
    <row r="113" spans="1:12" ht="19.5" customHeight="1" x14ac:dyDescent="0.15">
      <c r="A113" s="108"/>
      <c r="B113" s="108"/>
      <c r="C113" s="108"/>
      <c r="D113" s="108"/>
      <c r="E113" s="108"/>
      <c r="F113" s="109"/>
      <c r="G113" s="107"/>
      <c r="H113" s="107"/>
      <c r="I113" s="109"/>
      <c r="J113" s="109"/>
      <c r="K113" s="108"/>
      <c r="L113" s="107"/>
    </row>
    <row r="114" spans="1:12" ht="19.5" customHeight="1" x14ac:dyDescent="0.15">
      <c r="A114" s="108"/>
      <c r="B114" s="108"/>
      <c r="C114" s="108"/>
      <c r="D114" s="108"/>
      <c r="E114" s="108"/>
      <c r="F114" s="109"/>
      <c r="G114" s="107"/>
      <c r="H114" s="107"/>
      <c r="I114" s="109"/>
      <c r="J114" s="109"/>
      <c r="K114" s="108"/>
      <c r="L114" s="107"/>
    </row>
    <row r="115" spans="1:12" ht="19.5" customHeight="1" x14ac:dyDescent="0.15">
      <c r="A115" s="108"/>
      <c r="B115" s="108"/>
      <c r="C115" s="108"/>
      <c r="D115" s="108"/>
      <c r="E115" s="108"/>
      <c r="F115" s="109"/>
      <c r="G115" s="107"/>
      <c r="H115" s="107"/>
      <c r="I115" s="109"/>
      <c r="J115" s="109"/>
      <c r="K115" s="108"/>
      <c r="L115" s="107"/>
    </row>
    <row r="116" spans="1:12" ht="19.5" customHeight="1" x14ac:dyDescent="0.15">
      <c r="A116" s="108"/>
      <c r="B116" s="108"/>
      <c r="C116" s="108"/>
      <c r="D116" s="108"/>
      <c r="E116" s="108"/>
      <c r="F116" s="109"/>
      <c r="G116" s="107"/>
      <c r="H116" s="107"/>
      <c r="I116" s="109"/>
      <c r="J116" s="109"/>
      <c r="K116" s="108"/>
      <c r="L116" s="107"/>
    </row>
    <row r="117" spans="1:12" ht="19.5" customHeight="1" x14ac:dyDescent="0.15">
      <c r="F117" s="106"/>
      <c r="G117" s="105"/>
      <c r="H117" s="105"/>
      <c r="I117" s="106"/>
      <c r="J117" s="106"/>
      <c r="L117" s="105"/>
    </row>
    <row r="118" spans="1:12" ht="19.5" customHeight="1" x14ac:dyDescent="0.15">
      <c r="F118" s="106"/>
      <c r="G118" s="105"/>
      <c r="H118" s="105"/>
      <c r="I118" s="106"/>
      <c r="J118" s="106"/>
      <c r="L118" s="105"/>
    </row>
    <row r="119" spans="1:12" ht="19.5" customHeight="1" x14ac:dyDescent="0.15">
      <c r="F119" s="106"/>
      <c r="G119" s="105"/>
      <c r="H119" s="105"/>
      <c r="I119" s="106"/>
      <c r="J119" s="106"/>
      <c r="L119" s="105"/>
    </row>
    <row r="120" spans="1:12" ht="19.5" customHeight="1" x14ac:dyDescent="0.15">
      <c r="F120" s="106"/>
      <c r="G120" s="105"/>
      <c r="H120" s="105"/>
      <c r="I120" s="106"/>
      <c r="J120" s="106"/>
      <c r="L120" s="105"/>
    </row>
    <row r="121" spans="1:12" ht="19.5" customHeight="1" x14ac:dyDescent="0.15">
      <c r="F121" s="106"/>
      <c r="G121" s="105"/>
      <c r="H121" s="105"/>
      <c r="I121" s="106"/>
      <c r="J121" s="106"/>
      <c r="L121" s="105"/>
    </row>
    <row r="122" spans="1:12" ht="19.5" customHeight="1" x14ac:dyDescent="0.15">
      <c r="F122" s="106"/>
      <c r="G122" s="105"/>
      <c r="H122" s="105"/>
      <c r="I122" s="106"/>
      <c r="J122" s="106"/>
      <c r="L122" s="105"/>
    </row>
    <row r="123" spans="1:12" ht="19.5" customHeight="1" x14ac:dyDescent="0.15">
      <c r="F123" s="106"/>
      <c r="G123" s="105"/>
      <c r="H123" s="105"/>
      <c r="I123" s="106"/>
      <c r="J123" s="106"/>
      <c r="L123" s="105"/>
    </row>
    <row r="124" spans="1:12" ht="19.5" customHeight="1" x14ac:dyDescent="0.15">
      <c r="F124" s="106"/>
      <c r="G124" s="105"/>
      <c r="H124" s="105"/>
      <c r="I124" s="106"/>
      <c r="J124" s="106"/>
      <c r="L124" s="105"/>
    </row>
    <row r="125" spans="1:12" ht="19.5" customHeight="1" x14ac:dyDescent="0.15">
      <c r="F125" s="106"/>
      <c r="G125" s="105"/>
      <c r="H125" s="105"/>
      <c r="I125" s="106"/>
      <c r="J125" s="106"/>
      <c r="L125" s="105"/>
    </row>
    <row r="126" spans="1:12" ht="19.5" customHeight="1" x14ac:dyDescent="0.15">
      <c r="F126" s="106"/>
      <c r="G126" s="105"/>
      <c r="H126" s="105"/>
      <c r="I126" s="106"/>
      <c r="J126" s="106"/>
      <c r="L126" s="105"/>
    </row>
    <row r="127" spans="1:12" ht="19.5" customHeight="1" x14ac:dyDescent="0.15">
      <c r="F127" s="106"/>
      <c r="G127" s="105"/>
      <c r="H127" s="105"/>
      <c r="I127" s="106"/>
      <c r="J127" s="106"/>
      <c r="L127" s="105"/>
    </row>
    <row r="128" spans="1:12" ht="19.5" customHeight="1" x14ac:dyDescent="0.15">
      <c r="F128" s="106"/>
      <c r="G128" s="105"/>
      <c r="H128" s="105"/>
      <c r="I128" s="106"/>
      <c r="J128" s="106"/>
      <c r="L128" s="105"/>
    </row>
    <row r="129" spans="6:12" ht="19.5" customHeight="1" x14ac:dyDescent="0.15">
      <c r="F129" s="106"/>
      <c r="G129" s="105"/>
      <c r="H129" s="105"/>
      <c r="I129" s="106"/>
      <c r="J129" s="106"/>
      <c r="L129" s="105"/>
    </row>
    <row r="130" spans="6:12" ht="19.5" customHeight="1" x14ac:dyDescent="0.15">
      <c r="F130" s="106"/>
      <c r="G130" s="105"/>
      <c r="H130" s="105"/>
      <c r="I130" s="106"/>
      <c r="J130" s="106"/>
      <c r="L130" s="105"/>
    </row>
    <row r="131" spans="6:12" ht="19.5" customHeight="1" x14ac:dyDescent="0.15">
      <c r="F131" s="106"/>
      <c r="G131" s="105"/>
      <c r="H131" s="105"/>
      <c r="I131" s="106"/>
      <c r="J131" s="106"/>
      <c r="L131" s="105"/>
    </row>
    <row r="132" spans="6:12" ht="19.5" customHeight="1" x14ac:dyDescent="0.15">
      <c r="F132" s="106"/>
      <c r="G132" s="105"/>
      <c r="H132" s="105"/>
      <c r="I132" s="106"/>
      <c r="J132" s="106"/>
      <c r="L132" s="105"/>
    </row>
    <row r="133" spans="6:12" ht="19.5" customHeight="1" x14ac:dyDescent="0.15">
      <c r="F133" s="106"/>
      <c r="G133" s="105"/>
      <c r="H133" s="105"/>
      <c r="I133" s="106"/>
      <c r="J133" s="106"/>
      <c r="L133" s="105"/>
    </row>
    <row r="134" spans="6:12" ht="19.5" customHeight="1" x14ac:dyDescent="0.15">
      <c r="F134" s="106"/>
      <c r="G134" s="105"/>
      <c r="H134" s="105"/>
      <c r="I134" s="106"/>
      <c r="J134" s="106"/>
      <c r="L134" s="105"/>
    </row>
    <row r="135" spans="6:12" ht="19.5" customHeight="1" x14ac:dyDescent="0.15">
      <c r="F135" s="106"/>
      <c r="G135" s="105"/>
      <c r="H135" s="105"/>
      <c r="I135" s="106"/>
      <c r="J135" s="106"/>
      <c r="L135" s="105"/>
    </row>
    <row r="136" spans="6:12" ht="19.5" customHeight="1" x14ac:dyDescent="0.15">
      <c r="F136" s="106"/>
      <c r="G136" s="105"/>
      <c r="H136" s="105"/>
      <c r="I136" s="106"/>
      <c r="J136" s="106"/>
      <c r="L136" s="105"/>
    </row>
    <row r="137" spans="6:12" ht="19.5" customHeight="1" x14ac:dyDescent="0.15">
      <c r="F137" s="106"/>
      <c r="G137" s="105"/>
      <c r="H137" s="105"/>
      <c r="I137" s="106"/>
      <c r="J137" s="106"/>
      <c r="L137" s="105"/>
    </row>
    <row r="138" spans="6:12" ht="19.5" customHeight="1" x14ac:dyDescent="0.15">
      <c r="F138" s="106"/>
      <c r="G138" s="105"/>
      <c r="H138" s="105"/>
      <c r="I138" s="106"/>
      <c r="J138" s="106"/>
      <c r="L138" s="105"/>
    </row>
    <row r="139" spans="6:12" ht="19.5" customHeight="1" x14ac:dyDescent="0.15">
      <c r="F139" s="106"/>
      <c r="G139" s="105"/>
      <c r="H139" s="105"/>
      <c r="I139" s="106"/>
      <c r="J139" s="106"/>
      <c r="L139" s="105"/>
    </row>
    <row r="140" spans="6:12" ht="19.5" customHeight="1" x14ac:dyDescent="0.15">
      <c r="F140" s="106"/>
      <c r="G140" s="105"/>
      <c r="H140" s="105"/>
      <c r="I140" s="106"/>
      <c r="J140" s="106"/>
      <c r="L140" s="105"/>
    </row>
    <row r="141" spans="6:12" ht="19.5" customHeight="1" x14ac:dyDescent="0.15">
      <c r="F141" s="106"/>
      <c r="G141" s="105"/>
      <c r="H141" s="105"/>
      <c r="I141" s="106"/>
      <c r="J141" s="106"/>
      <c r="L141" s="105"/>
    </row>
    <row r="142" spans="6:12" ht="19.5" customHeight="1" x14ac:dyDescent="0.15">
      <c r="F142" s="106"/>
      <c r="G142" s="105"/>
      <c r="H142" s="105"/>
      <c r="I142" s="106"/>
      <c r="J142" s="106"/>
      <c r="L142" s="105"/>
    </row>
    <row r="143" spans="6:12" ht="19.5" customHeight="1" x14ac:dyDescent="0.15">
      <c r="F143" s="106"/>
      <c r="G143" s="105"/>
      <c r="H143" s="105"/>
      <c r="I143" s="106"/>
      <c r="J143" s="106"/>
      <c r="L143" s="105"/>
    </row>
    <row r="144" spans="6:12" ht="19.5" customHeight="1" x14ac:dyDescent="0.15">
      <c r="F144" s="106"/>
      <c r="G144" s="105"/>
      <c r="H144" s="105"/>
      <c r="I144" s="106"/>
      <c r="J144" s="106"/>
      <c r="L144" s="105"/>
    </row>
    <row r="145" spans="6:12" ht="19.5" customHeight="1" x14ac:dyDescent="0.15">
      <c r="F145" s="106"/>
      <c r="G145" s="105"/>
      <c r="H145" s="105"/>
      <c r="I145" s="106"/>
      <c r="J145" s="106"/>
      <c r="L145" s="105"/>
    </row>
    <row r="146" spans="6:12" ht="19.5" customHeight="1" x14ac:dyDescent="0.15">
      <c r="F146" s="106"/>
      <c r="G146" s="105"/>
      <c r="H146" s="105"/>
      <c r="I146" s="106"/>
      <c r="J146" s="106"/>
      <c r="L146" s="105"/>
    </row>
    <row r="147" spans="6:12" ht="19.5" customHeight="1" x14ac:dyDescent="0.15">
      <c r="F147" s="106"/>
      <c r="G147" s="105"/>
      <c r="H147" s="105"/>
      <c r="I147" s="106"/>
      <c r="J147" s="106"/>
      <c r="L147" s="105"/>
    </row>
    <row r="148" spans="6:12" ht="19.5" customHeight="1" x14ac:dyDescent="0.15">
      <c r="F148" s="106"/>
      <c r="G148" s="105"/>
      <c r="H148" s="105"/>
      <c r="I148" s="106"/>
      <c r="J148" s="106"/>
      <c r="L148" s="105"/>
    </row>
    <row r="149" spans="6:12" ht="19.5" customHeight="1" x14ac:dyDescent="0.15">
      <c r="F149" s="106"/>
      <c r="G149" s="105"/>
      <c r="H149" s="105"/>
      <c r="I149" s="106"/>
      <c r="J149" s="106"/>
      <c r="L149" s="105"/>
    </row>
    <row r="150" spans="6:12" ht="19.5" customHeight="1" x14ac:dyDescent="0.15">
      <c r="F150" s="106"/>
      <c r="G150" s="105"/>
      <c r="H150" s="105"/>
      <c r="I150" s="106"/>
      <c r="J150" s="106"/>
      <c r="L150" s="105"/>
    </row>
    <row r="151" spans="6:12" ht="19.5" customHeight="1" x14ac:dyDescent="0.15">
      <c r="F151" s="106"/>
      <c r="G151" s="105"/>
      <c r="H151" s="105"/>
      <c r="I151" s="106"/>
      <c r="J151" s="106"/>
      <c r="L151" s="105"/>
    </row>
    <row r="152" spans="6:12" ht="19.5" customHeight="1" x14ac:dyDescent="0.15">
      <c r="F152" s="106"/>
      <c r="G152" s="105"/>
      <c r="H152" s="105"/>
      <c r="I152" s="106"/>
      <c r="J152" s="106"/>
      <c r="L152" s="105"/>
    </row>
    <row r="153" spans="6:12" ht="19.5" customHeight="1" x14ac:dyDescent="0.15">
      <c r="F153" s="106"/>
      <c r="G153" s="105"/>
      <c r="H153" s="105"/>
      <c r="I153" s="106"/>
      <c r="J153" s="106"/>
      <c r="L153" s="105"/>
    </row>
    <row r="154" spans="6:12" ht="19.5" customHeight="1" x14ac:dyDescent="0.15">
      <c r="F154" s="106"/>
      <c r="G154" s="105"/>
      <c r="H154" s="105"/>
      <c r="I154" s="106"/>
      <c r="J154" s="106"/>
      <c r="L154" s="105"/>
    </row>
    <row r="155" spans="6:12" ht="19.5" customHeight="1" x14ac:dyDescent="0.15">
      <c r="F155" s="106"/>
      <c r="G155" s="105"/>
      <c r="H155" s="105"/>
      <c r="I155" s="106"/>
      <c r="J155" s="106"/>
      <c r="L155" s="105"/>
    </row>
    <row r="156" spans="6:12" ht="19.5" customHeight="1" x14ac:dyDescent="0.15">
      <c r="F156" s="106"/>
      <c r="G156" s="105"/>
      <c r="H156" s="105"/>
      <c r="I156" s="106"/>
      <c r="J156" s="106"/>
      <c r="L156" s="105"/>
    </row>
    <row r="157" spans="6:12" ht="19.5" customHeight="1" x14ac:dyDescent="0.15">
      <c r="F157" s="106"/>
      <c r="G157" s="105"/>
      <c r="H157" s="105"/>
      <c r="I157" s="106"/>
      <c r="J157" s="106"/>
      <c r="L157" s="105"/>
    </row>
    <row r="158" spans="6:12" ht="19.5" customHeight="1" x14ac:dyDescent="0.15">
      <c r="F158" s="106"/>
      <c r="G158" s="105"/>
      <c r="H158" s="105"/>
      <c r="I158" s="106"/>
      <c r="J158" s="106"/>
      <c r="L158" s="105"/>
    </row>
    <row r="159" spans="6:12" ht="19.5" customHeight="1" x14ac:dyDescent="0.15">
      <c r="F159" s="106"/>
      <c r="G159" s="105"/>
      <c r="H159" s="105"/>
      <c r="I159" s="106"/>
      <c r="J159" s="106"/>
      <c r="L159" s="105"/>
    </row>
    <row r="160" spans="6:12" ht="19.5" customHeight="1" x14ac:dyDescent="0.15">
      <c r="F160" s="106"/>
      <c r="G160" s="105"/>
      <c r="H160" s="105"/>
      <c r="I160" s="106"/>
      <c r="J160" s="106"/>
      <c r="L160" s="105"/>
    </row>
    <row r="161" spans="6:12" ht="19.5" customHeight="1" x14ac:dyDescent="0.15">
      <c r="F161" s="106"/>
      <c r="G161" s="105"/>
      <c r="H161" s="105"/>
      <c r="I161" s="106"/>
      <c r="J161" s="106"/>
      <c r="L161" s="105"/>
    </row>
    <row r="162" spans="6:12" ht="19.5" customHeight="1" x14ac:dyDescent="0.15">
      <c r="F162" s="106"/>
      <c r="G162" s="105"/>
      <c r="H162" s="105"/>
      <c r="I162" s="106"/>
      <c r="J162" s="106"/>
      <c r="L162" s="105"/>
    </row>
    <row r="163" spans="6:12" ht="19.5" customHeight="1" x14ac:dyDescent="0.15">
      <c r="F163" s="106"/>
      <c r="G163" s="105"/>
      <c r="H163" s="105"/>
      <c r="I163" s="106"/>
      <c r="J163" s="106"/>
      <c r="L163" s="105"/>
    </row>
    <row r="164" spans="6:12" ht="19.5" customHeight="1" x14ac:dyDescent="0.15">
      <c r="F164" s="106"/>
      <c r="G164" s="105"/>
      <c r="H164" s="105"/>
      <c r="I164" s="106"/>
      <c r="J164" s="106"/>
      <c r="L164" s="105"/>
    </row>
    <row r="165" spans="6:12" ht="19.5" customHeight="1" x14ac:dyDescent="0.15">
      <c r="F165" s="106"/>
      <c r="G165" s="105"/>
      <c r="H165" s="105"/>
      <c r="I165" s="106"/>
      <c r="J165" s="106"/>
      <c r="L165" s="105"/>
    </row>
    <row r="166" spans="6:12" ht="19.5" customHeight="1" x14ac:dyDescent="0.15">
      <c r="F166" s="106"/>
      <c r="G166" s="105"/>
      <c r="H166" s="105"/>
      <c r="I166" s="106"/>
      <c r="J166" s="106"/>
      <c r="L166" s="105"/>
    </row>
    <row r="167" spans="6:12" ht="19.5" customHeight="1" x14ac:dyDescent="0.15">
      <c r="F167" s="106"/>
      <c r="G167" s="105"/>
      <c r="H167" s="105"/>
      <c r="I167" s="106"/>
      <c r="J167" s="106"/>
      <c r="L167" s="105"/>
    </row>
    <row r="168" spans="6:12" ht="19.5" customHeight="1" x14ac:dyDescent="0.15">
      <c r="F168" s="106"/>
      <c r="G168" s="105"/>
      <c r="H168" s="105"/>
      <c r="I168" s="106"/>
      <c r="J168" s="106"/>
      <c r="L168" s="105"/>
    </row>
    <row r="169" spans="6:12" ht="19.5" customHeight="1" x14ac:dyDescent="0.15">
      <c r="F169" s="106"/>
      <c r="G169" s="105"/>
      <c r="H169" s="105"/>
      <c r="I169" s="106"/>
      <c r="J169" s="106"/>
      <c r="L169" s="105"/>
    </row>
    <row r="170" spans="6:12" ht="19.5" customHeight="1" x14ac:dyDescent="0.15">
      <c r="F170" s="106"/>
      <c r="G170" s="105"/>
      <c r="H170" s="105"/>
      <c r="I170" s="106"/>
      <c r="J170" s="106"/>
      <c r="L170" s="105"/>
    </row>
    <row r="171" spans="6:12" ht="19.5" customHeight="1" x14ac:dyDescent="0.15">
      <c r="F171" s="106"/>
      <c r="G171" s="105"/>
      <c r="H171" s="105"/>
      <c r="I171" s="106"/>
      <c r="J171" s="106"/>
      <c r="L171" s="105"/>
    </row>
    <row r="172" spans="6:12" ht="19.5" customHeight="1" x14ac:dyDescent="0.15">
      <c r="F172" s="106"/>
      <c r="G172" s="105"/>
      <c r="H172" s="105"/>
      <c r="I172" s="106"/>
      <c r="J172" s="106"/>
      <c r="L172" s="105"/>
    </row>
    <row r="173" spans="6:12" ht="19.5" customHeight="1" x14ac:dyDescent="0.15">
      <c r="F173" s="106"/>
      <c r="G173" s="105"/>
      <c r="H173" s="105"/>
      <c r="I173" s="106"/>
      <c r="J173" s="106"/>
      <c r="L173" s="105"/>
    </row>
    <row r="174" spans="6:12" ht="19.5" customHeight="1" x14ac:dyDescent="0.15">
      <c r="F174" s="106"/>
      <c r="G174" s="105"/>
      <c r="H174" s="105"/>
      <c r="I174" s="106"/>
      <c r="J174" s="106"/>
      <c r="L174" s="105"/>
    </row>
    <row r="175" spans="6:12" ht="19.5" customHeight="1" x14ac:dyDescent="0.15">
      <c r="F175" s="106"/>
      <c r="G175" s="105"/>
      <c r="H175" s="105"/>
      <c r="I175" s="106"/>
      <c r="J175" s="106"/>
      <c r="L175" s="105"/>
    </row>
    <row r="176" spans="6:12" ht="19.5" customHeight="1" x14ac:dyDescent="0.15">
      <c r="F176" s="106"/>
      <c r="G176" s="105"/>
      <c r="H176" s="105"/>
      <c r="I176" s="106"/>
      <c r="J176" s="106"/>
      <c r="L176" s="105"/>
    </row>
    <row r="177" spans="6:12" ht="19.5" customHeight="1" x14ac:dyDescent="0.15">
      <c r="F177" s="106"/>
      <c r="G177" s="105"/>
      <c r="H177" s="105"/>
      <c r="I177" s="106"/>
      <c r="J177" s="106"/>
      <c r="L177" s="105"/>
    </row>
    <row r="178" spans="6:12" ht="19.5" customHeight="1" x14ac:dyDescent="0.15">
      <c r="F178" s="106"/>
      <c r="G178" s="105"/>
      <c r="H178" s="105"/>
      <c r="I178" s="106"/>
      <c r="J178" s="106"/>
      <c r="L178" s="105"/>
    </row>
    <row r="179" spans="6:12" ht="19.5" customHeight="1" x14ac:dyDescent="0.15">
      <c r="F179" s="106"/>
      <c r="G179" s="105"/>
      <c r="H179" s="105"/>
      <c r="I179" s="106"/>
      <c r="J179" s="106"/>
      <c r="L179" s="105"/>
    </row>
    <row r="180" spans="6:12" ht="19.5" customHeight="1" x14ac:dyDescent="0.15">
      <c r="F180" s="106"/>
      <c r="G180" s="105"/>
      <c r="H180" s="105"/>
      <c r="I180" s="106"/>
      <c r="J180" s="106"/>
      <c r="L180" s="105"/>
    </row>
    <row r="181" spans="6:12" ht="19.5" customHeight="1" x14ac:dyDescent="0.15">
      <c r="F181" s="106"/>
      <c r="G181" s="105"/>
      <c r="H181" s="105"/>
      <c r="I181" s="106"/>
      <c r="J181" s="106"/>
      <c r="L181" s="105"/>
    </row>
    <row r="182" spans="6:12" ht="19.5" customHeight="1" x14ac:dyDescent="0.15">
      <c r="F182" s="106"/>
      <c r="G182" s="105"/>
      <c r="H182" s="105"/>
      <c r="I182" s="106"/>
      <c r="J182" s="106"/>
      <c r="L182" s="105"/>
    </row>
    <row r="183" spans="6:12" ht="19.5" customHeight="1" x14ac:dyDescent="0.15">
      <c r="F183" s="106"/>
      <c r="G183" s="105"/>
      <c r="H183" s="105"/>
      <c r="I183" s="106"/>
      <c r="J183" s="106"/>
      <c r="L183" s="105"/>
    </row>
    <row r="184" spans="6:12" ht="19.5" customHeight="1" x14ac:dyDescent="0.15">
      <c r="F184" s="106"/>
      <c r="G184" s="105"/>
      <c r="H184" s="105"/>
      <c r="I184" s="106"/>
      <c r="J184" s="106"/>
      <c r="L184" s="105"/>
    </row>
    <row r="185" spans="6:12" ht="19.5" customHeight="1" x14ac:dyDescent="0.15">
      <c r="F185" s="106"/>
      <c r="G185" s="105"/>
      <c r="H185" s="105"/>
      <c r="I185" s="106"/>
      <c r="J185" s="106"/>
      <c r="L185" s="105"/>
    </row>
    <row r="186" spans="6:12" ht="19.5" customHeight="1" x14ac:dyDescent="0.15">
      <c r="F186" s="106"/>
      <c r="G186" s="105"/>
      <c r="H186" s="105"/>
      <c r="I186" s="106"/>
      <c r="J186" s="106"/>
      <c r="L186" s="105"/>
    </row>
    <row r="187" spans="6:12" ht="19.5" customHeight="1" x14ac:dyDescent="0.15">
      <c r="F187" s="106"/>
      <c r="G187" s="105"/>
      <c r="H187" s="105"/>
      <c r="I187" s="106"/>
      <c r="J187" s="106"/>
      <c r="L187" s="105"/>
    </row>
    <row r="188" spans="6:12" ht="19.5" customHeight="1" x14ac:dyDescent="0.15">
      <c r="F188" s="106"/>
      <c r="G188" s="105"/>
      <c r="H188" s="105"/>
      <c r="I188" s="106"/>
      <c r="J188" s="106"/>
      <c r="L188" s="105"/>
    </row>
    <row r="189" spans="6:12" ht="19.5" customHeight="1" x14ac:dyDescent="0.15">
      <c r="F189" s="106"/>
      <c r="G189" s="105"/>
      <c r="H189" s="105"/>
      <c r="I189" s="106"/>
      <c r="J189" s="106"/>
      <c r="L189" s="105"/>
    </row>
    <row r="190" spans="6:12" ht="19.5" customHeight="1" x14ac:dyDescent="0.15">
      <c r="F190" s="106"/>
      <c r="G190" s="105"/>
      <c r="H190" s="105"/>
      <c r="I190" s="106"/>
      <c r="J190" s="106"/>
      <c r="L190" s="105"/>
    </row>
    <row r="191" spans="6:12" ht="19.5" customHeight="1" x14ac:dyDescent="0.15">
      <c r="F191" s="106"/>
      <c r="G191" s="105"/>
      <c r="H191" s="105"/>
      <c r="I191" s="106"/>
      <c r="J191" s="106"/>
      <c r="L191" s="105"/>
    </row>
    <row r="192" spans="6:12" ht="19.5" customHeight="1" x14ac:dyDescent="0.15">
      <c r="F192" s="106"/>
      <c r="G192" s="105"/>
      <c r="H192" s="105"/>
      <c r="I192" s="106"/>
      <c r="J192" s="106"/>
      <c r="L192" s="105"/>
    </row>
    <row r="193" spans="6:12" ht="19.5" customHeight="1" x14ac:dyDescent="0.15">
      <c r="F193" s="106"/>
      <c r="G193" s="105"/>
      <c r="H193" s="105"/>
      <c r="I193" s="106"/>
      <c r="J193" s="106"/>
      <c r="L193" s="105"/>
    </row>
    <row r="194" spans="6:12" ht="19.5" customHeight="1" x14ac:dyDescent="0.15">
      <c r="F194" s="106"/>
      <c r="G194" s="105"/>
      <c r="H194" s="105"/>
      <c r="I194" s="106"/>
      <c r="J194" s="106"/>
      <c r="L194" s="105"/>
    </row>
    <row r="195" spans="6:12" ht="19.5" customHeight="1" x14ac:dyDescent="0.15">
      <c r="F195" s="106"/>
      <c r="G195" s="105"/>
      <c r="H195" s="105"/>
      <c r="I195" s="106"/>
      <c r="J195" s="106"/>
      <c r="L195" s="105"/>
    </row>
    <row r="196" spans="6:12" ht="19.5" customHeight="1" x14ac:dyDescent="0.15">
      <c r="F196" s="106"/>
      <c r="G196" s="105"/>
      <c r="H196" s="105"/>
      <c r="I196" s="106"/>
      <c r="J196" s="106"/>
      <c r="L196" s="105"/>
    </row>
    <row r="197" spans="6:12" ht="19.5" customHeight="1" x14ac:dyDescent="0.15">
      <c r="F197" s="106"/>
      <c r="G197" s="105"/>
      <c r="H197" s="105"/>
      <c r="I197" s="106"/>
      <c r="J197" s="106"/>
      <c r="L197" s="105"/>
    </row>
    <row r="198" spans="6:12" ht="19.5" customHeight="1" x14ac:dyDescent="0.15">
      <c r="F198" s="106"/>
      <c r="G198" s="105"/>
      <c r="H198" s="105"/>
      <c r="I198" s="106"/>
      <c r="J198" s="106"/>
      <c r="L198" s="105"/>
    </row>
    <row r="199" spans="6:12" ht="19.5" customHeight="1" x14ac:dyDescent="0.15">
      <c r="F199" s="106"/>
      <c r="G199" s="105"/>
      <c r="H199" s="105"/>
      <c r="I199" s="106"/>
      <c r="J199" s="106"/>
      <c r="L199" s="105"/>
    </row>
    <row r="200" spans="6:12" ht="19.5" customHeight="1" x14ac:dyDescent="0.15">
      <c r="F200" s="106"/>
      <c r="G200" s="105"/>
      <c r="H200" s="105"/>
      <c r="I200" s="106"/>
      <c r="J200" s="106"/>
      <c r="L200" s="105"/>
    </row>
    <row r="201" spans="6:12" ht="19.5" customHeight="1" x14ac:dyDescent="0.15">
      <c r="F201" s="106"/>
      <c r="G201" s="105"/>
      <c r="H201" s="105"/>
      <c r="I201" s="106"/>
      <c r="J201" s="106"/>
      <c r="L201" s="105"/>
    </row>
    <row r="202" spans="6:12" ht="19.5" customHeight="1" x14ac:dyDescent="0.15">
      <c r="F202" s="106"/>
      <c r="G202" s="105"/>
      <c r="H202" s="105"/>
      <c r="I202" s="106"/>
      <c r="J202" s="106"/>
      <c r="L202" s="105"/>
    </row>
    <row r="203" spans="6:12" ht="19.5" customHeight="1" x14ac:dyDescent="0.15">
      <c r="F203" s="106"/>
      <c r="G203" s="105"/>
      <c r="H203" s="105"/>
      <c r="I203" s="106"/>
      <c r="J203" s="106"/>
      <c r="L203" s="105"/>
    </row>
    <row r="204" spans="6:12" ht="19.5" customHeight="1" x14ac:dyDescent="0.15">
      <c r="F204" s="106"/>
      <c r="G204" s="105"/>
      <c r="H204" s="105"/>
      <c r="I204" s="106"/>
      <c r="J204" s="106"/>
      <c r="L204" s="105"/>
    </row>
    <row r="205" spans="6:12" ht="19.5" customHeight="1" x14ac:dyDescent="0.15">
      <c r="F205" s="106"/>
      <c r="G205" s="105"/>
      <c r="H205" s="105"/>
      <c r="I205" s="106"/>
      <c r="J205" s="106"/>
      <c r="L205" s="105"/>
    </row>
    <row r="206" spans="6:12" ht="19.5" customHeight="1" x14ac:dyDescent="0.15">
      <c r="F206" s="106"/>
      <c r="G206" s="105"/>
      <c r="H206" s="105"/>
      <c r="I206" s="106"/>
      <c r="J206" s="106"/>
      <c r="L206" s="105"/>
    </row>
    <row r="207" spans="6:12" ht="19.5" customHeight="1" x14ac:dyDescent="0.15">
      <c r="F207" s="106"/>
      <c r="G207" s="105"/>
      <c r="H207" s="105"/>
      <c r="I207" s="106"/>
      <c r="J207" s="106"/>
      <c r="L207" s="105"/>
    </row>
    <row r="208" spans="6:12" ht="19.5" customHeight="1" x14ac:dyDescent="0.15">
      <c r="F208" s="106"/>
      <c r="G208" s="105"/>
      <c r="H208" s="105"/>
      <c r="I208" s="106"/>
      <c r="J208" s="106"/>
      <c r="L208" s="105"/>
    </row>
    <row r="209" spans="6:12" ht="19.5" customHeight="1" x14ac:dyDescent="0.15">
      <c r="F209" s="106"/>
      <c r="G209" s="105"/>
      <c r="H209" s="105"/>
      <c r="I209" s="106"/>
      <c r="J209" s="106"/>
      <c r="L209" s="105"/>
    </row>
    <row r="210" spans="6:12" ht="19.5" customHeight="1" x14ac:dyDescent="0.15">
      <c r="F210" s="106"/>
      <c r="G210" s="105"/>
      <c r="H210" s="105"/>
      <c r="I210" s="106"/>
      <c r="J210" s="106"/>
      <c r="L210" s="105"/>
    </row>
    <row r="211" spans="6:12" ht="19.5" customHeight="1" x14ac:dyDescent="0.15">
      <c r="F211" s="106"/>
      <c r="G211" s="105"/>
      <c r="H211" s="105"/>
      <c r="I211" s="106"/>
      <c r="J211" s="106"/>
      <c r="L211" s="105"/>
    </row>
    <row r="212" spans="6:12" ht="19.5" customHeight="1" x14ac:dyDescent="0.15">
      <c r="F212" s="106"/>
      <c r="G212" s="105"/>
      <c r="H212" s="105"/>
      <c r="I212" s="106"/>
      <c r="J212" s="106"/>
      <c r="L212" s="105"/>
    </row>
    <row r="213" spans="6:12" ht="19.5" customHeight="1" x14ac:dyDescent="0.15">
      <c r="F213" s="106"/>
      <c r="G213" s="105"/>
      <c r="H213" s="105"/>
      <c r="I213" s="106"/>
      <c r="J213" s="106"/>
      <c r="L213" s="105"/>
    </row>
    <row r="214" spans="6:12" ht="19.5" customHeight="1" x14ac:dyDescent="0.15">
      <c r="F214" s="106"/>
      <c r="G214" s="105"/>
      <c r="H214" s="105"/>
      <c r="I214" s="106"/>
      <c r="J214" s="106"/>
      <c r="L214" s="105"/>
    </row>
    <row r="215" spans="6:12" ht="19.5" customHeight="1" x14ac:dyDescent="0.15">
      <c r="F215" s="106"/>
      <c r="G215" s="105"/>
      <c r="H215" s="105"/>
      <c r="I215" s="106"/>
      <c r="J215" s="106"/>
      <c r="L215" s="105"/>
    </row>
    <row r="216" spans="6:12" ht="19.5" customHeight="1" x14ac:dyDescent="0.15">
      <c r="F216" s="106"/>
      <c r="G216" s="105"/>
      <c r="H216" s="105"/>
      <c r="I216" s="106"/>
      <c r="J216" s="106"/>
      <c r="L216" s="105"/>
    </row>
    <row r="217" spans="6:12" ht="19.5" customHeight="1" x14ac:dyDescent="0.15">
      <c r="F217" s="106"/>
      <c r="G217" s="105"/>
      <c r="H217" s="105"/>
      <c r="I217" s="106"/>
      <c r="J217" s="106"/>
      <c r="L217" s="105"/>
    </row>
    <row r="218" spans="6:12" ht="19.5" customHeight="1" x14ac:dyDescent="0.15">
      <c r="F218" s="106"/>
      <c r="G218" s="105"/>
      <c r="H218" s="105"/>
      <c r="I218" s="106"/>
      <c r="J218" s="106"/>
      <c r="L218" s="105"/>
    </row>
    <row r="219" spans="6:12" ht="19.5" customHeight="1" x14ac:dyDescent="0.15">
      <c r="F219" s="106"/>
      <c r="G219" s="105"/>
      <c r="H219" s="105"/>
      <c r="I219" s="106"/>
      <c r="J219" s="106"/>
      <c r="L219" s="105"/>
    </row>
    <row r="220" spans="6:12" ht="19.5" customHeight="1" x14ac:dyDescent="0.15">
      <c r="F220" s="106"/>
      <c r="G220" s="105"/>
      <c r="H220" s="105"/>
      <c r="I220" s="106"/>
      <c r="J220" s="106"/>
      <c r="L220" s="105"/>
    </row>
    <row r="221" spans="6:12" ht="19.5" customHeight="1" x14ac:dyDescent="0.15">
      <c r="F221" s="106"/>
      <c r="G221" s="105"/>
      <c r="H221" s="105"/>
      <c r="I221" s="106"/>
      <c r="J221" s="106"/>
      <c r="L221" s="105"/>
    </row>
    <row r="222" spans="6:12" ht="19.5" customHeight="1" x14ac:dyDescent="0.15">
      <c r="F222" s="106"/>
      <c r="G222" s="105"/>
      <c r="H222" s="105"/>
      <c r="I222" s="106"/>
      <c r="J222" s="106"/>
      <c r="L222" s="105"/>
    </row>
    <row r="223" spans="6:12" ht="19.5" customHeight="1" x14ac:dyDescent="0.15">
      <c r="F223" s="106"/>
      <c r="G223" s="105"/>
      <c r="H223" s="105"/>
      <c r="I223" s="106"/>
      <c r="J223" s="106"/>
      <c r="L223" s="105"/>
    </row>
    <row r="224" spans="6:12" ht="19.5" customHeight="1" x14ac:dyDescent="0.15">
      <c r="F224" s="106"/>
      <c r="G224" s="105"/>
      <c r="H224" s="105"/>
      <c r="I224" s="106"/>
      <c r="J224" s="106"/>
      <c r="L224" s="105"/>
    </row>
    <row r="225" spans="6:12" ht="19.5" customHeight="1" x14ac:dyDescent="0.15">
      <c r="F225" s="106"/>
      <c r="G225" s="105"/>
      <c r="H225" s="105"/>
      <c r="I225" s="106"/>
      <c r="J225" s="106"/>
      <c r="L225" s="105"/>
    </row>
    <row r="226" spans="6:12" ht="19.5" customHeight="1" x14ac:dyDescent="0.15">
      <c r="F226" s="106"/>
      <c r="G226" s="105"/>
      <c r="H226" s="105"/>
      <c r="I226" s="106"/>
      <c r="J226" s="106"/>
      <c r="L226" s="105"/>
    </row>
    <row r="227" spans="6:12" ht="19.5" customHeight="1" x14ac:dyDescent="0.15">
      <c r="F227" s="106"/>
      <c r="G227" s="105"/>
      <c r="H227" s="105"/>
      <c r="I227" s="106"/>
      <c r="J227" s="106"/>
      <c r="L227" s="105"/>
    </row>
    <row r="228" spans="6:12" ht="19.5" customHeight="1" x14ac:dyDescent="0.15">
      <c r="F228" s="106"/>
      <c r="G228" s="105"/>
      <c r="H228" s="105"/>
      <c r="I228" s="106"/>
      <c r="J228" s="106"/>
      <c r="L228" s="105"/>
    </row>
    <row r="229" spans="6:12" ht="19.5" customHeight="1" x14ac:dyDescent="0.15">
      <c r="F229" s="106"/>
      <c r="G229" s="105"/>
      <c r="H229" s="105"/>
      <c r="I229" s="106"/>
      <c r="J229" s="106"/>
      <c r="L229" s="105"/>
    </row>
    <row r="230" spans="6:12" ht="19.5" customHeight="1" x14ac:dyDescent="0.15">
      <c r="F230" s="106"/>
      <c r="G230" s="105"/>
      <c r="H230" s="105"/>
      <c r="I230" s="106"/>
      <c r="J230" s="106"/>
      <c r="L230" s="105"/>
    </row>
    <row r="231" spans="6:12" ht="19.5" customHeight="1" x14ac:dyDescent="0.15">
      <c r="F231" s="106"/>
      <c r="G231" s="105"/>
      <c r="H231" s="105"/>
      <c r="I231" s="106"/>
      <c r="J231" s="106"/>
      <c r="L231" s="105"/>
    </row>
    <row r="232" spans="6:12" ht="19.5" customHeight="1" x14ac:dyDescent="0.15">
      <c r="F232" s="106"/>
      <c r="G232" s="105"/>
      <c r="H232" s="105"/>
      <c r="I232" s="106"/>
      <c r="J232" s="106"/>
      <c r="L232" s="105"/>
    </row>
    <row r="233" spans="6:12" ht="19.5" customHeight="1" x14ac:dyDescent="0.15">
      <c r="F233" s="106"/>
      <c r="G233" s="105"/>
      <c r="H233" s="105"/>
      <c r="I233" s="106"/>
      <c r="J233" s="106"/>
      <c r="L233" s="105"/>
    </row>
    <row r="234" spans="6:12" ht="19.5" customHeight="1" x14ac:dyDescent="0.15">
      <c r="F234" s="106"/>
      <c r="G234" s="105"/>
      <c r="H234" s="105"/>
      <c r="I234" s="106"/>
      <c r="J234" s="106"/>
      <c r="L234" s="105"/>
    </row>
    <row r="235" spans="6:12" ht="19.5" customHeight="1" x14ac:dyDescent="0.15">
      <c r="F235" s="106"/>
      <c r="G235" s="105"/>
      <c r="H235" s="105"/>
      <c r="I235" s="106"/>
      <c r="J235" s="106"/>
      <c r="L235" s="105"/>
    </row>
    <row r="236" spans="6:12" ht="19.5" customHeight="1" x14ac:dyDescent="0.15">
      <c r="F236" s="106"/>
      <c r="G236" s="105"/>
      <c r="H236" s="105"/>
      <c r="I236" s="106"/>
      <c r="J236" s="106"/>
      <c r="L236" s="105"/>
    </row>
    <row r="237" spans="6:12" ht="19.5" customHeight="1" x14ac:dyDescent="0.15">
      <c r="F237" s="106"/>
      <c r="G237" s="105"/>
      <c r="H237" s="105"/>
      <c r="I237" s="106"/>
      <c r="J237" s="106"/>
      <c r="L237" s="105"/>
    </row>
    <row r="238" spans="6:12" ht="19.5" customHeight="1" x14ac:dyDescent="0.15">
      <c r="F238" s="106"/>
      <c r="G238" s="105"/>
      <c r="H238" s="105"/>
      <c r="I238" s="106"/>
      <c r="J238" s="106"/>
      <c r="L238" s="105"/>
    </row>
    <row r="239" spans="6:12" ht="19.5" customHeight="1" x14ac:dyDescent="0.15">
      <c r="F239" s="106"/>
      <c r="G239" s="105"/>
      <c r="H239" s="105"/>
      <c r="I239" s="106"/>
      <c r="J239" s="106"/>
      <c r="L239" s="105"/>
    </row>
    <row r="240" spans="6:12" ht="19.5" customHeight="1" x14ac:dyDescent="0.15">
      <c r="F240" s="106"/>
      <c r="G240" s="105"/>
      <c r="H240" s="105"/>
      <c r="I240" s="106"/>
      <c r="J240" s="106"/>
      <c r="L240" s="105"/>
    </row>
    <row r="241" spans="6:12" ht="19.5" customHeight="1" x14ac:dyDescent="0.15">
      <c r="F241" s="106"/>
      <c r="G241" s="105"/>
      <c r="H241" s="105"/>
      <c r="I241" s="106"/>
      <c r="J241" s="106"/>
      <c r="L241" s="105"/>
    </row>
    <row r="242" spans="6:12" ht="19.5" customHeight="1" x14ac:dyDescent="0.15">
      <c r="F242" s="106"/>
      <c r="G242" s="105"/>
      <c r="H242" s="105"/>
      <c r="I242" s="106"/>
      <c r="J242" s="106"/>
      <c r="L242" s="105"/>
    </row>
    <row r="243" spans="6:12" ht="19.5" customHeight="1" x14ac:dyDescent="0.15">
      <c r="F243" s="106"/>
      <c r="G243" s="105"/>
      <c r="H243" s="105"/>
      <c r="I243" s="106"/>
      <c r="J243" s="106"/>
      <c r="L243" s="105"/>
    </row>
    <row r="244" spans="6:12" ht="19.5" customHeight="1" x14ac:dyDescent="0.15">
      <c r="F244" s="106"/>
      <c r="G244" s="105"/>
      <c r="H244" s="105"/>
      <c r="I244" s="106"/>
      <c r="J244" s="106"/>
      <c r="L244" s="105"/>
    </row>
    <row r="245" spans="6:12" ht="19.5" customHeight="1" x14ac:dyDescent="0.15">
      <c r="F245" s="106"/>
      <c r="G245" s="105"/>
      <c r="H245" s="105"/>
      <c r="I245" s="106"/>
      <c r="J245" s="106"/>
      <c r="L245" s="105"/>
    </row>
    <row r="246" spans="6:12" ht="19.5" customHeight="1" x14ac:dyDescent="0.15">
      <c r="F246" s="106"/>
      <c r="G246" s="105"/>
      <c r="H246" s="105"/>
      <c r="I246" s="106"/>
      <c r="J246" s="106"/>
      <c r="L246" s="105"/>
    </row>
    <row r="247" spans="6:12" ht="19.5" customHeight="1" x14ac:dyDescent="0.15">
      <c r="F247" s="106"/>
      <c r="G247" s="105"/>
      <c r="H247" s="105"/>
      <c r="I247" s="106"/>
      <c r="J247" s="106"/>
      <c r="L247" s="105"/>
    </row>
    <row r="248" spans="6:12" ht="19.5" customHeight="1" x14ac:dyDescent="0.15">
      <c r="F248" s="106"/>
      <c r="G248" s="105"/>
      <c r="H248" s="105"/>
      <c r="I248" s="106"/>
      <c r="J248" s="106"/>
      <c r="L248" s="105"/>
    </row>
    <row r="249" spans="6:12" ht="19.5" customHeight="1" x14ac:dyDescent="0.15">
      <c r="F249" s="106"/>
      <c r="G249" s="105"/>
      <c r="H249" s="105"/>
      <c r="I249" s="106"/>
      <c r="J249" s="106"/>
      <c r="L249" s="105"/>
    </row>
    <row r="250" spans="6:12" ht="19.5" customHeight="1" x14ac:dyDescent="0.15">
      <c r="F250" s="106"/>
      <c r="G250" s="105"/>
      <c r="H250" s="105"/>
      <c r="I250" s="106"/>
      <c r="J250" s="106"/>
      <c r="L250" s="105"/>
    </row>
    <row r="251" spans="6:12" ht="19.5" customHeight="1" x14ac:dyDescent="0.15">
      <c r="F251" s="106"/>
      <c r="G251" s="105"/>
      <c r="H251" s="105"/>
      <c r="I251" s="106"/>
      <c r="J251" s="106"/>
      <c r="L251" s="105"/>
    </row>
    <row r="252" spans="6:12" ht="19.5" customHeight="1" x14ac:dyDescent="0.15">
      <c r="F252" s="106"/>
      <c r="G252" s="105"/>
      <c r="H252" s="105"/>
      <c r="I252" s="106"/>
      <c r="J252" s="106"/>
      <c r="L252" s="105"/>
    </row>
    <row r="253" spans="6:12" ht="19.5" customHeight="1" x14ac:dyDescent="0.15">
      <c r="F253" s="106"/>
      <c r="G253" s="105"/>
      <c r="H253" s="105"/>
      <c r="I253" s="106"/>
      <c r="J253" s="106"/>
      <c r="L253" s="105"/>
    </row>
    <row r="254" spans="6:12" ht="19.5" customHeight="1" x14ac:dyDescent="0.15">
      <c r="F254" s="106"/>
      <c r="G254" s="105"/>
      <c r="H254" s="105"/>
      <c r="I254" s="106"/>
      <c r="J254" s="106"/>
      <c r="L254" s="105"/>
    </row>
    <row r="255" spans="6:12" ht="19.5" customHeight="1" x14ac:dyDescent="0.15">
      <c r="F255" s="106"/>
      <c r="G255" s="105"/>
      <c r="H255" s="105"/>
      <c r="I255" s="106"/>
      <c r="J255" s="106"/>
      <c r="L255" s="105"/>
    </row>
    <row r="256" spans="6:12" ht="19.5" customHeight="1" x14ac:dyDescent="0.15">
      <c r="F256" s="106"/>
      <c r="G256" s="105"/>
      <c r="H256" s="105"/>
      <c r="I256" s="106"/>
      <c r="J256" s="106"/>
      <c r="L256" s="105"/>
    </row>
    <row r="257" spans="6:12" ht="19.5" customHeight="1" x14ac:dyDescent="0.15">
      <c r="F257" s="106"/>
      <c r="G257" s="105"/>
      <c r="H257" s="105"/>
      <c r="I257" s="106"/>
      <c r="J257" s="106"/>
      <c r="L257" s="105"/>
    </row>
    <row r="258" spans="6:12" ht="19.5" customHeight="1" x14ac:dyDescent="0.15">
      <c r="F258" s="106"/>
      <c r="G258" s="105"/>
      <c r="H258" s="105"/>
      <c r="I258" s="106"/>
      <c r="J258" s="106"/>
      <c r="L258" s="105"/>
    </row>
    <row r="259" spans="6:12" ht="19.5" customHeight="1" x14ac:dyDescent="0.15">
      <c r="F259" s="106"/>
      <c r="G259" s="105"/>
      <c r="H259" s="105"/>
      <c r="I259" s="106"/>
      <c r="J259" s="106"/>
      <c r="L259" s="105"/>
    </row>
    <row r="260" spans="6:12" ht="19.5" customHeight="1" x14ac:dyDescent="0.15">
      <c r="F260" s="106"/>
      <c r="G260" s="105"/>
      <c r="H260" s="105"/>
      <c r="I260" s="106"/>
      <c r="J260" s="106"/>
      <c r="L260" s="105"/>
    </row>
    <row r="261" spans="6:12" ht="19.5" customHeight="1" x14ac:dyDescent="0.15">
      <c r="F261" s="106"/>
      <c r="G261" s="105"/>
      <c r="H261" s="105"/>
      <c r="I261" s="106"/>
      <c r="J261" s="106"/>
      <c r="L261" s="105"/>
    </row>
    <row r="262" spans="6:12" ht="19.5" customHeight="1" x14ac:dyDescent="0.15">
      <c r="F262" s="106"/>
      <c r="G262" s="105"/>
      <c r="H262" s="105"/>
      <c r="I262" s="106"/>
      <c r="J262" s="106"/>
      <c r="L262" s="105"/>
    </row>
    <row r="263" spans="6:12" ht="19.5" customHeight="1" x14ac:dyDescent="0.15">
      <c r="F263" s="106"/>
      <c r="G263" s="105"/>
      <c r="H263" s="105"/>
      <c r="I263" s="106"/>
      <c r="J263" s="106"/>
      <c r="L263" s="105"/>
    </row>
    <row r="264" spans="6:12" ht="19.5" customHeight="1" x14ac:dyDescent="0.15">
      <c r="F264" s="106"/>
      <c r="G264" s="105"/>
      <c r="H264" s="105"/>
      <c r="I264" s="106"/>
      <c r="J264" s="106"/>
      <c r="L264" s="105"/>
    </row>
    <row r="265" spans="6:12" ht="19.5" customHeight="1" x14ac:dyDescent="0.15">
      <c r="F265" s="106"/>
      <c r="G265" s="105"/>
      <c r="H265" s="105"/>
      <c r="I265" s="106"/>
      <c r="J265" s="106"/>
      <c r="L265" s="105"/>
    </row>
    <row r="266" spans="6:12" ht="19.5" customHeight="1" x14ac:dyDescent="0.15">
      <c r="F266" s="106"/>
      <c r="G266" s="105"/>
      <c r="H266" s="105"/>
      <c r="I266" s="106"/>
      <c r="J266" s="106"/>
      <c r="L266" s="105"/>
    </row>
    <row r="267" spans="6:12" ht="19.5" customHeight="1" x14ac:dyDescent="0.15">
      <c r="F267" s="106"/>
      <c r="G267" s="105"/>
      <c r="H267" s="105"/>
      <c r="I267" s="106"/>
      <c r="J267" s="106"/>
      <c r="L267" s="105"/>
    </row>
    <row r="268" spans="6:12" ht="19.5" customHeight="1" x14ac:dyDescent="0.15">
      <c r="F268" s="106"/>
      <c r="G268" s="105"/>
      <c r="H268" s="105"/>
      <c r="I268" s="106"/>
      <c r="J268" s="106"/>
      <c r="L268" s="105"/>
    </row>
    <row r="269" spans="6:12" ht="19.5" customHeight="1" x14ac:dyDescent="0.15">
      <c r="F269" s="106"/>
      <c r="G269" s="105"/>
      <c r="H269" s="105"/>
      <c r="I269" s="106"/>
      <c r="J269" s="106"/>
      <c r="L269" s="105"/>
    </row>
    <row r="270" spans="6:12" ht="19.5" customHeight="1" x14ac:dyDescent="0.15">
      <c r="F270" s="106"/>
      <c r="G270" s="105"/>
      <c r="H270" s="105"/>
      <c r="I270" s="106"/>
      <c r="J270" s="106"/>
      <c r="L270" s="105"/>
    </row>
    <row r="271" spans="6:12" ht="19.5" customHeight="1" x14ac:dyDescent="0.15">
      <c r="F271" s="106"/>
      <c r="G271" s="105"/>
      <c r="H271" s="105"/>
      <c r="I271" s="106"/>
      <c r="J271" s="106"/>
      <c r="L271" s="105"/>
    </row>
    <row r="272" spans="6:12" ht="19.5" customHeight="1" x14ac:dyDescent="0.15">
      <c r="F272" s="106"/>
      <c r="G272" s="105"/>
      <c r="H272" s="105"/>
      <c r="I272" s="106"/>
      <c r="J272" s="106"/>
      <c r="L272" s="105"/>
    </row>
    <row r="273" spans="6:12" ht="19.5" customHeight="1" x14ac:dyDescent="0.15">
      <c r="F273" s="106"/>
      <c r="G273" s="105"/>
      <c r="H273" s="105"/>
      <c r="I273" s="106"/>
      <c r="J273" s="106"/>
      <c r="L273" s="105"/>
    </row>
    <row r="274" spans="6:12" ht="19.5" customHeight="1" x14ac:dyDescent="0.15">
      <c r="F274" s="106"/>
      <c r="G274" s="105"/>
      <c r="H274" s="105"/>
      <c r="I274" s="106"/>
      <c r="J274" s="106"/>
      <c r="L274" s="105"/>
    </row>
    <row r="275" spans="6:12" ht="19.5" customHeight="1" x14ac:dyDescent="0.15">
      <c r="F275" s="106"/>
      <c r="G275" s="105"/>
      <c r="H275" s="105"/>
      <c r="I275" s="106"/>
      <c r="J275" s="106"/>
      <c r="L275" s="105"/>
    </row>
    <row r="276" spans="6:12" ht="19.5" customHeight="1" x14ac:dyDescent="0.15">
      <c r="F276" s="106"/>
      <c r="G276" s="105"/>
      <c r="H276" s="105"/>
      <c r="I276" s="106"/>
      <c r="J276" s="106"/>
      <c r="L276" s="105"/>
    </row>
    <row r="277" spans="6:12" ht="19.5" customHeight="1" x14ac:dyDescent="0.15">
      <c r="F277" s="106"/>
      <c r="G277" s="105"/>
      <c r="H277" s="105"/>
      <c r="I277" s="106"/>
      <c r="J277" s="106"/>
      <c r="L277" s="105"/>
    </row>
    <row r="278" spans="6:12" ht="19.5" customHeight="1" x14ac:dyDescent="0.15">
      <c r="F278" s="106"/>
      <c r="G278" s="105"/>
      <c r="H278" s="105"/>
      <c r="I278" s="106"/>
      <c r="J278" s="106"/>
      <c r="L278" s="105"/>
    </row>
    <row r="279" spans="6:12" ht="19.5" customHeight="1" x14ac:dyDescent="0.15">
      <c r="F279" s="106"/>
      <c r="G279" s="105"/>
      <c r="H279" s="105"/>
      <c r="I279" s="106"/>
      <c r="J279" s="106"/>
      <c r="L279" s="105"/>
    </row>
    <row r="280" spans="6:12" ht="19.5" customHeight="1" x14ac:dyDescent="0.15">
      <c r="F280" s="106"/>
      <c r="G280" s="105"/>
      <c r="H280" s="105"/>
      <c r="I280" s="106"/>
      <c r="J280" s="106"/>
      <c r="L280" s="105"/>
    </row>
    <row r="281" spans="6:12" ht="19.5" customHeight="1" x14ac:dyDescent="0.15">
      <c r="F281" s="106"/>
      <c r="G281" s="105"/>
      <c r="H281" s="105"/>
      <c r="I281" s="106"/>
      <c r="J281" s="106"/>
      <c r="L281" s="105"/>
    </row>
    <row r="282" spans="6:12" ht="19.5" customHeight="1" x14ac:dyDescent="0.15">
      <c r="F282" s="106"/>
      <c r="G282" s="105"/>
      <c r="H282" s="105"/>
      <c r="I282" s="106"/>
      <c r="J282" s="106"/>
      <c r="L282" s="105"/>
    </row>
    <row r="283" spans="6:12" ht="19.5" customHeight="1" x14ac:dyDescent="0.15">
      <c r="F283" s="106"/>
      <c r="G283" s="105"/>
      <c r="H283" s="105"/>
      <c r="I283" s="106"/>
      <c r="J283" s="106"/>
      <c r="L283" s="105"/>
    </row>
    <row r="284" spans="6:12" ht="19.5" customHeight="1" x14ac:dyDescent="0.15">
      <c r="F284" s="106"/>
      <c r="G284" s="105"/>
      <c r="H284" s="105"/>
      <c r="I284" s="106"/>
      <c r="J284" s="106"/>
      <c r="L284" s="105"/>
    </row>
    <row r="285" spans="6:12" ht="19.5" customHeight="1" x14ac:dyDescent="0.15">
      <c r="F285" s="106"/>
      <c r="G285" s="105"/>
      <c r="H285" s="105"/>
      <c r="I285" s="106"/>
      <c r="J285" s="106"/>
      <c r="L285" s="105"/>
    </row>
    <row r="286" spans="6:12" ht="19.5" customHeight="1" x14ac:dyDescent="0.15">
      <c r="F286" s="106"/>
      <c r="G286" s="105"/>
      <c r="H286" s="105"/>
      <c r="I286" s="106"/>
      <c r="J286" s="106"/>
      <c r="L286" s="105"/>
    </row>
    <row r="287" spans="6:12" ht="19.5" customHeight="1" x14ac:dyDescent="0.15">
      <c r="F287" s="106"/>
      <c r="G287" s="105"/>
      <c r="H287" s="105"/>
      <c r="I287" s="106"/>
      <c r="J287" s="106"/>
      <c r="L287" s="105"/>
    </row>
    <row r="288" spans="6:12" ht="19.5" customHeight="1" x14ac:dyDescent="0.15">
      <c r="F288" s="106"/>
      <c r="G288" s="105"/>
      <c r="H288" s="105"/>
      <c r="I288" s="106"/>
      <c r="J288" s="106"/>
      <c r="L288" s="105"/>
    </row>
    <row r="289" spans="6:12" ht="19.5" customHeight="1" x14ac:dyDescent="0.15">
      <c r="F289" s="106"/>
      <c r="G289" s="105"/>
      <c r="H289" s="105"/>
      <c r="I289" s="106"/>
      <c r="J289" s="106"/>
      <c r="L289" s="105"/>
    </row>
    <row r="290" spans="6:12" ht="19.5" customHeight="1" x14ac:dyDescent="0.15">
      <c r="F290" s="106"/>
      <c r="G290" s="105"/>
      <c r="H290" s="105"/>
      <c r="I290" s="106"/>
      <c r="J290" s="106"/>
      <c r="L290" s="105"/>
    </row>
    <row r="291" spans="6:12" ht="19.5" customHeight="1" x14ac:dyDescent="0.15">
      <c r="F291" s="106"/>
      <c r="G291" s="105"/>
      <c r="H291" s="105"/>
      <c r="I291" s="106"/>
      <c r="J291" s="106"/>
      <c r="L291" s="105"/>
    </row>
    <row r="292" spans="6:12" ht="19.5" customHeight="1" x14ac:dyDescent="0.15">
      <c r="F292" s="106"/>
      <c r="G292" s="105"/>
      <c r="H292" s="105"/>
      <c r="I292" s="106"/>
      <c r="J292" s="106"/>
      <c r="L292" s="105"/>
    </row>
    <row r="293" spans="6:12" ht="19.5" customHeight="1" x14ac:dyDescent="0.15">
      <c r="F293" s="106"/>
      <c r="G293" s="105"/>
      <c r="H293" s="105"/>
      <c r="I293" s="106"/>
      <c r="J293" s="106"/>
      <c r="L293" s="105"/>
    </row>
    <row r="294" spans="6:12" ht="19.5" customHeight="1" x14ac:dyDescent="0.15">
      <c r="F294" s="106"/>
      <c r="G294" s="105"/>
      <c r="H294" s="105"/>
      <c r="I294" s="106"/>
      <c r="J294" s="106"/>
      <c r="L294" s="105"/>
    </row>
    <row r="295" spans="6:12" ht="19.5" customHeight="1" x14ac:dyDescent="0.15">
      <c r="F295" s="106"/>
      <c r="G295" s="105"/>
      <c r="H295" s="105"/>
      <c r="I295" s="106"/>
      <c r="J295" s="106"/>
      <c r="L295" s="105"/>
    </row>
    <row r="296" spans="6:12" ht="19.5" customHeight="1" x14ac:dyDescent="0.15">
      <c r="F296" s="106"/>
      <c r="G296" s="105"/>
      <c r="H296" s="105"/>
      <c r="I296" s="106"/>
      <c r="J296" s="106"/>
      <c r="L296" s="105"/>
    </row>
    <row r="297" spans="6:12" ht="19.5" customHeight="1" x14ac:dyDescent="0.15">
      <c r="F297" s="106"/>
      <c r="G297" s="105"/>
      <c r="H297" s="105"/>
      <c r="I297" s="106"/>
      <c r="J297" s="106"/>
      <c r="L297" s="105"/>
    </row>
    <row r="298" spans="6:12" ht="19.5" customHeight="1" x14ac:dyDescent="0.15">
      <c r="F298" s="106"/>
      <c r="G298" s="105"/>
      <c r="H298" s="105"/>
      <c r="I298" s="106"/>
      <c r="J298" s="106"/>
      <c r="L298" s="105"/>
    </row>
    <row r="299" spans="6:12" ht="19.5" customHeight="1" x14ac:dyDescent="0.15">
      <c r="F299" s="106"/>
      <c r="G299" s="105"/>
      <c r="H299" s="105"/>
      <c r="I299" s="106"/>
      <c r="J299" s="106"/>
      <c r="L299" s="105"/>
    </row>
    <row r="300" spans="6:12" ht="19.5" customHeight="1" x14ac:dyDescent="0.15">
      <c r="F300" s="106"/>
      <c r="G300" s="105"/>
      <c r="H300" s="105"/>
      <c r="I300" s="106"/>
      <c r="J300" s="106"/>
      <c r="L300" s="105"/>
    </row>
    <row r="301" spans="6:12" ht="19.5" customHeight="1" x14ac:dyDescent="0.15">
      <c r="F301" s="106"/>
      <c r="G301" s="105"/>
      <c r="H301" s="105"/>
      <c r="I301" s="106"/>
      <c r="J301" s="106"/>
      <c r="L301" s="105"/>
    </row>
    <row r="302" spans="6:12" ht="19.5" customHeight="1" x14ac:dyDescent="0.15">
      <c r="F302" s="106"/>
      <c r="G302" s="105"/>
      <c r="H302" s="105"/>
      <c r="I302" s="106"/>
      <c r="J302" s="106"/>
      <c r="L302" s="105"/>
    </row>
    <row r="303" spans="6:12" ht="19.5" customHeight="1" x14ac:dyDescent="0.15">
      <c r="F303" s="106"/>
      <c r="G303" s="105"/>
      <c r="H303" s="105"/>
      <c r="I303" s="106"/>
      <c r="J303" s="106"/>
      <c r="L303" s="105"/>
    </row>
    <row r="304" spans="6:12" ht="19.5" customHeight="1" x14ac:dyDescent="0.15">
      <c r="F304" s="106"/>
      <c r="G304" s="105"/>
      <c r="H304" s="105"/>
      <c r="I304" s="106"/>
      <c r="J304" s="106"/>
      <c r="L304" s="105"/>
    </row>
    <row r="305" spans="6:12" ht="19.5" customHeight="1" x14ac:dyDescent="0.15">
      <c r="F305" s="106"/>
      <c r="G305" s="105"/>
      <c r="H305" s="105"/>
      <c r="I305" s="106"/>
      <c r="J305" s="106"/>
      <c r="L305" s="105"/>
    </row>
    <row r="306" spans="6:12" ht="19.5" customHeight="1" x14ac:dyDescent="0.15">
      <c r="F306" s="106"/>
      <c r="G306" s="105"/>
      <c r="H306" s="105"/>
      <c r="I306" s="106"/>
      <c r="J306" s="106"/>
      <c r="L306" s="105"/>
    </row>
    <row r="307" spans="6:12" ht="19.5" customHeight="1" x14ac:dyDescent="0.15">
      <c r="F307" s="106"/>
      <c r="G307" s="105"/>
      <c r="H307" s="105"/>
      <c r="I307" s="106"/>
      <c r="J307" s="106"/>
      <c r="L307" s="105"/>
    </row>
    <row r="308" spans="6:12" ht="19.5" customHeight="1" x14ac:dyDescent="0.15">
      <c r="F308" s="106"/>
      <c r="G308" s="105"/>
      <c r="H308" s="105"/>
      <c r="I308" s="106"/>
      <c r="J308" s="106"/>
      <c r="L308" s="105"/>
    </row>
    <row r="309" spans="6:12" ht="19.5" customHeight="1" x14ac:dyDescent="0.15">
      <c r="F309" s="106"/>
      <c r="G309" s="105"/>
      <c r="H309" s="105"/>
      <c r="I309" s="106"/>
      <c r="J309" s="106"/>
      <c r="L309" s="105"/>
    </row>
    <row r="310" spans="6:12" ht="19.5" customHeight="1" x14ac:dyDescent="0.15">
      <c r="F310" s="106"/>
      <c r="G310" s="105"/>
      <c r="H310" s="105"/>
      <c r="I310" s="106"/>
      <c r="J310" s="106"/>
      <c r="L310" s="105"/>
    </row>
    <row r="311" spans="6:12" ht="19.5" customHeight="1" x14ac:dyDescent="0.15">
      <c r="F311" s="106"/>
      <c r="G311" s="105"/>
      <c r="H311" s="105"/>
      <c r="I311" s="106"/>
      <c r="J311" s="106"/>
      <c r="L311" s="105"/>
    </row>
    <row r="312" spans="6:12" ht="19.5" customHeight="1" x14ac:dyDescent="0.15">
      <c r="F312" s="106"/>
      <c r="G312" s="105"/>
      <c r="H312" s="105"/>
      <c r="I312" s="106"/>
      <c r="J312" s="106"/>
      <c r="L312" s="105"/>
    </row>
    <row r="313" spans="6:12" ht="19.5" customHeight="1" x14ac:dyDescent="0.15">
      <c r="F313" s="106"/>
      <c r="G313" s="105"/>
      <c r="H313" s="105"/>
      <c r="I313" s="106"/>
      <c r="J313" s="106"/>
      <c r="L313" s="105"/>
    </row>
    <row r="314" spans="6:12" ht="19.5" customHeight="1" x14ac:dyDescent="0.15">
      <c r="F314" s="106"/>
      <c r="G314" s="105"/>
      <c r="H314" s="105"/>
      <c r="I314" s="106"/>
      <c r="J314" s="106"/>
      <c r="L314" s="105"/>
    </row>
    <row r="315" spans="6:12" ht="19.5" customHeight="1" x14ac:dyDescent="0.15">
      <c r="F315" s="106"/>
      <c r="G315" s="105"/>
      <c r="H315" s="105"/>
      <c r="I315" s="106"/>
      <c r="J315" s="106"/>
      <c r="L315" s="105"/>
    </row>
    <row r="316" spans="6:12" ht="19.5" customHeight="1" x14ac:dyDescent="0.15">
      <c r="F316" s="106"/>
      <c r="G316" s="105"/>
      <c r="H316" s="105"/>
      <c r="I316" s="106"/>
      <c r="J316" s="106"/>
      <c r="L316" s="105"/>
    </row>
    <row r="317" spans="6:12" ht="19.5" customHeight="1" x14ac:dyDescent="0.15">
      <c r="F317" s="106"/>
      <c r="G317" s="105"/>
      <c r="H317" s="105"/>
      <c r="I317" s="106"/>
      <c r="J317" s="106"/>
      <c r="L317" s="105"/>
    </row>
    <row r="318" spans="6:12" ht="19.5" customHeight="1" x14ac:dyDescent="0.15">
      <c r="F318" s="106"/>
      <c r="G318" s="105"/>
      <c r="H318" s="105"/>
      <c r="I318" s="106"/>
      <c r="J318" s="106"/>
      <c r="L318" s="105"/>
    </row>
    <row r="319" spans="6:12" ht="19.5" customHeight="1" x14ac:dyDescent="0.15">
      <c r="F319" s="106"/>
      <c r="G319" s="105"/>
      <c r="H319" s="105"/>
      <c r="I319" s="106"/>
      <c r="J319" s="106"/>
      <c r="L319" s="105"/>
    </row>
    <row r="320" spans="6:12" ht="19.5" customHeight="1" x14ac:dyDescent="0.15">
      <c r="F320" s="106"/>
      <c r="G320" s="105"/>
      <c r="H320" s="105"/>
      <c r="I320" s="106"/>
      <c r="J320" s="106"/>
      <c r="L320" s="105"/>
    </row>
    <row r="321" spans="6:12" ht="19.5" customHeight="1" x14ac:dyDescent="0.15">
      <c r="F321" s="106"/>
      <c r="G321" s="105"/>
      <c r="H321" s="105"/>
      <c r="I321" s="106"/>
      <c r="J321" s="106"/>
      <c r="L321" s="105"/>
    </row>
    <row r="322" spans="6:12" ht="19.5" customHeight="1" x14ac:dyDescent="0.15">
      <c r="F322" s="106"/>
      <c r="G322" s="105"/>
      <c r="H322" s="105"/>
      <c r="I322" s="106"/>
      <c r="J322" s="106"/>
      <c r="L322" s="105"/>
    </row>
    <row r="323" spans="6:12" ht="19.5" customHeight="1" x14ac:dyDescent="0.15">
      <c r="F323" s="106"/>
      <c r="G323" s="105"/>
      <c r="H323" s="105"/>
      <c r="I323" s="106"/>
      <c r="J323" s="106"/>
      <c r="L323" s="105"/>
    </row>
    <row r="324" spans="6:12" ht="19.5" customHeight="1" x14ac:dyDescent="0.15">
      <c r="F324" s="106"/>
      <c r="G324" s="105"/>
      <c r="H324" s="105"/>
      <c r="I324" s="106"/>
      <c r="J324" s="106"/>
      <c r="L324" s="105"/>
    </row>
    <row r="325" spans="6:12" ht="19.5" customHeight="1" x14ac:dyDescent="0.15">
      <c r="F325" s="106"/>
      <c r="G325" s="105"/>
      <c r="H325" s="105"/>
      <c r="I325" s="106"/>
      <c r="J325" s="106"/>
      <c r="L325" s="105"/>
    </row>
    <row r="326" spans="6:12" ht="19.5" customHeight="1" x14ac:dyDescent="0.15">
      <c r="F326" s="106"/>
      <c r="G326" s="105"/>
      <c r="H326" s="105"/>
      <c r="I326" s="106"/>
      <c r="J326" s="106"/>
      <c r="L326" s="105"/>
    </row>
    <row r="327" spans="6:12" ht="19.5" customHeight="1" x14ac:dyDescent="0.15">
      <c r="F327" s="106"/>
      <c r="G327" s="105"/>
      <c r="H327" s="105"/>
      <c r="I327" s="106"/>
      <c r="J327" s="106"/>
      <c r="L327" s="105"/>
    </row>
    <row r="328" spans="6:12" ht="19.5" customHeight="1" x14ac:dyDescent="0.15">
      <c r="F328" s="106"/>
      <c r="G328" s="105"/>
      <c r="H328" s="105"/>
      <c r="I328" s="106"/>
      <c r="J328" s="106"/>
      <c r="L328" s="105"/>
    </row>
    <row r="329" spans="6:12" ht="19.5" customHeight="1" x14ac:dyDescent="0.15">
      <c r="F329" s="106"/>
      <c r="G329" s="105"/>
      <c r="H329" s="105"/>
      <c r="I329" s="106"/>
      <c r="J329" s="106"/>
      <c r="L329" s="105"/>
    </row>
    <row r="330" spans="6:12" ht="19.5" customHeight="1" x14ac:dyDescent="0.15">
      <c r="F330" s="106"/>
      <c r="G330" s="105"/>
      <c r="H330" s="105"/>
      <c r="I330" s="106"/>
      <c r="J330" s="106"/>
      <c r="L330" s="105"/>
    </row>
    <row r="331" spans="6:12" ht="16.5" x14ac:dyDescent="0.15">
      <c r="F331" s="106"/>
      <c r="G331" s="105"/>
      <c r="H331" s="105"/>
      <c r="I331" s="106"/>
      <c r="J331" s="106"/>
      <c r="L331" s="105"/>
    </row>
    <row r="332" spans="6:12" ht="16.5" x14ac:dyDescent="0.15">
      <c r="F332" s="106"/>
      <c r="G332" s="105"/>
      <c r="H332" s="105"/>
      <c r="I332" s="106"/>
      <c r="J332" s="106"/>
      <c r="L332" s="105"/>
    </row>
    <row r="333" spans="6:12" ht="16.5" x14ac:dyDescent="0.15">
      <c r="F333" s="106"/>
      <c r="G333" s="105"/>
      <c r="H333" s="105"/>
      <c r="I333" s="106"/>
      <c r="J333" s="106"/>
      <c r="L333" s="105"/>
    </row>
    <row r="334" spans="6:12" ht="16.5" x14ac:dyDescent="0.15">
      <c r="F334" s="106"/>
      <c r="G334" s="105"/>
      <c r="H334" s="105"/>
      <c r="I334" s="106"/>
      <c r="J334" s="106"/>
      <c r="L334" s="105"/>
    </row>
    <row r="335" spans="6:12" ht="16.5" x14ac:dyDescent="0.15">
      <c r="F335" s="106"/>
      <c r="G335" s="105"/>
      <c r="H335" s="105"/>
      <c r="I335" s="106"/>
      <c r="J335" s="106"/>
      <c r="L335" s="105"/>
    </row>
    <row r="336" spans="6:12" ht="16.5" x14ac:dyDescent="0.15">
      <c r="F336" s="106"/>
      <c r="G336" s="105"/>
      <c r="H336" s="105"/>
      <c r="I336" s="106"/>
      <c r="J336" s="106"/>
      <c r="L336" s="105"/>
    </row>
    <row r="337" spans="6:12" ht="16.5" x14ac:dyDescent="0.15">
      <c r="F337" s="106"/>
      <c r="G337" s="105"/>
      <c r="H337" s="105"/>
      <c r="I337" s="106"/>
      <c r="J337" s="106"/>
      <c r="L337" s="105"/>
    </row>
    <row r="338" spans="6:12" ht="16.5" x14ac:dyDescent="0.15">
      <c r="F338" s="106"/>
      <c r="G338" s="105"/>
      <c r="H338" s="105"/>
      <c r="I338" s="106"/>
      <c r="J338" s="106"/>
      <c r="L338" s="105"/>
    </row>
    <row r="339" spans="6:12" ht="16.5" x14ac:dyDescent="0.15">
      <c r="F339" s="106"/>
      <c r="G339" s="105"/>
      <c r="H339" s="105"/>
      <c r="I339" s="106"/>
      <c r="J339" s="106"/>
      <c r="L339" s="105"/>
    </row>
    <row r="340" spans="6:12" ht="16.5" x14ac:dyDescent="0.15">
      <c r="F340" s="106"/>
      <c r="G340" s="105"/>
      <c r="H340" s="105"/>
      <c r="I340" s="106"/>
      <c r="J340" s="106"/>
      <c r="L340" s="105"/>
    </row>
    <row r="341" spans="6:12" ht="16.5" x14ac:dyDescent="0.15">
      <c r="F341" s="106"/>
      <c r="G341" s="105"/>
      <c r="H341" s="105"/>
      <c r="I341" s="106"/>
      <c r="J341" s="106"/>
      <c r="L341" s="105"/>
    </row>
    <row r="342" spans="6:12" ht="16.5" x14ac:dyDescent="0.15">
      <c r="F342" s="106"/>
      <c r="G342" s="105"/>
      <c r="H342" s="105"/>
      <c r="I342" s="106"/>
      <c r="J342" s="106"/>
      <c r="L342" s="105"/>
    </row>
    <row r="343" spans="6:12" ht="16.5" x14ac:dyDescent="0.15">
      <c r="F343" s="106"/>
      <c r="G343" s="105"/>
      <c r="H343" s="105"/>
      <c r="I343" s="106"/>
      <c r="J343" s="106"/>
      <c r="L343" s="105"/>
    </row>
    <row r="344" spans="6:12" ht="16.5" x14ac:dyDescent="0.15">
      <c r="F344" s="106"/>
      <c r="G344" s="105"/>
      <c r="H344" s="105"/>
      <c r="I344" s="106"/>
      <c r="J344" s="106"/>
      <c r="L344" s="105"/>
    </row>
    <row r="345" spans="6:12" ht="16.5" x14ac:dyDescent="0.15">
      <c r="F345" s="106"/>
      <c r="G345" s="105"/>
      <c r="H345" s="105"/>
      <c r="I345" s="106"/>
      <c r="J345" s="106"/>
      <c r="L345" s="105"/>
    </row>
    <row r="346" spans="6:12" ht="16.5" x14ac:dyDescent="0.15">
      <c r="F346" s="106"/>
      <c r="G346" s="105"/>
      <c r="H346" s="105"/>
      <c r="I346" s="106"/>
      <c r="J346" s="106"/>
      <c r="L346" s="105"/>
    </row>
    <row r="347" spans="6:12" ht="16.5" x14ac:dyDescent="0.15">
      <c r="F347" s="106"/>
      <c r="G347" s="105"/>
      <c r="H347" s="105"/>
      <c r="I347" s="106"/>
      <c r="J347" s="106"/>
      <c r="L347" s="105"/>
    </row>
    <row r="348" spans="6:12" ht="16.5" x14ac:dyDescent="0.15">
      <c r="F348" s="106"/>
      <c r="G348" s="105"/>
      <c r="H348" s="105"/>
      <c r="I348" s="106"/>
      <c r="J348" s="106"/>
      <c r="L348" s="105"/>
    </row>
    <row r="349" spans="6:12" ht="16.5" x14ac:dyDescent="0.15">
      <c r="F349" s="106"/>
      <c r="G349" s="105"/>
      <c r="H349" s="105"/>
      <c r="I349" s="106"/>
      <c r="J349" s="106"/>
      <c r="L349" s="105"/>
    </row>
    <row r="350" spans="6:12" ht="16.5" x14ac:dyDescent="0.15">
      <c r="F350" s="106"/>
      <c r="G350" s="105"/>
      <c r="H350" s="105"/>
      <c r="I350" s="106"/>
      <c r="J350" s="106"/>
      <c r="L350" s="105"/>
    </row>
    <row r="351" spans="6:12" ht="16.5" x14ac:dyDescent="0.15">
      <c r="F351" s="106"/>
      <c r="G351" s="105"/>
      <c r="H351" s="105"/>
      <c r="I351" s="106"/>
      <c r="J351" s="106"/>
      <c r="L351" s="105"/>
    </row>
    <row r="352" spans="6:12" ht="16.5" x14ac:dyDescent="0.15">
      <c r="F352" s="106"/>
      <c r="G352" s="105"/>
      <c r="H352" s="105"/>
      <c r="I352" s="106"/>
      <c r="J352" s="106"/>
      <c r="L352" s="105"/>
    </row>
    <row r="353" spans="6:12" ht="16.5" x14ac:dyDescent="0.15">
      <c r="F353" s="106"/>
      <c r="G353" s="105"/>
      <c r="H353" s="105"/>
      <c r="I353" s="106"/>
      <c r="J353" s="106"/>
      <c r="L353" s="105"/>
    </row>
    <row r="354" spans="6:12" ht="16.5" x14ac:dyDescent="0.15">
      <c r="F354" s="106"/>
      <c r="G354" s="105"/>
      <c r="H354" s="105"/>
      <c r="I354" s="106"/>
      <c r="J354" s="106"/>
      <c r="L354" s="105"/>
    </row>
    <row r="355" spans="6:12" ht="16.5" x14ac:dyDescent="0.15">
      <c r="F355" s="106"/>
      <c r="G355" s="105"/>
      <c r="H355" s="105"/>
      <c r="I355" s="106"/>
      <c r="J355" s="106"/>
      <c r="L355" s="105"/>
    </row>
    <row r="356" spans="6:12" ht="16.5" x14ac:dyDescent="0.15">
      <c r="F356" s="106"/>
      <c r="G356" s="105"/>
      <c r="H356" s="105"/>
      <c r="I356" s="106"/>
      <c r="J356" s="106"/>
      <c r="L356" s="105"/>
    </row>
    <row r="357" spans="6:12" ht="16.5" x14ac:dyDescent="0.15">
      <c r="F357" s="106"/>
      <c r="G357" s="105"/>
      <c r="H357" s="105"/>
      <c r="I357" s="106"/>
      <c r="J357" s="106"/>
      <c r="L357" s="105"/>
    </row>
    <row r="358" spans="6:12" ht="16.5" x14ac:dyDescent="0.15">
      <c r="F358" s="106"/>
      <c r="G358" s="105"/>
      <c r="H358" s="105"/>
      <c r="I358" s="106"/>
      <c r="J358" s="106"/>
      <c r="L358" s="105"/>
    </row>
    <row r="359" spans="6:12" ht="16.5" x14ac:dyDescent="0.15">
      <c r="F359" s="106"/>
      <c r="G359" s="105"/>
      <c r="H359" s="105"/>
      <c r="I359" s="106"/>
      <c r="J359" s="106"/>
      <c r="L359" s="105"/>
    </row>
    <row r="360" spans="6:12" ht="16.5" x14ac:dyDescent="0.15">
      <c r="F360" s="106"/>
      <c r="G360" s="105"/>
      <c r="H360" s="105"/>
      <c r="I360" s="106"/>
      <c r="J360" s="106"/>
      <c r="L360" s="105"/>
    </row>
    <row r="361" spans="6:12" ht="16.5" x14ac:dyDescent="0.15">
      <c r="F361" s="106"/>
      <c r="G361" s="105"/>
      <c r="H361" s="105"/>
      <c r="I361" s="106"/>
      <c r="J361" s="106"/>
      <c r="L361" s="105"/>
    </row>
    <row r="362" spans="6:12" ht="16.5" x14ac:dyDescent="0.15">
      <c r="F362" s="106"/>
      <c r="G362" s="105"/>
      <c r="H362" s="105"/>
      <c r="I362" s="106"/>
      <c r="J362" s="106"/>
      <c r="L362" s="105"/>
    </row>
    <row r="363" spans="6:12" ht="16.5" x14ac:dyDescent="0.15">
      <c r="F363" s="106"/>
      <c r="G363" s="105"/>
      <c r="H363" s="105"/>
      <c r="I363" s="106"/>
      <c r="J363" s="106"/>
      <c r="L363" s="105"/>
    </row>
    <row r="364" spans="6:12" ht="16.5" x14ac:dyDescent="0.15">
      <c r="F364" s="106"/>
      <c r="G364" s="105"/>
      <c r="H364" s="105"/>
      <c r="I364" s="106"/>
      <c r="J364" s="106"/>
      <c r="L364" s="105"/>
    </row>
    <row r="365" spans="6:12" ht="16.5" x14ac:dyDescent="0.15">
      <c r="F365" s="106"/>
      <c r="G365" s="105"/>
      <c r="H365" s="105"/>
      <c r="I365" s="106"/>
      <c r="J365" s="106"/>
      <c r="L365" s="105"/>
    </row>
    <row r="366" spans="6:12" ht="16.5" x14ac:dyDescent="0.15">
      <c r="F366" s="106"/>
      <c r="G366" s="105"/>
      <c r="H366" s="105"/>
      <c r="I366" s="106"/>
      <c r="J366" s="106"/>
      <c r="L366" s="105"/>
    </row>
    <row r="367" spans="6:12" ht="16.5" x14ac:dyDescent="0.15">
      <c r="F367" s="106"/>
      <c r="G367" s="105"/>
      <c r="H367" s="105"/>
      <c r="I367" s="106"/>
      <c r="J367" s="106"/>
      <c r="L367" s="105"/>
    </row>
    <row r="368" spans="6:12" ht="16.5" x14ac:dyDescent="0.15">
      <c r="F368" s="106"/>
      <c r="G368" s="105"/>
      <c r="H368" s="105"/>
      <c r="I368" s="106"/>
      <c r="J368" s="106"/>
      <c r="L368" s="105"/>
    </row>
    <row r="369" spans="6:12" ht="16.5" x14ac:dyDescent="0.15">
      <c r="F369" s="106"/>
      <c r="G369" s="105"/>
      <c r="H369" s="105"/>
      <c r="I369" s="106"/>
      <c r="J369" s="106"/>
      <c r="L369" s="105"/>
    </row>
    <row r="370" spans="6:12" ht="16.5" x14ac:dyDescent="0.15">
      <c r="F370" s="106"/>
      <c r="G370" s="105"/>
      <c r="H370" s="105"/>
      <c r="I370" s="106"/>
      <c r="J370" s="106"/>
      <c r="L370" s="105"/>
    </row>
    <row r="371" spans="6:12" ht="16.5" x14ac:dyDescent="0.15">
      <c r="F371" s="106"/>
      <c r="G371" s="105"/>
      <c r="H371" s="105"/>
      <c r="I371" s="106"/>
      <c r="J371" s="106"/>
      <c r="L371" s="105"/>
    </row>
    <row r="372" spans="6:12" ht="16.5" x14ac:dyDescent="0.15">
      <c r="F372" s="106"/>
      <c r="G372" s="105"/>
      <c r="H372" s="105"/>
      <c r="I372" s="106"/>
      <c r="J372" s="106"/>
      <c r="L372" s="105"/>
    </row>
    <row r="373" spans="6:12" ht="16.5" x14ac:dyDescent="0.15">
      <c r="F373" s="106"/>
      <c r="G373" s="105"/>
      <c r="H373" s="105"/>
      <c r="I373" s="106"/>
      <c r="J373" s="106"/>
      <c r="L373" s="105"/>
    </row>
    <row r="374" spans="6:12" ht="16.5" x14ac:dyDescent="0.15">
      <c r="F374" s="106"/>
      <c r="G374" s="105"/>
      <c r="H374" s="105"/>
      <c r="I374" s="106"/>
      <c r="J374" s="106"/>
      <c r="L374" s="105"/>
    </row>
    <row r="375" spans="6:12" ht="16.5" x14ac:dyDescent="0.15">
      <c r="F375" s="106"/>
      <c r="G375" s="105"/>
      <c r="H375" s="105"/>
      <c r="I375" s="106"/>
      <c r="J375" s="106"/>
      <c r="L375" s="105"/>
    </row>
    <row r="376" spans="6:12" ht="16.5" x14ac:dyDescent="0.15">
      <c r="F376" s="106"/>
      <c r="G376" s="105"/>
      <c r="H376" s="105"/>
      <c r="I376" s="106"/>
      <c r="J376" s="106"/>
      <c r="L376" s="105"/>
    </row>
    <row r="377" spans="6:12" ht="16.5" x14ac:dyDescent="0.15">
      <c r="F377" s="106"/>
      <c r="G377" s="105"/>
      <c r="H377" s="105"/>
      <c r="I377" s="106"/>
      <c r="J377" s="106"/>
      <c r="L377" s="105"/>
    </row>
    <row r="378" spans="6:12" ht="16.5" x14ac:dyDescent="0.15">
      <c r="F378" s="106"/>
      <c r="G378" s="105"/>
      <c r="H378" s="105"/>
      <c r="I378" s="106"/>
      <c r="J378" s="106"/>
      <c r="L378" s="105"/>
    </row>
    <row r="379" spans="6:12" ht="16.5" x14ac:dyDescent="0.15">
      <c r="F379" s="106"/>
      <c r="G379" s="105"/>
      <c r="H379" s="105"/>
      <c r="I379" s="106"/>
      <c r="J379" s="106"/>
      <c r="L379" s="105"/>
    </row>
    <row r="380" spans="6:12" ht="16.5" x14ac:dyDescent="0.15">
      <c r="F380" s="106"/>
      <c r="G380" s="105"/>
      <c r="H380" s="105"/>
      <c r="I380" s="106"/>
      <c r="J380" s="106"/>
      <c r="L380" s="105"/>
    </row>
    <row r="381" spans="6:12" ht="16.5" x14ac:dyDescent="0.15">
      <c r="F381" s="106"/>
      <c r="G381" s="105"/>
      <c r="H381" s="105"/>
      <c r="I381" s="106"/>
      <c r="J381" s="106"/>
      <c r="L381" s="105"/>
    </row>
    <row r="382" spans="6:12" ht="16.5" x14ac:dyDescent="0.15">
      <c r="F382" s="106"/>
      <c r="G382" s="105"/>
      <c r="H382" s="105"/>
      <c r="I382" s="106"/>
      <c r="J382" s="106"/>
      <c r="L382" s="105"/>
    </row>
    <row r="383" spans="6:12" ht="16.5" x14ac:dyDescent="0.15">
      <c r="F383" s="106"/>
      <c r="G383" s="105"/>
      <c r="H383" s="105"/>
      <c r="I383" s="106"/>
      <c r="J383" s="106"/>
      <c r="L383" s="105"/>
    </row>
    <row r="384" spans="6:12" ht="16.5" x14ac:dyDescent="0.15">
      <c r="F384" s="106"/>
      <c r="G384" s="105"/>
      <c r="H384" s="105"/>
      <c r="I384" s="106"/>
      <c r="J384" s="106"/>
      <c r="L384" s="105"/>
    </row>
    <row r="385" spans="6:12" ht="16.5" x14ac:dyDescent="0.15">
      <c r="F385" s="106"/>
      <c r="G385" s="105"/>
      <c r="H385" s="105"/>
      <c r="I385" s="106"/>
      <c r="J385" s="106"/>
      <c r="L385" s="105"/>
    </row>
    <row r="386" spans="6:12" ht="16.5" x14ac:dyDescent="0.15">
      <c r="F386" s="106"/>
      <c r="G386" s="105"/>
      <c r="H386" s="105"/>
      <c r="I386" s="106"/>
      <c r="J386" s="106"/>
      <c r="L386" s="105"/>
    </row>
    <row r="387" spans="6:12" ht="16.5" x14ac:dyDescent="0.15">
      <c r="F387" s="106"/>
      <c r="G387" s="105"/>
      <c r="H387" s="105"/>
      <c r="I387" s="106"/>
      <c r="J387" s="106"/>
      <c r="L387" s="105"/>
    </row>
    <row r="388" spans="6:12" ht="16.5" x14ac:dyDescent="0.15">
      <c r="F388" s="106"/>
      <c r="G388" s="105"/>
      <c r="H388" s="105"/>
      <c r="I388" s="106"/>
      <c r="J388" s="106"/>
      <c r="L388" s="105"/>
    </row>
    <row r="389" spans="6:12" ht="16.5" x14ac:dyDescent="0.15">
      <c r="F389" s="106"/>
      <c r="G389" s="105"/>
      <c r="H389" s="105"/>
      <c r="I389" s="106"/>
      <c r="J389" s="106"/>
      <c r="L389" s="105"/>
    </row>
    <row r="390" spans="6:12" ht="16.5" x14ac:dyDescent="0.15">
      <c r="F390" s="106"/>
      <c r="G390" s="105"/>
      <c r="H390" s="105"/>
      <c r="I390" s="106"/>
      <c r="J390" s="106"/>
      <c r="L390" s="105"/>
    </row>
    <row r="391" spans="6:12" ht="16.5" x14ac:dyDescent="0.15">
      <c r="F391" s="106"/>
      <c r="G391" s="105"/>
      <c r="H391" s="105"/>
      <c r="I391" s="106"/>
      <c r="J391" s="106"/>
      <c r="L391" s="105"/>
    </row>
    <row r="392" spans="6:12" ht="16.5" x14ac:dyDescent="0.15">
      <c r="F392" s="106"/>
      <c r="G392" s="105"/>
      <c r="H392" s="105"/>
      <c r="I392" s="106"/>
      <c r="J392" s="106"/>
      <c r="L392" s="105"/>
    </row>
    <row r="393" spans="6:12" ht="16.5" x14ac:dyDescent="0.15">
      <c r="F393" s="106"/>
      <c r="G393" s="105"/>
      <c r="H393" s="105"/>
      <c r="I393" s="106"/>
      <c r="J393" s="106"/>
      <c r="L393" s="105"/>
    </row>
    <row r="394" spans="6:12" ht="16.5" x14ac:dyDescent="0.15">
      <c r="F394" s="106"/>
      <c r="G394" s="105"/>
      <c r="H394" s="105"/>
      <c r="I394" s="106"/>
      <c r="J394" s="106"/>
      <c r="L394" s="105"/>
    </row>
    <row r="395" spans="6:12" ht="16.5" x14ac:dyDescent="0.15">
      <c r="F395" s="106"/>
      <c r="G395" s="105"/>
      <c r="H395" s="105"/>
      <c r="I395" s="106"/>
      <c r="J395" s="106"/>
      <c r="L395" s="105"/>
    </row>
    <row r="396" spans="6:12" ht="16.5" x14ac:dyDescent="0.15">
      <c r="F396" s="106"/>
      <c r="G396" s="105"/>
      <c r="H396" s="105"/>
      <c r="I396" s="106"/>
      <c r="J396" s="106"/>
      <c r="L396" s="105"/>
    </row>
    <row r="397" spans="6:12" ht="16.5" x14ac:dyDescent="0.15">
      <c r="F397" s="106"/>
      <c r="G397" s="105"/>
      <c r="H397" s="105"/>
      <c r="I397" s="106"/>
      <c r="J397" s="106"/>
      <c r="L397" s="105"/>
    </row>
    <row r="398" spans="6:12" ht="16.5" x14ac:dyDescent="0.15">
      <c r="F398" s="106"/>
      <c r="G398" s="105"/>
      <c r="H398" s="105"/>
      <c r="I398" s="106"/>
      <c r="J398" s="106"/>
      <c r="L398" s="105"/>
    </row>
    <row r="399" spans="6:12" ht="16.5" x14ac:dyDescent="0.15">
      <c r="F399" s="106"/>
      <c r="G399" s="105"/>
      <c r="H399" s="105"/>
      <c r="I399" s="106"/>
      <c r="J399" s="106"/>
      <c r="L399" s="105"/>
    </row>
    <row r="400" spans="6:12" ht="16.5" x14ac:dyDescent="0.15">
      <c r="F400" s="106"/>
      <c r="G400" s="105"/>
      <c r="H400" s="105"/>
      <c r="I400" s="106"/>
      <c r="J400" s="106"/>
      <c r="L400" s="105"/>
    </row>
    <row r="401" spans="6:12" ht="16.5" x14ac:dyDescent="0.15">
      <c r="F401" s="106"/>
      <c r="G401" s="105"/>
      <c r="H401" s="105"/>
      <c r="I401" s="106"/>
      <c r="J401" s="106"/>
      <c r="L401" s="105"/>
    </row>
    <row r="402" spans="6:12" ht="16.5" x14ac:dyDescent="0.15">
      <c r="F402" s="106"/>
      <c r="G402" s="105"/>
      <c r="H402" s="105"/>
      <c r="I402" s="106"/>
      <c r="J402" s="106"/>
      <c r="L402" s="105"/>
    </row>
    <row r="403" spans="6:12" ht="16.5" x14ac:dyDescent="0.15">
      <c r="F403" s="106"/>
      <c r="G403" s="105"/>
      <c r="H403" s="105"/>
      <c r="I403" s="106"/>
      <c r="J403" s="106"/>
      <c r="L403" s="105"/>
    </row>
    <row r="404" spans="6:12" ht="16.5" x14ac:dyDescent="0.15">
      <c r="F404" s="106"/>
      <c r="G404" s="105"/>
      <c r="H404" s="105"/>
      <c r="I404" s="106"/>
      <c r="J404" s="106"/>
      <c r="L404" s="105"/>
    </row>
    <row r="405" spans="6:12" ht="16.5" x14ac:dyDescent="0.15">
      <c r="F405" s="106"/>
      <c r="G405" s="105"/>
      <c r="H405" s="105"/>
      <c r="I405" s="106"/>
      <c r="J405" s="106"/>
      <c r="L405" s="105"/>
    </row>
    <row r="406" spans="6:12" ht="16.5" x14ac:dyDescent="0.15">
      <c r="F406" s="106"/>
      <c r="G406" s="105"/>
      <c r="H406" s="105"/>
      <c r="I406" s="106"/>
      <c r="J406" s="106"/>
      <c r="L406" s="105"/>
    </row>
    <row r="407" spans="6:12" ht="16.5" x14ac:dyDescent="0.15">
      <c r="F407" s="106"/>
      <c r="G407" s="105"/>
      <c r="H407" s="105"/>
      <c r="I407" s="106"/>
      <c r="J407" s="106"/>
      <c r="L407" s="105"/>
    </row>
    <row r="408" spans="6:12" ht="16.5" x14ac:dyDescent="0.15">
      <c r="F408" s="106"/>
      <c r="G408" s="105"/>
      <c r="H408" s="105"/>
      <c r="I408" s="106"/>
      <c r="J408" s="106"/>
      <c r="L408" s="105"/>
    </row>
    <row r="409" spans="6:12" ht="16.5" x14ac:dyDescent="0.15">
      <c r="F409" s="106"/>
      <c r="G409" s="105"/>
      <c r="H409" s="105"/>
      <c r="I409" s="106"/>
      <c r="J409" s="106"/>
      <c r="L409" s="105"/>
    </row>
    <row r="410" spans="6:12" ht="16.5" x14ac:dyDescent="0.15">
      <c r="F410" s="106"/>
      <c r="G410" s="105"/>
      <c r="H410" s="105"/>
      <c r="I410" s="106"/>
      <c r="J410" s="106"/>
      <c r="L410" s="105"/>
    </row>
    <row r="411" spans="6:12" ht="16.5" x14ac:dyDescent="0.15">
      <c r="F411" s="106"/>
      <c r="G411" s="105"/>
      <c r="H411" s="105"/>
      <c r="I411" s="106"/>
      <c r="J411" s="106"/>
      <c r="L411" s="105"/>
    </row>
    <row r="412" spans="6:12" ht="16.5" x14ac:dyDescent="0.15">
      <c r="F412" s="106"/>
      <c r="G412" s="105"/>
      <c r="H412" s="105"/>
      <c r="I412" s="106"/>
      <c r="J412" s="106"/>
      <c r="L412" s="105"/>
    </row>
    <row r="413" spans="6:12" ht="16.5" x14ac:dyDescent="0.15">
      <c r="F413" s="106"/>
      <c r="G413" s="105"/>
      <c r="H413" s="105"/>
      <c r="I413" s="106"/>
      <c r="J413" s="106"/>
      <c r="L413" s="105"/>
    </row>
    <row r="414" spans="6:12" ht="16.5" x14ac:dyDescent="0.15">
      <c r="F414" s="106"/>
      <c r="G414" s="105"/>
      <c r="H414" s="105"/>
      <c r="I414" s="106"/>
      <c r="J414" s="106"/>
      <c r="L414" s="105"/>
    </row>
    <row r="415" spans="6:12" ht="16.5" x14ac:dyDescent="0.15">
      <c r="F415" s="106"/>
      <c r="G415" s="105"/>
      <c r="H415" s="105"/>
      <c r="I415" s="106"/>
      <c r="J415" s="106"/>
      <c r="L415" s="105"/>
    </row>
    <row r="416" spans="6:12" ht="16.5" x14ac:dyDescent="0.15">
      <c r="F416" s="106"/>
      <c r="G416" s="105"/>
      <c r="H416" s="105"/>
      <c r="I416" s="106"/>
      <c r="J416" s="106"/>
      <c r="L416" s="105"/>
    </row>
    <row r="417" spans="6:12" ht="16.5" x14ac:dyDescent="0.15">
      <c r="F417" s="106"/>
      <c r="G417" s="105"/>
      <c r="H417" s="105"/>
      <c r="I417" s="106"/>
      <c r="J417" s="106"/>
      <c r="L417" s="105"/>
    </row>
    <row r="418" spans="6:12" ht="16.5" x14ac:dyDescent="0.15">
      <c r="F418" s="106"/>
      <c r="G418" s="105"/>
      <c r="H418" s="105"/>
      <c r="I418" s="106"/>
      <c r="J418" s="106"/>
      <c r="L418" s="105"/>
    </row>
    <row r="419" spans="6:12" ht="16.5" x14ac:dyDescent="0.15">
      <c r="F419" s="106"/>
      <c r="G419" s="105"/>
      <c r="H419" s="105"/>
      <c r="I419" s="106"/>
      <c r="J419" s="106"/>
      <c r="L419" s="105"/>
    </row>
    <row r="420" spans="6:12" ht="16.5" x14ac:dyDescent="0.15">
      <c r="F420" s="106"/>
      <c r="G420" s="105"/>
      <c r="H420" s="105"/>
      <c r="I420" s="106"/>
      <c r="J420" s="106"/>
      <c r="L420" s="105"/>
    </row>
    <row r="421" spans="6:12" ht="16.5" x14ac:dyDescent="0.15">
      <c r="F421" s="106"/>
      <c r="G421" s="105"/>
      <c r="H421" s="105"/>
      <c r="I421" s="106"/>
      <c r="J421" s="106"/>
      <c r="L421" s="105"/>
    </row>
    <row r="422" spans="6:12" ht="16.5" x14ac:dyDescent="0.15">
      <c r="F422" s="106"/>
      <c r="G422" s="105"/>
      <c r="H422" s="105"/>
      <c r="I422" s="106"/>
      <c r="J422" s="106"/>
      <c r="L422" s="105"/>
    </row>
    <row r="423" spans="6:12" ht="16.5" x14ac:dyDescent="0.15">
      <c r="F423" s="106"/>
      <c r="G423" s="105"/>
      <c r="H423" s="105"/>
      <c r="I423" s="106"/>
      <c r="J423" s="106"/>
      <c r="L423" s="105"/>
    </row>
    <row r="424" spans="6:12" ht="16.5" x14ac:dyDescent="0.15">
      <c r="F424" s="106"/>
      <c r="G424" s="105"/>
      <c r="H424" s="105"/>
      <c r="I424" s="106"/>
      <c r="J424" s="106"/>
      <c r="L424" s="105"/>
    </row>
    <row r="425" spans="6:12" ht="16.5" x14ac:dyDescent="0.15">
      <c r="F425" s="106"/>
      <c r="G425" s="105"/>
      <c r="H425" s="105"/>
      <c r="I425" s="106"/>
      <c r="J425" s="106"/>
      <c r="L425" s="105"/>
    </row>
    <row r="426" spans="6:12" ht="16.5" x14ac:dyDescent="0.15">
      <c r="F426" s="106"/>
      <c r="G426" s="105"/>
      <c r="H426" s="105"/>
      <c r="I426" s="106"/>
      <c r="J426" s="106"/>
      <c r="L426" s="105"/>
    </row>
    <row r="427" spans="6:12" ht="16.5" x14ac:dyDescent="0.15">
      <c r="F427" s="106"/>
      <c r="G427" s="105"/>
      <c r="H427" s="105"/>
      <c r="I427" s="106"/>
      <c r="J427" s="106"/>
      <c r="L427" s="105"/>
    </row>
    <row r="428" spans="6:12" ht="16.5" x14ac:dyDescent="0.15">
      <c r="F428" s="106"/>
      <c r="G428" s="105"/>
      <c r="H428" s="105"/>
      <c r="I428" s="106"/>
      <c r="J428" s="106"/>
      <c r="L428" s="105"/>
    </row>
    <row r="429" spans="6:12" ht="16.5" x14ac:dyDescent="0.15">
      <c r="F429" s="106"/>
      <c r="G429" s="105"/>
      <c r="H429" s="105"/>
      <c r="I429" s="106"/>
      <c r="J429" s="106"/>
      <c r="L429" s="105"/>
    </row>
    <row r="430" spans="6:12" ht="16.5" x14ac:dyDescent="0.15">
      <c r="F430" s="106"/>
      <c r="G430" s="105"/>
      <c r="H430" s="105"/>
      <c r="I430" s="106"/>
      <c r="J430" s="106"/>
      <c r="L430" s="105"/>
    </row>
    <row r="431" spans="6:12" ht="16.5" x14ac:dyDescent="0.15">
      <c r="F431" s="106"/>
      <c r="G431" s="105"/>
      <c r="H431" s="105"/>
      <c r="I431" s="106"/>
      <c r="J431" s="106"/>
      <c r="L431" s="105"/>
    </row>
    <row r="432" spans="6:12" ht="16.5" x14ac:dyDescent="0.15">
      <c r="F432" s="106"/>
      <c r="G432" s="105"/>
      <c r="H432" s="105"/>
      <c r="I432" s="106"/>
      <c r="J432" s="106"/>
      <c r="L432" s="105"/>
    </row>
    <row r="433" spans="6:12" ht="16.5" x14ac:dyDescent="0.15">
      <c r="F433" s="106"/>
      <c r="G433" s="105"/>
      <c r="H433" s="105"/>
      <c r="I433" s="106"/>
      <c r="J433" s="106"/>
      <c r="L433" s="105"/>
    </row>
    <row r="434" spans="6:12" ht="16.5" x14ac:dyDescent="0.15">
      <c r="F434" s="106"/>
      <c r="G434" s="105"/>
      <c r="H434" s="105"/>
      <c r="I434" s="106"/>
      <c r="J434" s="106"/>
      <c r="L434" s="105"/>
    </row>
    <row r="435" spans="6:12" ht="16.5" x14ac:dyDescent="0.15">
      <c r="F435" s="106"/>
      <c r="G435" s="105"/>
      <c r="H435" s="105"/>
      <c r="I435" s="106"/>
      <c r="J435" s="106"/>
      <c r="L435" s="105"/>
    </row>
    <row r="436" spans="6:12" ht="16.5" x14ac:dyDescent="0.15">
      <c r="F436" s="106"/>
      <c r="G436" s="105"/>
      <c r="H436" s="105"/>
      <c r="I436" s="106"/>
      <c r="J436" s="106"/>
      <c r="L436" s="105"/>
    </row>
    <row r="437" spans="6:12" ht="16.5" x14ac:dyDescent="0.15">
      <c r="F437" s="106"/>
      <c r="G437" s="105"/>
      <c r="H437" s="105"/>
      <c r="I437" s="106"/>
      <c r="J437" s="106"/>
      <c r="L437" s="105"/>
    </row>
    <row r="438" spans="6:12" ht="16.5" x14ac:dyDescent="0.15">
      <c r="F438" s="106"/>
      <c r="G438" s="105"/>
      <c r="H438" s="105"/>
      <c r="I438" s="106"/>
      <c r="J438" s="106"/>
      <c r="L438" s="105"/>
    </row>
    <row r="439" spans="6:12" ht="16.5" x14ac:dyDescent="0.15">
      <c r="F439" s="106"/>
      <c r="G439" s="105"/>
      <c r="H439" s="105"/>
      <c r="I439" s="106"/>
      <c r="J439" s="106"/>
      <c r="L439" s="105"/>
    </row>
    <row r="440" spans="6:12" ht="16.5" x14ac:dyDescent="0.15">
      <c r="F440" s="106"/>
      <c r="G440" s="105"/>
      <c r="H440" s="105"/>
      <c r="I440" s="106"/>
      <c r="J440" s="106"/>
      <c r="L440" s="105"/>
    </row>
    <row r="441" spans="6:12" ht="16.5" x14ac:dyDescent="0.15">
      <c r="F441" s="106"/>
      <c r="G441" s="105"/>
      <c r="H441" s="105"/>
      <c r="I441" s="106"/>
      <c r="J441" s="106"/>
      <c r="L441" s="105"/>
    </row>
    <row r="442" spans="6:12" ht="16.5" x14ac:dyDescent="0.15">
      <c r="F442" s="106"/>
      <c r="G442" s="105"/>
      <c r="H442" s="105"/>
      <c r="I442" s="106"/>
      <c r="J442" s="106"/>
      <c r="L442" s="105"/>
    </row>
    <row r="443" spans="6:12" ht="16.5" x14ac:dyDescent="0.15">
      <c r="F443" s="106"/>
      <c r="G443" s="105"/>
      <c r="H443" s="105"/>
      <c r="I443" s="106"/>
      <c r="J443" s="106"/>
      <c r="L443" s="105"/>
    </row>
    <row r="444" spans="6:12" ht="16.5" x14ac:dyDescent="0.15">
      <c r="F444" s="106"/>
      <c r="G444" s="105"/>
      <c r="H444" s="105"/>
      <c r="I444" s="106"/>
      <c r="J444" s="106"/>
      <c r="L444" s="105"/>
    </row>
    <row r="445" spans="6:12" ht="16.5" x14ac:dyDescent="0.15">
      <c r="F445" s="106"/>
      <c r="G445" s="105"/>
      <c r="H445" s="105"/>
      <c r="I445" s="106"/>
      <c r="J445" s="106"/>
      <c r="L445" s="105"/>
    </row>
    <row r="446" spans="6:12" ht="16.5" x14ac:dyDescent="0.15">
      <c r="F446" s="106"/>
      <c r="G446" s="105"/>
      <c r="H446" s="105"/>
      <c r="I446" s="106"/>
      <c r="J446" s="106"/>
      <c r="L446" s="105"/>
    </row>
    <row r="447" spans="6:12" ht="16.5" x14ac:dyDescent="0.15">
      <c r="F447" s="106"/>
      <c r="G447" s="105"/>
      <c r="H447" s="105"/>
      <c r="I447" s="106"/>
      <c r="J447" s="106"/>
      <c r="L447" s="105"/>
    </row>
    <row r="448" spans="6:12" ht="16.5" x14ac:dyDescent="0.15">
      <c r="F448" s="106"/>
      <c r="G448" s="105"/>
      <c r="H448" s="105"/>
      <c r="I448" s="106"/>
      <c r="J448" s="106"/>
      <c r="L448" s="105"/>
    </row>
    <row r="449" spans="6:12" ht="16.5" x14ac:dyDescent="0.15">
      <c r="F449" s="106"/>
      <c r="G449" s="105"/>
      <c r="H449" s="105"/>
      <c r="I449" s="106"/>
      <c r="J449" s="106"/>
      <c r="L449" s="105"/>
    </row>
    <row r="450" spans="6:12" ht="16.5" x14ac:dyDescent="0.15">
      <c r="F450" s="106"/>
      <c r="G450" s="105"/>
      <c r="H450" s="105"/>
      <c r="I450" s="106"/>
      <c r="J450" s="106"/>
      <c r="L450" s="105"/>
    </row>
    <row r="451" spans="6:12" ht="16.5" x14ac:dyDescent="0.15">
      <c r="F451" s="106"/>
      <c r="G451" s="105"/>
      <c r="H451" s="105"/>
      <c r="I451" s="106"/>
      <c r="J451" s="106"/>
      <c r="L451" s="105"/>
    </row>
    <row r="452" spans="6:12" ht="16.5" x14ac:dyDescent="0.15">
      <c r="F452" s="106"/>
      <c r="G452" s="105"/>
      <c r="H452" s="105"/>
      <c r="I452" s="106"/>
      <c r="J452" s="106"/>
      <c r="L452" s="105"/>
    </row>
    <row r="453" spans="6:12" ht="16.5" x14ac:dyDescent="0.15">
      <c r="F453" s="106"/>
      <c r="G453" s="105"/>
      <c r="H453" s="105"/>
      <c r="I453" s="106"/>
      <c r="J453" s="106"/>
      <c r="L453" s="105"/>
    </row>
    <row r="454" spans="6:12" ht="16.5" x14ac:dyDescent="0.15">
      <c r="F454" s="106"/>
      <c r="G454" s="105"/>
      <c r="H454" s="105"/>
      <c r="I454" s="106"/>
      <c r="J454" s="106"/>
      <c r="L454" s="105"/>
    </row>
    <row r="455" spans="6:12" ht="16.5" x14ac:dyDescent="0.15">
      <c r="F455" s="106"/>
      <c r="G455" s="105"/>
      <c r="H455" s="105"/>
      <c r="I455" s="106"/>
      <c r="J455" s="106"/>
      <c r="L455" s="105"/>
    </row>
    <row r="456" spans="6:12" ht="16.5" x14ac:dyDescent="0.15">
      <c r="F456" s="106"/>
      <c r="G456" s="105"/>
      <c r="H456" s="105"/>
      <c r="I456" s="106"/>
      <c r="J456" s="106"/>
      <c r="L456" s="105"/>
    </row>
    <row r="457" spans="6:12" ht="16.5" x14ac:dyDescent="0.15">
      <c r="F457" s="106"/>
      <c r="G457" s="105"/>
      <c r="H457" s="105"/>
      <c r="I457" s="106"/>
      <c r="J457" s="106"/>
      <c r="L457" s="105"/>
    </row>
    <row r="458" spans="6:12" ht="16.5" x14ac:dyDescent="0.15">
      <c r="F458" s="106"/>
      <c r="G458" s="105"/>
      <c r="H458" s="105"/>
      <c r="I458" s="106"/>
      <c r="J458" s="106"/>
      <c r="L458" s="105"/>
    </row>
    <row r="459" spans="6:12" ht="16.5" x14ac:dyDescent="0.15">
      <c r="F459" s="106"/>
      <c r="G459" s="105"/>
      <c r="H459" s="105"/>
      <c r="I459" s="106"/>
      <c r="J459" s="106"/>
      <c r="L459" s="105"/>
    </row>
    <row r="460" spans="6:12" ht="16.5" x14ac:dyDescent="0.15">
      <c r="F460" s="106"/>
      <c r="G460" s="105"/>
      <c r="H460" s="105"/>
      <c r="I460" s="106"/>
      <c r="J460" s="106"/>
      <c r="L460" s="105"/>
    </row>
    <row r="461" spans="6:12" ht="16.5" x14ac:dyDescent="0.15">
      <c r="F461" s="106"/>
      <c r="G461" s="105"/>
      <c r="H461" s="105"/>
      <c r="I461" s="106"/>
      <c r="J461" s="106"/>
      <c r="L461" s="105"/>
    </row>
    <row r="462" spans="6:12" ht="16.5" x14ac:dyDescent="0.15">
      <c r="F462" s="106"/>
      <c r="G462" s="105"/>
      <c r="H462" s="105"/>
      <c r="I462" s="106"/>
      <c r="J462" s="106"/>
      <c r="L462" s="105"/>
    </row>
    <row r="463" spans="6:12" ht="16.5" x14ac:dyDescent="0.15">
      <c r="F463" s="106"/>
      <c r="G463" s="105"/>
      <c r="H463" s="105"/>
      <c r="I463" s="106"/>
      <c r="J463" s="106"/>
      <c r="L463" s="105"/>
    </row>
    <row r="464" spans="6:12" ht="16.5" x14ac:dyDescent="0.15">
      <c r="F464" s="106"/>
      <c r="G464" s="105"/>
      <c r="H464" s="105"/>
      <c r="I464" s="106"/>
      <c r="J464" s="106"/>
      <c r="L464" s="105"/>
    </row>
    <row r="465" spans="6:12" ht="16.5" x14ac:dyDescent="0.15">
      <c r="F465" s="106"/>
      <c r="G465" s="105"/>
      <c r="H465" s="105"/>
      <c r="I465" s="106"/>
      <c r="J465" s="106"/>
      <c r="L465" s="105"/>
    </row>
    <row r="466" spans="6:12" ht="16.5" x14ac:dyDescent="0.15">
      <c r="F466" s="106"/>
      <c r="G466" s="105"/>
      <c r="H466" s="105"/>
      <c r="I466" s="106"/>
      <c r="J466" s="106"/>
      <c r="L466" s="105"/>
    </row>
    <row r="467" spans="6:12" ht="16.5" x14ac:dyDescent="0.15">
      <c r="F467" s="106"/>
      <c r="G467" s="105"/>
      <c r="H467" s="105"/>
      <c r="I467" s="106"/>
      <c r="J467" s="106"/>
      <c r="L467" s="105"/>
    </row>
    <row r="468" spans="6:12" ht="16.5" x14ac:dyDescent="0.15">
      <c r="F468" s="106"/>
      <c r="G468" s="105"/>
      <c r="H468" s="105"/>
      <c r="I468" s="106"/>
      <c r="J468" s="106"/>
      <c r="L468" s="105"/>
    </row>
    <row r="469" spans="6:12" ht="16.5" x14ac:dyDescent="0.15">
      <c r="F469" s="106"/>
      <c r="G469" s="105"/>
      <c r="H469" s="105"/>
      <c r="I469" s="106"/>
      <c r="J469" s="106"/>
      <c r="L469" s="105"/>
    </row>
    <row r="470" spans="6:12" ht="16.5" x14ac:dyDescent="0.15">
      <c r="F470" s="106"/>
      <c r="G470" s="105"/>
      <c r="H470" s="105"/>
      <c r="I470" s="106"/>
      <c r="J470" s="106"/>
      <c r="L470" s="105"/>
    </row>
    <row r="471" spans="6:12" ht="16.5" x14ac:dyDescent="0.15">
      <c r="F471" s="106"/>
      <c r="G471" s="105"/>
      <c r="H471" s="105"/>
      <c r="I471" s="106"/>
      <c r="J471" s="106"/>
      <c r="L471" s="105"/>
    </row>
    <row r="472" spans="6:12" ht="16.5" x14ac:dyDescent="0.15">
      <c r="F472" s="106"/>
      <c r="G472" s="105"/>
      <c r="H472" s="105"/>
      <c r="I472" s="106"/>
      <c r="J472" s="106"/>
      <c r="L472" s="105"/>
    </row>
    <row r="473" spans="6:12" ht="16.5" x14ac:dyDescent="0.15">
      <c r="F473" s="106"/>
      <c r="G473" s="105"/>
      <c r="H473" s="105"/>
      <c r="I473" s="106"/>
      <c r="J473" s="106"/>
      <c r="L473" s="105"/>
    </row>
    <row r="474" spans="6:12" ht="16.5" x14ac:dyDescent="0.15">
      <c r="F474" s="106"/>
      <c r="G474" s="105"/>
      <c r="H474" s="105"/>
      <c r="I474" s="106"/>
      <c r="J474" s="106"/>
      <c r="L474" s="105"/>
    </row>
    <row r="475" spans="6:12" ht="16.5" x14ac:dyDescent="0.15">
      <c r="F475" s="106"/>
      <c r="G475" s="105"/>
      <c r="H475" s="105"/>
      <c r="I475" s="106"/>
      <c r="J475" s="106"/>
      <c r="L475" s="105"/>
    </row>
    <row r="476" spans="6:12" ht="16.5" x14ac:dyDescent="0.15">
      <c r="F476" s="106"/>
      <c r="G476" s="105"/>
      <c r="H476" s="105"/>
      <c r="I476" s="106"/>
      <c r="J476" s="106"/>
      <c r="L476" s="105"/>
    </row>
    <row r="477" spans="6:12" ht="16.5" x14ac:dyDescent="0.15">
      <c r="F477" s="106"/>
      <c r="G477" s="105"/>
      <c r="H477" s="105"/>
      <c r="I477" s="106"/>
      <c r="J477" s="106"/>
      <c r="L477" s="105"/>
    </row>
    <row r="478" spans="6:12" ht="16.5" x14ac:dyDescent="0.15">
      <c r="F478" s="106"/>
      <c r="G478" s="105"/>
      <c r="H478" s="105"/>
      <c r="I478" s="106"/>
      <c r="J478" s="106"/>
      <c r="L478" s="105"/>
    </row>
    <row r="479" spans="6:12" ht="16.5" x14ac:dyDescent="0.15">
      <c r="F479" s="106"/>
      <c r="G479" s="105"/>
      <c r="H479" s="105"/>
      <c r="I479" s="106"/>
      <c r="J479" s="106"/>
      <c r="L479" s="105"/>
    </row>
    <row r="480" spans="6:12" ht="16.5" x14ac:dyDescent="0.15">
      <c r="F480" s="106"/>
      <c r="G480" s="105"/>
      <c r="H480" s="105"/>
      <c r="I480" s="106"/>
      <c r="J480" s="106"/>
      <c r="L480" s="105"/>
    </row>
    <row r="481" spans="6:12" ht="16.5" x14ac:dyDescent="0.15">
      <c r="F481" s="106"/>
      <c r="G481" s="105"/>
      <c r="H481" s="105"/>
      <c r="I481" s="106"/>
      <c r="J481" s="106"/>
      <c r="L481" s="105"/>
    </row>
    <row r="482" spans="6:12" ht="16.5" x14ac:dyDescent="0.15">
      <c r="F482" s="106"/>
      <c r="G482" s="105"/>
      <c r="H482" s="105"/>
      <c r="I482" s="106"/>
      <c r="J482" s="106"/>
      <c r="L482" s="105"/>
    </row>
    <row r="483" spans="6:12" ht="16.5" x14ac:dyDescent="0.15">
      <c r="F483" s="106"/>
      <c r="G483" s="105"/>
      <c r="H483" s="105"/>
      <c r="I483" s="106"/>
      <c r="J483" s="106"/>
      <c r="L483" s="105"/>
    </row>
    <row r="484" spans="6:12" ht="16.5" x14ac:dyDescent="0.15">
      <c r="F484" s="106"/>
      <c r="G484" s="105"/>
      <c r="H484" s="105"/>
      <c r="I484" s="106"/>
      <c r="J484" s="106"/>
      <c r="L484" s="105"/>
    </row>
    <row r="485" spans="6:12" ht="16.5" x14ac:dyDescent="0.15">
      <c r="F485" s="106"/>
      <c r="G485" s="105"/>
      <c r="H485" s="105"/>
      <c r="I485" s="106"/>
      <c r="J485" s="106"/>
      <c r="L485" s="105"/>
    </row>
    <row r="486" spans="6:12" ht="16.5" x14ac:dyDescent="0.15">
      <c r="F486" s="106"/>
      <c r="G486" s="105"/>
      <c r="H486" s="105"/>
      <c r="I486" s="106"/>
      <c r="J486" s="106"/>
      <c r="L486" s="105"/>
    </row>
    <row r="487" spans="6:12" ht="16.5" x14ac:dyDescent="0.15">
      <c r="F487" s="106"/>
      <c r="G487" s="105"/>
      <c r="H487" s="105"/>
      <c r="I487" s="106"/>
      <c r="J487" s="106"/>
      <c r="L487" s="105"/>
    </row>
    <row r="488" spans="6:12" ht="16.5" x14ac:dyDescent="0.15">
      <c r="F488" s="106"/>
      <c r="G488" s="105"/>
      <c r="H488" s="105"/>
      <c r="I488" s="106"/>
      <c r="J488" s="106"/>
      <c r="L488" s="105"/>
    </row>
    <row r="489" spans="6:12" ht="16.5" x14ac:dyDescent="0.15">
      <c r="F489" s="106"/>
      <c r="G489" s="105"/>
      <c r="H489" s="105"/>
      <c r="I489" s="106"/>
      <c r="J489" s="106"/>
      <c r="L489" s="105"/>
    </row>
    <row r="490" spans="6:12" ht="16.5" x14ac:dyDescent="0.15">
      <c r="F490" s="106"/>
      <c r="G490" s="105"/>
      <c r="H490" s="105"/>
      <c r="I490" s="106"/>
      <c r="J490" s="106"/>
      <c r="L490" s="105"/>
    </row>
    <row r="491" spans="6:12" ht="16.5" x14ac:dyDescent="0.15">
      <c r="F491" s="106"/>
      <c r="G491" s="105"/>
      <c r="H491" s="105"/>
      <c r="I491" s="106"/>
      <c r="J491" s="106"/>
      <c r="L491" s="105"/>
    </row>
    <row r="492" spans="6:12" ht="16.5" x14ac:dyDescent="0.15">
      <c r="F492" s="106"/>
      <c r="G492" s="105"/>
      <c r="H492" s="105"/>
      <c r="I492" s="106"/>
      <c r="J492" s="106"/>
      <c r="L492" s="105"/>
    </row>
    <row r="493" spans="6:12" ht="16.5" x14ac:dyDescent="0.15">
      <c r="F493" s="106"/>
      <c r="G493" s="105"/>
      <c r="H493" s="105"/>
      <c r="I493" s="106"/>
      <c r="J493" s="106"/>
      <c r="L493" s="105"/>
    </row>
    <row r="494" spans="6:12" ht="16.5" x14ac:dyDescent="0.15">
      <c r="F494" s="106"/>
      <c r="G494" s="105"/>
      <c r="H494" s="105"/>
      <c r="I494" s="106"/>
      <c r="J494" s="106"/>
      <c r="L494" s="105"/>
    </row>
    <row r="495" spans="6:12" ht="16.5" x14ac:dyDescent="0.15">
      <c r="F495" s="106"/>
      <c r="G495" s="105"/>
      <c r="H495" s="105"/>
      <c r="I495" s="106"/>
      <c r="J495" s="106"/>
      <c r="L495" s="105"/>
    </row>
    <row r="496" spans="6:12" ht="16.5" x14ac:dyDescent="0.15">
      <c r="F496" s="106"/>
      <c r="G496" s="105"/>
      <c r="H496" s="105"/>
      <c r="I496" s="106"/>
      <c r="J496" s="106"/>
      <c r="L496" s="105"/>
    </row>
    <row r="497" spans="6:12" ht="16.5" x14ac:dyDescent="0.15">
      <c r="F497" s="106"/>
      <c r="G497" s="105"/>
      <c r="H497" s="105"/>
      <c r="I497" s="106"/>
      <c r="J497" s="106"/>
      <c r="L497" s="105"/>
    </row>
    <row r="498" spans="6:12" ht="16.5" x14ac:dyDescent="0.15">
      <c r="F498" s="106"/>
      <c r="G498" s="105"/>
      <c r="H498" s="105"/>
      <c r="I498" s="106"/>
      <c r="J498" s="106"/>
      <c r="L498" s="105"/>
    </row>
    <row r="499" spans="6:12" ht="16.5" x14ac:dyDescent="0.15">
      <c r="F499" s="106"/>
      <c r="G499" s="105"/>
      <c r="H499" s="105"/>
      <c r="I499" s="106"/>
      <c r="J499" s="106"/>
      <c r="L499" s="105"/>
    </row>
    <row r="500" spans="6:12" ht="16.5" x14ac:dyDescent="0.15">
      <c r="F500" s="106"/>
      <c r="G500" s="105"/>
      <c r="H500" s="105"/>
      <c r="I500" s="106"/>
      <c r="J500" s="106"/>
      <c r="L500" s="105"/>
    </row>
    <row r="501" spans="6:12" ht="16.5" x14ac:dyDescent="0.15">
      <c r="F501" s="106"/>
      <c r="G501" s="105"/>
      <c r="H501" s="105"/>
      <c r="I501" s="106"/>
      <c r="J501" s="106"/>
      <c r="L501" s="105"/>
    </row>
    <row r="502" spans="6:12" ht="16.5" x14ac:dyDescent="0.15">
      <c r="F502" s="106"/>
      <c r="G502" s="105"/>
      <c r="H502" s="105"/>
      <c r="I502" s="106"/>
      <c r="J502" s="106"/>
      <c r="L502" s="105"/>
    </row>
    <row r="503" spans="6:12" ht="16.5" x14ac:dyDescent="0.15">
      <c r="F503" s="106"/>
      <c r="G503" s="105"/>
      <c r="H503" s="105"/>
      <c r="I503" s="106"/>
      <c r="J503" s="106"/>
      <c r="L503" s="105"/>
    </row>
    <row r="504" spans="6:12" ht="16.5" x14ac:dyDescent="0.15">
      <c r="F504" s="106"/>
      <c r="G504" s="105"/>
      <c r="H504" s="105"/>
      <c r="I504" s="106"/>
      <c r="J504" s="106"/>
      <c r="L504" s="105"/>
    </row>
    <row r="505" spans="6:12" ht="16.5" x14ac:dyDescent="0.15">
      <c r="F505" s="106"/>
      <c r="G505" s="105"/>
      <c r="H505" s="105"/>
      <c r="I505" s="106"/>
      <c r="J505" s="106"/>
      <c r="L505" s="105"/>
    </row>
    <row r="506" spans="6:12" ht="16.5" x14ac:dyDescent="0.15">
      <c r="F506" s="106"/>
      <c r="G506" s="105"/>
      <c r="H506" s="105"/>
      <c r="I506" s="106"/>
      <c r="J506" s="106"/>
      <c r="L506" s="105"/>
    </row>
    <row r="507" spans="6:12" ht="16.5" x14ac:dyDescent="0.15">
      <c r="F507" s="106"/>
      <c r="G507" s="105"/>
      <c r="H507" s="105"/>
      <c r="I507" s="106"/>
      <c r="J507" s="106"/>
      <c r="L507" s="105"/>
    </row>
    <row r="508" spans="6:12" ht="16.5" x14ac:dyDescent="0.15">
      <c r="F508" s="106"/>
      <c r="G508" s="105"/>
      <c r="H508" s="105"/>
      <c r="I508" s="106"/>
      <c r="J508" s="106"/>
      <c r="L508" s="105"/>
    </row>
    <row r="509" spans="6:12" ht="16.5" x14ac:dyDescent="0.15">
      <c r="F509" s="106"/>
      <c r="G509" s="105"/>
      <c r="H509" s="105"/>
      <c r="I509" s="106"/>
      <c r="J509" s="106"/>
      <c r="L509" s="105"/>
    </row>
    <row r="510" spans="6:12" ht="16.5" x14ac:dyDescent="0.15">
      <c r="F510" s="106"/>
      <c r="G510" s="105"/>
      <c r="H510" s="105"/>
      <c r="I510" s="106"/>
      <c r="J510" s="106"/>
      <c r="L510" s="105"/>
    </row>
    <row r="511" spans="6:12" ht="16.5" x14ac:dyDescent="0.15">
      <c r="F511" s="106"/>
      <c r="G511" s="105"/>
      <c r="H511" s="105"/>
      <c r="I511" s="106"/>
      <c r="J511" s="106"/>
      <c r="L511" s="105"/>
    </row>
    <row r="512" spans="6:12" ht="16.5" x14ac:dyDescent="0.15">
      <c r="F512" s="106"/>
      <c r="G512" s="105"/>
      <c r="H512" s="105"/>
      <c r="I512" s="106"/>
      <c r="J512" s="106"/>
      <c r="L512" s="105"/>
    </row>
    <row r="513" spans="6:12" ht="16.5" x14ac:dyDescent="0.15">
      <c r="F513" s="106"/>
      <c r="G513" s="105"/>
      <c r="H513" s="105"/>
      <c r="I513" s="106"/>
      <c r="J513" s="106"/>
      <c r="L513" s="105"/>
    </row>
    <row r="514" spans="6:12" ht="16.5" x14ac:dyDescent="0.15">
      <c r="F514" s="106"/>
      <c r="G514" s="105"/>
      <c r="H514" s="105"/>
      <c r="I514" s="106"/>
      <c r="J514" s="106"/>
      <c r="L514" s="105"/>
    </row>
    <row r="515" spans="6:12" ht="16.5" x14ac:dyDescent="0.15">
      <c r="F515" s="106"/>
      <c r="G515" s="105"/>
      <c r="H515" s="105"/>
      <c r="I515" s="106"/>
      <c r="J515" s="106"/>
      <c r="L515" s="105"/>
    </row>
    <row r="516" spans="6:12" ht="16.5" x14ac:dyDescent="0.15">
      <c r="F516" s="106"/>
      <c r="G516" s="105"/>
      <c r="H516" s="105"/>
      <c r="I516" s="106"/>
      <c r="J516" s="106"/>
      <c r="L516" s="105"/>
    </row>
    <row r="517" spans="6:12" ht="16.5" x14ac:dyDescent="0.15">
      <c r="F517" s="106"/>
      <c r="G517" s="105"/>
      <c r="H517" s="105"/>
      <c r="I517" s="106"/>
      <c r="J517" s="106"/>
      <c r="L517" s="105"/>
    </row>
    <row r="518" spans="6:12" ht="16.5" x14ac:dyDescent="0.15">
      <c r="F518" s="106"/>
      <c r="G518" s="105"/>
      <c r="H518" s="105"/>
      <c r="I518" s="106"/>
      <c r="J518" s="106"/>
      <c r="L518" s="105"/>
    </row>
    <row r="519" spans="6:12" ht="16.5" x14ac:dyDescent="0.15">
      <c r="F519" s="106"/>
      <c r="G519" s="105"/>
      <c r="H519" s="105"/>
      <c r="I519" s="106"/>
      <c r="J519" s="106"/>
      <c r="L519" s="105"/>
    </row>
    <row r="520" spans="6:12" ht="16.5" x14ac:dyDescent="0.15">
      <c r="F520" s="106"/>
      <c r="G520" s="105"/>
      <c r="H520" s="105"/>
      <c r="I520" s="106"/>
      <c r="J520" s="106"/>
      <c r="L520" s="105"/>
    </row>
    <row r="521" spans="6:12" ht="16.5" x14ac:dyDescent="0.15">
      <c r="F521" s="106"/>
      <c r="G521" s="105"/>
      <c r="H521" s="105"/>
      <c r="I521" s="106"/>
      <c r="J521" s="106"/>
      <c r="L521" s="105"/>
    </row>
    <row r="522" spans="6:12" ht="16.5" x14ac:dyDescent="0.15">
      <c r="F522" s="106"/>
      <c r="G522" s="105"/>
      <c r="H522" s="105"/>
      <c r="I522" s="106"/>
      <c r="J522" s="106"/>
      <c r="L522" s="105"/>
    </row>
    <row r="523" spans="6:12" ht="16.5" x14ac:dyDescent="0.15">
      <c r="F523" s="106"/>
      <c r="G523" s="105"/>
      <c r="H523" s="105"/>
      <c r="I523" s="106"/>
      <c r="J523" s="106"/>
      <c r="L523" s="105"/>
    </row>
    <row r="524" spans="6:12" ht="16.5" x14ac:dyDescent="0.15">
      <c r="F524" s="106"/>
      <c r="G524" s="105"/>
      <c r="H524" s="105"/>
      <c r="I524" s="106"/>
      <c r="J524" s="106"/>
      <c r="L524" s="105"/>
    </row>
    <row r="525" spans="6:12" ht="16.5" x14ac:dyDescent="0.15">
      <c r="F525" s="106"/>
      <c r="G525" s="105"/>
      <c r="H525" s="105"/>
      <c r="I525" s="106"/>
      <c r="J525" s="106"/>
      <c r="L525" s="105"/>
    </row>
    <row r="526" spans="6:12" ht="16.5" x14ac:dyDescent="0.15">
      <c r="F526" s="106"/>
      <c r="G526" s="105"/>
      <c r="H526" s="105"/>
      <c r="I526" s="106"/>
      <c r="J526" s="106"/>
      <c r="L526" s="105"/>
    </row>
    <row r="527" spans="6:12" ht="16.5" x14ac:dyDescent="0.15">
      <c r="F527" s="106"/>
      <c r="G527" s="105"/>
      <c r="H527" s="105"/>
      <c r="I527" s="106"/>
      <c r="J527" s="106"/>
      <c r="L527" s="105"/>
    </row>
    <row r="528" spans="6:12" ht="16.5" x14ac:dyDescent="0.15">
      <c r="F528" s="106"/>
      <c r="G528" s="105"/>
      <c r="H528" s="105"/>
      <c r="I528" s="106"/>
      <c r="J528" s="106"/>
      <c r="L528" s="105"/>
    </row>
    <row r="529" spans="6:12" ht="16.5" x14ac:dyDescent="0.15">
      <c r="F529" s="106"/>
      <c r="G529" s="105"/>
      <c r="H529" s="105"/>
      <c r="I529" s="106"/>
      <c r="J529" s="106"/>
      <c r="L529" s="105"/>
    </row>
    <row r="530" spans="6:12" ht="16.5" x14ac:dyDescent="0.15">
      <c r="F530" s="106"/>
      <c r="G530" s="105"/>
      <c r="H530" s="105"/>
      <c r="I530" s="106"/>
      <c r="J530" s="106"/>
      <c r="L530" s="105"/>
    </row>
    <row r="531" spans="6:12" ht="16.5" x14ac:dyDescent="0.15">
      <c r="F531" s="106"/>
      <c r="G531" s="105"/>
      <c r="H531" s="105"/>
      <c r="I531" s="106"/>
      <c r="J531" s="106"/>
      <c r="L531" s="105"/>
    </row>
    <row r="532" spans="6:12" ht="16.5" x14ac:dyDescent="0.15">
      <c r="F532" s="106"/>
      <c r="G532" s="105"/>
      <c r="H532" s="105"/>
      <c r="I532" s="106"/>
      <c r="J532" s="106"/>
      <c r="L532" s="105"/>
    </row>
    <row r="533" spans="6:12" ht="16.5" x14ac:dyDescent="0.15">
      <c r="F533" s="106"/>
      <c r="G533" s="105"/>
      <c r="H533" s="105"/>
      <c r="I533" s="106"/>
      <c r="J533" s="106"/>
      <c r="L533" s="105"/>
    </row>
    <row r="534" spans="6:12" ht="16.5" x14ac:dyDescent="0.15">
      <c r="F534" s="106"/>
      <c r="G534" s="105"/>
      <c r="H534" s="105"/>
      <c r="I534" s="106"/>
      <c r="J534" s="106"/>
      <c r="L534" s="105"/>
    </row>
    <row r="535" spans="6:12" ht="16.5" x14ac:dyDescent="0.15">
      <c r="F535" s="106"/>
      <c r="G535" s="105"/>
      <c r="H535" s="105"/>
      <c r="I535" s="106"/>
      <c r="J535" s="106"/>
      <c r="L535" s="105"/>
    </row>
    <row r="536" spans="6:12" ht="16.5" x14ac:dyDescent="0.15">
      <c r="F536" s="106"/>
      <c r="G536" s="105"/>
      <c r="H536" s="105"/>
      <c r="I536" s="106"/>
      <c r="J536" s="106"/>
      <c r="L536" s="105"/>
    </row>
    <row r="537" spans="6:12" ht="16.5" x14ac:dyDescent="0.15">
      <c r="F537" s="106"/>
      <c r="G537" s="105"/>
      <c r="H537" s="105"/>
      <c r="I537" s="106"/>
      <c r="J537" s="106"/>
      <c r="L537" s="105"/>
    </row>
    <row r="538" spans="6:12" ht="16.5" x14ac:dyDescent="0.15">
      <c r="F538" s="106"/>
      <c r="G538" s="105"/>
      <c r="H538" s="105"/>
      <c r="I538" s="106"/>
      <c r="J538" s="106"/>
      <c r="L538" s="105"/>
    </row>
    <row r="539" spans="6:12" ht="16.5" x14ac:dyDescent="0.15">
      <c r="F539" s="106"/>
      <c r="G539" s="105"/>
      <c r="H539" s="105"/>
      <c r="I539" s="106"/>
      <c r="J539" s="106"/>
      <c r="L539" s="105"/>
    </row>
    <row r="540" spans="6:12" ht="16.5" x14ac:dyDescent="0.15">
      <c r="F540" s="106"/>
      <c r="G540" s="105"/>
      <c r="H540" s="105"/>
      <c r="I540" s="106"/>
      <c r="J540" s="106"/>
      <c r="L540" s="105"/>
    </row>
    <row r="541" spans="6:12" ht="16.5" x14ac:dyDescent="0.15">
      <c r="F541" s="106"/>
      <c r="G541" s="105"/>
      <c r="H541" s="105"/>
      <c r="I541" s="106"/>
      <c r="J541" s="106"/>
      <c r="L541" s="105"/>
    </row>
    <row r="542" spans="6:12" ht="16.5" x14ac:dyDescent="0.15">
      <c r="F542" s="106"/>
      <c r="G542" s="105"/>
      <c r="H542" s="105"/>
      <c r="I542" s="106"/>
      <c r="J542" s="106"/>
      <c r="L542" s="105"/>
    </row>
    <row r="543" spans="6:12" ht="16.5" x14ac:dyDescent="0.15">
      <c r="F543" s="106"/>
      <c r="G543" s="105"/>
      <c r="H543" s="105"/>
      <c r="I543" s="106"/>
      <c r="J543" s="106"/>
      <c r="L543" s="105"/>
    </row>
    <row r="544" spans="6:12" ht="16.5" x14ac:dyDescent="0.15">
      <c r="F544" s="106"/>
      <c r="G544" s="105"/>
      <c r="H544" s="105"/>
      <c r="I544" s="106"/>
      <c r="J544" s="106"/>
      <c r="L544" s="105"/>
    </row>
    <row r="545" spans="6:12" ht="16.5" x14ac:dyDescent="0.15">
      <c r="F545" s="106"/>
      <c r="G545" s="105"/>
      <c r="H545" s="105"/>
      <c r="I545" s="106"/>
      <c r="J545" s="106"/>
      <c r="L545" s="105"/>
    </row>
    <row r="546" spans="6:12" ht="16.5" x14ac:dyDescent="0.15">
      <c r="F546" s="106"/>
      <c r="G546" s="105"/>
      <c r="H546" s="105"/>
      <c r="I546" s="106"/>
      <c r="J546" s="106"/>
      <c r="L546" s="105"/>
    </row>
    <row r="547" spans="6:12" ht="16.5" x14ac:dyDescent="0.15">
      <c r="F547" s="106"/>
      <c r="G547" s="105"/>
      <c r="H547" s="105"/>
      <c r="I547" s="106"/>
      <c r="J547" s="106"/>
      <c r="L547" s="105"/>
    </row>
    <row r="548" spans="6:12" ht="16.5" x14ac:dyDescent="0.15">
      <c r="F548" s="106"/>
      <c r="G548" s="105"/>
      <c r="H548" s="105"/>
      <c r="I548" s="106"/>
      <c r="J548" s="106"/>
      <c r="L548" s="105"/>
    </row>
    <row r="549" spans="6:12" ht="16.5" x14ac:dyDescent="0.15">
      <c r="F549" s="106"/>
      <c r="G549" s="105"/>
      <c r="H549" s="105"/>
      <c r="I549" s="106"/>
      <c r="J549" s="106"/>
      <c r="L549" s="105"/>
    </row>
    <row r="550" spans="6:12" ht="16.5" x14ac:dyDescent="0.15">
      <c r="F550" s="106"/>
      <c r="G550" s="105"/>
      <c r="H550" s="105"/>
      <c r="I550" s="106"/>
      <c r="J550" s="106"/>
      <c r="L550" s="105"/>
    </row>
    <row r="551" spans="6:12" ht="16.5" x14ac:dyDescent="0.15">
      <c r="F551" s="106"/>
      <c r="G551" s="105"/>
      <c r="H551" s="105"/>
      <c r="I551" s="106"/>
      <c r="J551" s="106"/>
      <c r="L551" s="105"/>
    </row>
    <row r="552" spans="6:12" ht="16.5" x14ac:dyDescent="0.15">
      <c r="F552" s="106"/>
      <c r="G552" s="105"/>
      <c r="H552" s="105"/>
      <c r="I552" s="106"/>
      <c r="J552" s="106"/>
      <c r="L552" s="105"/>
    </row>
    <row r="553" spans="6:12" ht="16.5" x14ac:dyDescent="0.15">
      <c r="F553" s="106"/>
      <c r="G553" s="105"/>
      <c r="H553" s="105"/>
      <c r="I553" s="106"/>
      <c r="J553" s="106"/>
      <c r="L553" s="105"/>
    </row>
    <row r="554" spans="6:12" ht="16.5" x14ac:dyDescent="0.15">
      <c r="F554" s="106"/>
      <c r="G554" s="105"/>
      <c r="H554" s="105"/>
      <c r="I554" s="106"/>
      <c r="J554" s="106"/>
      <c r="L554" s="105"/>
    </row>
    <row r="555" spans="6:12" ht="16.5" x14ac:dyDescent="0.15">
      <c r="F555" s="106"/>
      <c r="G555" s="105"/>
      <c r="H555" s="105"/>
      <c r="I555" s="106"/>
      <c r="J555" s="106"/>
      <c r="L555" s="105"/>
    </row>
    <row r="556" spans="6:12" ht="16.5" x14ac:dyDescent="0.15">
      <c r="F556" s="106"/>
      <c r="G556" s="105"/>
      <c r="H556" s="105"/>
      <c r="I556" s="106"/>
      <c r="J556" s="106"/>
      <c r="L556" s="105"/>
    </row>
    <row r="557" spans="6:12" ht="16.5" x14ac:dyDescent="0.15">
      <c r="F557" s="106"/>
      <c r="G557" s="105"/>
      <c r="H557" s="105"/>
      <c r="I557" s="106"/>
      <c r="J557" s="106"/>
      <c r="L557" s="105"/>
    </row>
    <row r="558" spans="6:12" ht="16.5" x14ac:dyDescent="0.15">
      <c r="F558" s="106"/>
      <c r="G558" s="105"/>
      <c r="H558" s="105"/>
      <c r="I558" s="106"/>
      <c r="J558" s="106"/>
      <c r="L558" s="105"/>
    </row>
    <row r="559" spans="6:12" ht="16.5" x14ac:dyDescent="0.15">
      <c r="F559" s="106"/>
      <c r="G559" s="105"/>
      <c r="H559" s="105"/>
      <c r="I559" s="106"/>
      <c r="J559" s="106"/>
      <c r="L559" s="105"/>
    </row>
    <row r="560" spans="6:12" ht="16.5" x14ac:dyDescent="0.15">
      <c r="F560" s="106"/>
      <c r="G560" s="105"/>
      <c r="H560" s="105"/>
      <c r="I560" s="106"/>
      <c r="J560" s="106"/>
      <c r="L560" s="105"/>
    </row>
    <row r="561" spans="6:12" ht="16.5" x14ac:dyDescent="0.15">
      <c r="F561" s="106"/>
      <c r="G561" s="105"/>
      <c r="H561" s="105"/>
      <c r="I561" s="106"/>
      <c r="J561" s="106"/>
      <c r="L561" s="105"/>
    </row>
    <row r="562" spans="6:12" ht="16.5" x14ac:dyDescent="0.15">
      <c r="F562" s="106"/>
      <c r="G562" s="105"/>
      <c r="H562" s="105"/>
      <c r="I562" s="106"/>
      <c r="J562" s="106"/>
      <c r="L562" s="105"/>
    </row>
    <row r="563" spans="6:12" ht="16.5" x14ac:dyDescent="0.15">
      <c r="F563" s="106"/>
      <c r="G563" s="105"/>
      <c r="H563" s="105"/>
      <c r="I563" s="106"/>
      <c r="J563" s="106"/>
      <c r="L563" s="105"/>
    </row>
    <row r="564" spans="6:12" ht="16.5" x14ac:dyDescent="0.15">
      <c r="F564" s="106"/>
      <c r="G564" s="105"/>
      <c r="H564" s="105"/>
      <c r="I564" s="106"/>
      <c r="J564" s="106"/>
      <c r="L564" s="105"/>
    </row>
    <row r="565" spans="6:12" ht="16.5" x14ac:dyDescent="0.15">
      <c r="F565" s="106"/>
      <c r="G565" s="105"/>
      <c r="H565" s="105"/>
      <c r="I565" s="106"/>
      <c r="J565" s="106"/>
      <c r="L565" s="105"/>
    </row>
    <row r="566" spans="6:12" ht="16.5" x14ac:dyDescent="0.15">
      <c r="F566" s="106"/>
      <c r="G566" s="105"/>
      <c r="H566" s="105"/>
      <c r="I566" s="106"/>
      <c r="J566" s="106"/>
      <c r="L566" s="105"/>
    </row>
    <row r="567" spans="6:12" ht="16.5" x14ac:dyDescent="0.15">
      <c r="F567" s="106"/>
      <c r="G567" s="105"/>
      <c r="H567" s="105"/>
      <c r="I567" s="106"/>
      <c r="J567" s="106"/>
      <c r="L567" s="105"/>
    </row>
    <row r="568" spans="6:12" ht="16.5" x14ac:dyDescent="0.15">
      <c r="F568" s="106"/>
      <c r="G568" s="105"/>
      <c r="H568" s="105"/>
      <c r="I568" s="106"/>
      <c r="J568" s="106"/>
      <c r="L568" s="105"/>
    </row>
    <row r="569" spans="6:12" ht="16.5" x14ac:dyDescent="0.15">
      <c r="F569" s="106"/>
      <c r="G569" s="105"/>
      <c r="H569" s="105"/>
      <c r="I569" s="106"/>
      <c r="J569" s="106"/>
      <c r="L569" s="105"/>
    </row>
    <row r="570" spans="6:12" ht="16.5" x14ac:dyDescent="0.15">
      <c r="F570" s="106"/>
      <c r="G570" s="105"/>
      <c r="H570" s="105"/>
      <c r="I570" s="106"/>
      <c r="J570" s="106"/>
      <c r="L570" s="105"/>
    </row>
    <row r="571" spans="6:12" ht="16.5" x14ac:dyDescent="0.15">
      <c r="F571" s="106"/>
      <c r="G571" s="105"/>
      <c r="H571" s="105"/>
      <c r="I571" s="106"/>
      <c r="J571" s="106"/>
      <c r="L571" s="105"/>
    </row>
    <row r="572" spans="6:12" ht="16.5" x14ac:dyDescent="0.15">
      <c r="F572" s="106"/>
      <c r="G572" s="105"/>
      <c r="H572" s="105"/>
      <c r="I572" s="106"/>
      <c r="J572" s="106"/>
      <c r="L572" s="105"/>
    </row>
    <row r="573" spans="6:12" ht="16.5" x14ac:dyDescent="0.15">
      <c r="F573" s="106"/>
      <c r="G573" s="105"/>
      <c r="H573" s="105"/>
      <c r="I573" s="106"/>
      <c r="J573" s="106"/>
      <c r="L573" s="105"/>
    </row>
    <row r="574" spans="6:12" ht="16.5" x14ac:dyDescent="0.15">
      <c r="F574" s="106"/>
      <c r="G574" s="105"/>
      <c r="H574" s="105"/>
      <c r="I574" s="106"/>
      <c r="J574" s="106"/>
      <c r="L574" s="105"/>
    </row>
    <row r="575" spans="6:12" ht="16.5" x14ac:dyDescent="0.15">
      <c r="F575" s="106"/>
      <c r="G575" s="105"/>
      <c r="H575" s="105"/>
      <c r="I575" s="106"/>
      <c r="J575" s="106"/>
      <c r="L575" s="105"/>
    </row>
    <row r="576" spans="6:12" ht="16.5" x14ac:dyDescent="0.15">
      <c r="F576" s="106"/>
      <c r="G576" s="105"/>
      <c r="H576" s="105"/>
      <c r="I576" s="106"/>
      <c r="J576" s="106"/>
      <c r="L576" s="105"/>
    </row>
    <row r="577" spans="6:12" ht="16.5" x14ac:dyDescent="0.15">
      <c r="F577" s="106"/>
      <c r="G577" s="105"/>
      <c r="H577" s="105"/>
      <c r="I577" s="106"/>
      <c r="J577" s="106"/>
      <c r="L577" s="105"/>
    </row>
    <row r="578" spans="6:12" ht="16.5" x14ac:dyDescent="0.15">
      <c r="F578" s="106"/>
      <c r="G578" s="105"/>
      <c r="H578" s="105"/>
      <c r="I578" s="106"/>
      <c r="J578" s="106"/>
      <c r="L578" s="105"/>
    </row>
    <row r="579" spans="6:12" ht="16.5" x14ac:dyDescent="0.15">
      <c r="F579" s="106"/>
      <c r="G579" s="105"/>
      <c r="H579" s="105"/>
      <c r="I579" s="106"/>
      <c r="J579" s="106"/>
      <c r="L579" s="105"/>
    </row>
    <row r="580" spans="6:12" ht="16.5" x14ac:dyDescent="0.15">
      <c r="F580" s="106"/>
      <c r="G580" s="105"/>
      <c r="H580" s="105"/>
      <c r="I580" s="106"/>
      <c r="J580" s="106"/>
      <c r="L580" s="105"/>
    </row>
    <row r="581" spans="6:12" ht="16.5" x14ac:dyDescent="0.15">
      <c r="F581" s="106"/>
      <c r="G581" s="105"/>
      <c r="H581" s="105"/>
      <c r="I581" s="106"/>
      <c r="J581" s="106"/>
      <c r="L581" s="105"/>
    </row>
    <row r="582" spans="6:12" ht="16.5" x14ac:dyDescent="0.15">
      <c r="F582" s="106"/>
      <c r="G582" s="105"/>
      <c r="H582" s="105"/>
      <c r="I582" s="106"/>
      <c r="J582" s="106"/>
      <c r="L582" s="105"/>
    </row>
    <row r="583" spans="6:12" ht="16.5" x14ac:dyDescent="0.15">
      <c r="F583" s="106"/>
      <c r="G583" s="105"/>
      <c r="H583" s="105"/>
      <c r="I583" s="106"/>
      <c r="J583" s="106"/>
      <c r="L583" s="105"/>
    </row>
    <row r="584" spans="6:12" ht="16.5" x14ac:dyDescent="0.15">
      <c r="F584" s="106"/>
      <c r="G584" s="105"/>
      <c r="H584" s="105"/>
      <c r="I584" s="106"/>
      <c r="J584" s="106"/>
      <c r="L584" s="105"/>
    </row>
    <row r="585" spans="6:12" ht="16.5" x14ac:dyDescent="0.15">
      <c r="F585" s="106"/>
      <c r="G585" s="105"/>
      <c r="H585" s="105"/>
      <c r="I585" s="106"/>
      <c r="J585" s="106"/>
      <c r="L585" s="105"/>
    </row>
    <row r="586" spans="6:12" ht="16.5" x14ac:dyDescent="0.15">
      <c r="F586" s="106"/>
      <c r="G586" s="105"/>
      <c r="H586" s="105"/>
      <c r="I586" s="106"/>
      <c r="J586" s="106"/>
      <c r="L586" s="105"/>
    </row>
    <row r="587" spans="6:12" ht="16.5" x14ac:dyDescent="0.15">
      <c r="F587" s="106"/>
      <c r="G587" s="105"/>
      <c r="H587" s="105"/>
      <c r="I587" s="106"/>
      <c r="J587" s="106"/>
      <c r="L587" s="105"/>
    </row>
    <row r="588" spans="6:12" ht="16.5" x14ac:dyDescent="0.15">
      <c r="F588" s="106"/>
      <c r="G588" s="105"/>
      <c r="H588" s="105"/>
      <c r="I588" s="106"/>
      <c r="J588" s="106"/>
      <c r="L588" s="105"/>
    </row>
    <row r="589" spans="6:12" ht="16.5" x14ac:dyDescent="0.15">
      <c r="F589" s="106"/>
      <c r="G589" s="105"/>
      <c r="H589" s="105"/>
      <c r="I589" s="106"/>
      <c r="J589" s="106"/>
      <c r="L589" s="105"/>
    </row>
    <row r="590" spans="6:12" ht="16.5" x14ac:dyDescent="0.15">
      <c r="F590" s="106"/>
      <c r="G590" s="105"/>
      <c r="H590" s="105"/>
      <c r="I590" s="106"/>
      <c r="J590" s="106"/>
      <c r="L590" s="105"/>
    </row>
    <row r="591" spans="6:12" ht="16.5" x14ac:dyDescent="0.15">
      <c r="F591" s="106"/>
      <c r="G591" s="105"/>
      <c r="H591" s="105"/>
      <c r="I591" s="106"/>
      <c r="J591" s="106"/>
      <c r="L591" s="105"/>
    </row>
    <row r="592" spans="6:12" ht="16.5" x14ac:dyDescent="0.15">
      <c r="F592" s="106"/>
      <c r="G592" s="105"/>
      <c r="H592" s="105"/>
      <c r="I592" s="106"/>
      <c r="J592" s="106"/>
      <c r="L592" s="105"/>
    </row>
    <row r="593" spans="6:12" ht="16.5" x14ac:dyDescent="0.15">
      <c r="F593" s="106"/>
      <c r="G593" s="105"/>
      <c r="H593" s="105"/>
      <c r="I593" s="106"/>
      <c r="J593" s="106"/>
      <c r="L593" s="105"/>
    </row>
    <row r="594" spans="6:12" ht="16.5" x14ac:dyDescent="0.15">
      <c r="F594" s="106"/>
      <c r="G594" s="105"/>
      <c r="H594" s="105"/>
      <c r="I594" s="106"/>
      <c r="J594" s="106"/>
      <c r="L594" s="105"/>
    </row>
    <row r="595" spans="6:12" ht="16.5" x14ac:dyDescent="0.15">
      <c r="F595" s="106"/>
      <c r="G595" s="105"/>
      <c r="H595" s="105"/>
      <c r="I595" s="106"/>
      <c r="J595" s="106"/>
      <c r="L595" s="105"/>
    </row>
    <row r="596" spans="6:12" ht="16.5" x14ac:dyDescent="0.15">
      <c r="F596" s="106"/>
      <c r="G596" s="105"/>
      <c r="H596" s="105"/>
      <c r="I596" s="106"/>
      <c r="J596" s="106"/>
      <c r="L596" s="105"/>
    </row>
    <row r="597" spans="6:12" ht="16.5" x14ac:dyDescent="0.15">
      <c r="F597" s="106"/>
      <c r="G597" s="105"/>
      <c r="H597" s="105"/>
      <c r="I597" s="106"/>
      <c r="J597" s="106"/>
      <c r="L597" s="105"/>
    </row>
    <row r="598" spans="6:12" ht="16.5" x14ac:dyDescent="0.15">
      <c r="F598" s="106"/>
      <c r="G598" s="105"/>
      <c r="H598" s="105"/>
      <c r="I598" s="106"/>
      <c r="J598" s="106"/>
      <c r="L598" s="105"/>
    </row>
    <row r="599" spans="6:12" ht="16.5" x14ac:dyDescent="0.15">
      <c r="F599" s="106"/>
      <c r="G599" s="105"/>
      <c r="H599" s="105"/>
      <c r="I599" s="106"/>
      <c r="J599" s="106"/>
      <c r="L599" s="105"/>
    </row>
    <row r="600" spans="6:12" ht="16.5" x14ac:dyDescent="0.15">
      <c r="F600" s="106"/>
      <c r="G600" s="105"/>
      <c r="H600" s="105"/>
      <c r="I600" s="106"/>
      <c r="J600" s="106"/>
      <c r="L600" s="105"/>
    </row>
    <row r="601" spans="6:12" ht="16.5" x14ac:dyDescent="0.15">
      <c r="F601" s="106"/>
      <c r="G601" s="105"/>
      <c r="H601" s="105"/>
      <c r="I601" s="106"/>
      <c r="J601" s="106"/>
      <c r="L601" s="105"/>
    </row>
    <row r="602" spans="6:12" ht="16.5" x14ac:dyDescent="0.15">
      <c r="F602" s="106"/>
      <c r="G602" s="105"/>
      <c r="H602" s="105"/>
      <c r="I602" s="106"/>
      <c r="J602" s="106"/>
      <c r="L602" s="105"/>
    </row>
    <row r="603" spans="6:12" ht="16.5" x14ac:dyDescent="0.15">
      <c r="F603" s="106"/>
      <c r="G603" s="105"/>
      <c r="H603" s="105"/>
      <c r="I603" s="106"/>
      <c r="J603" s="106"/>
      <c r="L603" s="105"/>
    </row>
    <row r="604" spans="6:12" ht="16.5" x14ac:dyDescent="0.15">
      <c r="F604" s="106"/>
      <c r="G604" s="105"/>
      <c r="H604" s="105"/>
      <c r="I604" s="106"/>
      <c r="J604" s="106"/>
      <c r="L604" s="105"/>
    </row>
    <row r="605" spans="6:12" ht="16.5" x14ac:dyDescent="0.15">
      <c r="F605" s="106"/>
      <c r="G605" s="105"/>
      <c r="H605" s="105"/>
      <c r="I605" s="106"/>
      <c r="J605" s="106"/>
      <c r="L605" s="105"/>
    </row>
    <row r="606" spans="6:12" ht="16.5" x14ac:dyDescent="0.15">
      <c r="F606" s="106"/>
      <c r="G606" s="105"/>
      <c r="H606" s="105"/>
      <c r="I606" s="106"/>
      <c r="J606" s="106"/>
      <c r="L606" s="105"/>
    </row>
    <row r="607" spans="6:12" ht="16.5" x14ac:dyDescent="0.15">
      <c r="F607" s="106"/>
      <c r="G607" s="105"/>
      <c r="H607" s="105"/>
      <c r="I607" s="106"/>
      <c r="J607" s="106"/>
      <c r="L607" s="105"/>
    </row>
    <row r="608" spans="6:12" ht="16.5" x14ac:dyDescent="0.15">
      <c r="F608" s="106"/>
      <c r="G608" s="105"/>
      <c r="H608" s="105"/>
      <c r="I608" s="106"/>
      <c r="J608" s="106"/>
      <c r="L608" s="105"/>
    </row>
    <row r="609" spans="6:12" ht="16.5" x14ac:dyDescent="0.15">
      <c r="F609" s="106"/>
      <c r="G609" s="105"/>
      <c r="H609" s="105"/>
      <c r="I609" s="106"/>
      <c r="J609" s="106"/>
      <c r="L609" s="105"/>
    </row>
    <row r="610" spans="6:12" ht="16.5" x14ac:dyDescent="0.15">
      <c r="F610" s="106"/>
      <c r="G610" s="105"/>
      <c r="H610" s="105"/>
      <c r="I610" s="106"/>
      <c r="J610" s="106"/>
      <c r="L610" s="105"/>
    </row>
    <row r="611" spans="6:12" ht="16.5" x14ac:dyDescent="0.15">
      <c r="F611" s="106"/>
      <c r="G611" s="105"/>
      <c r="H611" s="105"/>
      <c r="I611" s="106"/>
      <c r="J611" s="106"/>
      <c r="L611" s="105"/>
    </row>
    <row r="612" spans="6:12" ht="16.5" x14ac:dyDescent="0.15">
      <c r="F612" s="106"/>
      <c r="G612" s="105"/>
      <c r="H612" s="105"/>
      <c r="I612" s="106"/>
      <c r="J612" s="106"/>
      <c r="L612" s="105"/>
    </row>
    <row r="613" spans="6:12" ht="16.5" x14ac:dyDescent="0.15">
      <c r="F613" s="106"/>
      <c r="G613" s="105"/>
      <c r="H613" s="105"/>
      <c r="I613" s="106"/>
      <c r="J613" s="106"/>
      <c r="L613" s="105"/>
    </row>
    <row r="614" spans="6:12" ht="16.5" x14ac:dyDescent="0.15">
      <c r="F614" s="106"/>
      <c r="G614" s="105"/>
      <c r="H614" s="105"/>
      <c r="I614" s="106"/>
      <c r="J614" s="106"/>
      <c r="L614" s="105"/>
    </row>
    <row r="615" spans="6:12" ht="16.5" x14ac:dyDescent="0.15">
      <c r="F615" s="106"/>
      <c r="G615" s="105"/>
      <c r="H615" s="105"/>
      <c r="I615" s="106"/>
      <c r="J615" s="106"/>
      <c r="L615" s="105"/>
    </row>
    <row r="616" spans="6:12" ht="16.5" x14ac:dyDescent="0.15">
      <c r="F616" s="106"/>
      <c r="G616" s="105"/>
      <c r="H616" s="105"/>
      <c r="I616" s="106"/>
      <c r="J616" s="106"/>
      <c r="L616" s="105"/>
    </row>
    <row r="617" spans="6:12" ht="16.5" x14ac:dyDescent="0.15">
      <c r="F617" s="106"/>
      <c r="G617" s="105"/>
      <c r="H617" s="105"/>
      <c r="I617" s="106"/>
      <c r="J617" s="106"/>
      <c r="L617" s="105"/>
    </row>
    <row r="618" spans="6:12" ht="16.5" x14ac:dyDescent="0.15">
      <c r="F618" s="106"/>
      <c r="G618" s="105"/>
      <c r="H618" s="105"/>
      <c r="I618" s="106"/>
      <c r="J618" s="106"/>
      <c r="L618" s="105"/>
    </row>
    <row r="619" spans="6:12" ht="16.5" x14ac:dyDescent="0.15">
      <c r="F619" s="106"/>
      <c r="G619" s="105"/>
      <c r="H619" s="105"/>
      <c r="I619" s="106"/>
      <c r="J619" s="106"/>
      <c r="L619" s="105"/>
    </row>
    <row r="620" spans="6:12" ht="16.5" x14ac:dyDescent="0.15">
      <c r="F620" s="106"/>
      <c r="G620" s="105"/>
      <c r="H620" s="105"/>
      <c r="I620" s="106"/>
      <c r="J620" s="106"/>
      <c r="L620" s="105"/>
    </row>
    <row r="621" spans="6:12" ht="16.5" x14ac:dyDescent="0.15">
      <c r="F621" s="106"/>
      <c r="G621" s="105"/>
      <c r="H621" s="105"/>
      <c r="I621" s="106"/>
      <c r="J621" s="106"/>
      <c r="L621" s="105"/>
    </row>
    <row r="622" spans="6:12" ht="16.5" x14ac:dyDescent="0.15">
      <c r="F622" s="106"/>
      <c r="G622" s="105"/>
      <c r="H622" s="105"/>
      <c r="I622" s="106"/>
      <c r="J622" s="106"/>
      <c r="L622" s="105"/>
    </row>
    <row r="623" spans="6:12" ht="16.5" x14ac:dyDescent="0.15">
      <c r="F623" s="106"/>
      <c r="G623" s="105"/>
      <c r="H623" s="105"/>
      <c r="I623" s="106"/>
      <c r="J623" s="106"/>
      <c r="L623" s="105"/>
    </row>
    <row r="624" spans="6:12" ht="16.5" x14ac:dyDescent="0.15">
      <c r="F624" s="106"/>
      <c r="G624" s="105"/>
      <c r="H624" s="105"/>
      <c r="I624" s="106"/>
      <c r="J624" s="106"/>
      <c r="L624" s="105"/>
    </row>
    <row r="625" spans="6:12" ht="16.5" x14ac:dyDescent="0.15">
      <c r="F625" s="106"/>
      <c r="G625" s="105"/>
      <c r="H625" s="105"/>
      <c r="I625" s="106"/>
      <c r="J625" s="106"/>
      <c r="L625" s="105"/>
    </row>
    <row r="626" spans="6:12" ht="16.5" x14ac:dyDescent="0.15">
      <c r="F626" s="106"/>
      <c r="G626" s="105"/>
      <c r="H626" s="105"/>
      <c r="I626" s="106"/>
      <c r="J626" s="106"/>
      <c r="L626" s="105"/>
    </row>
    <row r="627" spans="6:12" ht="16.5" x14ac:dyDescent="0.15">
      <c r="F627" s="106"/>
      <c r="G627" s="105"/>
      <c r="H627" s="105"/>
      <c r="I627" s="106"/>
      <c r="J627" s="106"/>
      <c r="L627" s="105"/>
    </row>
    <row r="628" spans="6:12" ht="16.5" x14ac:dyDescent="0.15">
      <c r="F628" s="106"/>
      <c r="G628" s="105"/>
      <c r="H628" s="105"/>
      <c r="I628" s="106"/>
      <c r="J628" s="106"/>
      <c r="L628" s="105"/>
    </row>
    <row r="629" spans="6:12" ht="16.5" x14ac:dyDescent="0.15">
      <c r="F629" s="106"/>
      <c r="G629" s="105"/>
      <c r="H629" s="105"/>
      <c r="I629" s="106"/>
      <c r="J629" s="106"/>
      <c r="L629" s="105"/>
    </row>
    <row r="630" spans="6:12" ht="16.5" x14ac:dyDescent="0.15">
      <c r="F630" s="106"/>
      <c r="G630" s="105"/>
      <c r="H630" s="105"/>
      <c r="I630" s="106"/>
      <c r="J630" s="106"/>
      <c r="L630" s="105"/>
    </row>
    <row r="631" spans="6:12" ht="16.5" x14ac:dyDescent="0.15">
      <c r="F631" s="106"/>
      <c r="G631" s="105"/>
      <c r="H631" s="105"/>
      <c r="I631" s="106"/>
      <c r="J631" s="106"/>
      <c r="L631" s="105"/>
    </row>
    <row r="632" spans="6:12" ht="16.5" x14ac:dyDescent="0.15">
      <c r="F632" s="106"/>
      <c r="G632" s="105"/>
      <c r="H632" s="105"/>
      <c r="I632" s="106"/>
      <c r="J632" s="106"/>
      <c r="L632" s="105"/>
    </row>
    <row r="633" spans="6:12" ht="16.5" x14ac:dyDescent="0.15">
      <c r="F633" s="106"/>
      <c r="G633" s="105"/>
      <c r="H633" s="105"/>
      <c r="I633" s="106"/>
      <c r="J633" s="106"/>
      <c r="L633" s="105"/>
    </row>
    <row r="634" spans="6:12" ht="16.5" x14ac:dyDescent="0.15">
      <c r="F634" s="106"/>
      <c r="G634" s="105"/>
      <c r="H634" s="105"/>
      <c r="I634" s="106"/>
      <c r="J634" s="106"/>
      <c r="L634" s="105"/>
    </row>
    <row r="635" spans="6:12" ht="16.5" x14ac:dyDescent="0.15">
      <c r="F635" s="106"/>
      <c r="G635" s="105"/>
      <c r="H635" s="105"/>
      <c r="I635" s="106"/>
      <c r="J635" s="106"/>
      <c r="L635" s="105"/>
    </row>
    <row r="636" spans="6:12" ht="16.5" x14ac:dyDescent="0.15">
      <c r="F636" s="106"/>
      <c r="G636" s="105"/>
      <c r="H636" s="105"/>
      <c r="I636" s="106"/>
      <c r="J636" s="106"/>
      <c r="L636" s="105"/>
    </row>
    <row r="637" spans="6:12" ht="16.5" x14ac:dyDescent="0.15">
      <c r="F637" s="106"/>
      <c r="G637" s="105"/>
      <c r="H637" s="105"/>
      <c r="I637" s="106"/>
      <c r="J637" s="106"/>
      <c r="L637" s="105"/>
    </row>
    <row r="638" spans="6:12" ht="16.5" x14ac:dyDescent="0.15">
      <c r="F638" s="106"/>
      <c r="G638" s="105"/>
      <c r="H638" s="105"/>
      <c r="I638" s="106"/>
      <c r="J638" s="106"/>
      <c r="L638" s="105"/>
    </row>
    <row r="639" spans="6:12" ht="16.5" x14ac:dyDescent="0.15">
      <c r="F639" s="106"/>
      <c r="G639" s="105"/>
      <c r="H639" s="105"/>
      <c r="I639" s="106"/>
      <c r="J639" s="106"/>
      <c r="L639" s="105"/>
    </row>
    <row r="640" spans="6:12" ht="16.5" x14ac:dyDescent="0.15">
      <c r="F640" s="106"/>
      <c r="G640" s="105"/>
      <c r="H640" s="105"/>
      <c r="I640" s="106"/>
      <c r="J640" s="106"/>
      <c r="L640" s="105"/>
    </row>
    <row r="641" spans="6:12" ht="16.5" x14ac:dyDescent="0.15">
      <c r="F641" s="106"/>
      <c r="G641" s="105"/>
      <c r="H641" s="105"/>
      <c r="I641" s="106"/>
      <c r="J641" s="106"/>
      <c r="L641" s="105"/>
    </row>
    <row r="642" spans="6:12" ht="16.5" x14ac:dyDescent="0.15">
      <c r="F642" s="106"/>
      <c r="G642" s="105"/>
      <c r="H642" s="105"/>
      <c r="I642" s="106"/>
      <c r="J642" s="106"/>
      <c r="L642" s="105"/>
    </row>
    <row r="643" spans="6:12" ht="16.5" x14ac:dyDescent="0.15">
      <c r="F643" s="106"/>
      <c r="G643" s="105"/>
      <c r="H643" s="105"/>
      <c r="I643" s="106"/>
      <c r="J643" s="106"/>
      <c r="L643" s="105"/>
    </row>
    <row r="644" spans="6:12" ht="16.5" x14ac:dyDescent="0.15">
      <c r="F644" s="106"/>
      <c r="G644" s="105"/>
      <c r="H644" s="105"/>
      <c r="I644" s="106"/>
      <c r="J644" s="106"/>
      <c r="L644" s="105"/>
    </row>
    <row r="645" spans="6:12" ht="16.5" x14ac:dyDescent="0.15">
      <c r="F645" s="106"/>
      <c r="G645" s="105"/>
      <c r="H645" s="105"/>
      <c r="I645" s="106"/>
      <c r="J645" s="106"/>
      <c r="L645" s="105"/>
    </row>
    <row r="646" spans="6:12" ht="16.5" x14ac:dyDescent="0.15">
      <c r="F646" s="106"/>
      <c r="G646" s="105"/>
      <c r="H646" s="105"/>
      <c r="I646" s="106"/>
      <c r="J646" s="106"/>
      <c r="L646" s="105"/>
    </row>
    <row r="647" spans="6:12" ht="16.5" x14ac:dyDescent="0.15">
      <c r="F647" s="106"/>
      <c r="G647" s="105"/>
      <c r="H647" s="105"/>
      <c r="I647" s="106"/>
      <c r="J647" s="106"/>
      <c r="L647" s="105"/>
    </row>
    <row r="648" spans="6:12" ht="16.5" x14ac:dyDescent="0.15">
      <c r="F648" s="106"/>
      <c r="G648" s="105"/>
      <c r="H648" s="105"/>
      <c r="I648" s="106"/>
      <c r="J648" s="106"/>
      <c r="L648" s="105"/>
    </row>
    <row r="649" spans="6:12" ht="16.5" x14ac:dyDescent="0.15">
      <c r="F649" s="106"/>
      <c r="G649" s="105"/>
      <c r="H649" s="105"/>
      <c r="I649" s="106"/>
      <c r="J649" s="106"/>
      <c r="L649" s="105"/>
    </row>
    <row r="650" spans="6:12" ht="16.5" x14ac:dyDescent="0.15">
      <c r="F650" s="106"/>
      <c r="G650" s="105"/>
      <c r="H650" s="105"/>
      <c r="I650" s="106"/>
      <c r="J650" s="106"/>
      <c r="L650" s="105"/>
    </row>
    <row r="651" spans="6:12" ht="16.5" x14ac:dyDescent="0.15">
      <c r="F651" s="106"/>
      <c r="G651" s="105"/>
      <c r="H651" s="105"/>
      <c r="I651" s="106"/>
      <c r="J651" s="106"/>
      <c r="L651" s="105"/>
    </row>
    <row r="652" spans="6:12" ht="16.5" x14ac:dyDescent="0.15">
      <c r="F652" s="106"/>
      <c r="G652" s="105"/>
      <c r="H652" s="105"/>
      <c r="I652" s="106"/>
      <c r="J652" s="106"/>
      <c r="L652" s="105"/>
    </row>
    <row r="653" spans="6:12" ht="16.5" x14ac:dyDescent="0.15">
      <c r="F653" s="106"/>
      <c r="G653" s="105"/>
      <c r="H653" s="105"/>
      <c r="I653" s="106"/>
      <c r="J653" s="106"/>
      <c r="L653" s="105"/>
    </row>
    <row r="654" spans="6:12" ht="16.5" x14ac:dyDescent="0.15">
      <c r="F654" s="106"/>
      <c r="G654" s="105"/>
      <c r="H654" s="105"/>
      <c r="I654" s="106"/>
      <c r="J654" s="106"/>
      <c r="L654" s="105"/>
    </row>
    <row r="655" spans="6:12" ht="16.5" x14ac:dyDescent="0.15">
      <c r="F655" s="106"/>
      <c r="G655" s="105"/>
      <c r="H655" s="105"/>
      <c r="I655" s="106"/>
      <c r="J655" s="106"/>
      <c r="L655" s="105"/>
    </row>
    <row r="656" spans="6:12" ht="16.5" x14ac:dyDescent="0.15">
      <c r="F656" s="106"/>
      <c r="G656" s="105"/>
      <c r="H656" s="105"/>
      <c r="I656" s="106"/>
      <c r="J656" s="106"/>
      <c r="L656" s="105"/>
    </row>
    <row r="657" spans="6:12" ht="16.5" x14ac:dyDescent="0.15">
      <c r="F657" s="106"/>
      <c r="G657" s="105"/>
      <c r="H657" s="105"/>
      <c r="I657" s="106"/>
      <c r="J657" s="106"/>
      <c r="L657" s="105"/>
    </row>
    <row r="658" spans="6:12" ht="16.5" x14ac:dyDescent="0.15">
      <c r="F658" s="106"/>
      <c r="G658" s="105"/>
      <c r="H658" s="105"/>
      <c r="I658" s="106"/>
      <c r="J658" s="106"/>
      <c r="L658" s="105"/>
    </row>
    <row r="659" spans="6:12" ht="16.5" x14ac:dyDescent="0.15">
      <c r="F659" s="106"/>
      <c r="G659" s="105"/>
      <c r="H659" s="105"/>
      <c r="I659" s="106"/>
      <c r="J659" s="106"/>
      <c r="L659" s="105"/>
    </row>
    <row r="660" spans="6:12" ht="16.5" x14ac:dyDescent="0.15">
      <c r="F660" s="106"/>
      <c r="G660" s="105"/>
      <c r="H660" s="105"/>
      <c r="I660" s="106"/>
      <c r="J660" s="106"/>
      <c r="L660" s="105"/>
    </row>
    <row r="661" spans="6:12" ht="16.5" x14ac:dyDescent="0.15">
      <c r="F661" s="106"/>
      <c r="G661" s="105"/>
      <c r="H661" s="105"/>
      <c r="I661" s="106"/>
      <c r="J661" s="106"/>
      <c r="L661" s="105"/>
    </row>
    <row r="662" spans="6:12" ht="16.5" x14ac:dyDescent="0.15">
      <c r="F662" s="106"/>
      <c r="G662" s="105"/>
      <c r="H662" s="105"/>
      <c r="I662" s="106"/>
      <c r="J662" s="106"/>
      <c r="L662" s="105"/>
    </row>
    <row r="663" spans="6:12" ht="16.5" x14ac:dyDescent="0.15">
      <c r="F663" s="106"/>
      <c r="G663" s="105"/>
      <c r="H663" s="105"/>
      <c r="I663" s="106"/>
      <c r="J663" s="106"/>
      <c r="L663" s="105"/>
    </row>
    <row r="664" spans="6:12" ht="16.5" x14ac:dyDescent="0.15">
      <c r="F664" s="106"/>
      <c r="G664" s="105"/>
      <c r="H664" s="105"/>
      <c r="I664" s="106"/>
      <c r="J664" s="106"/>
      <c r="L664" s="105"/>
    </row>
    <row r="665" spans="6:12" ht="16.5" x14ac:dyDescent="0.15">
      <c r="F665" s="106"/>
      <c r="G665" s="105"/>
      <c r="H665" s="105"/>
      <c r="I665" s="106"/>
      <c r="J665" s="106"/>
      <c r="L665" s="105"/>
    </row>
    <row r="666" spans="6:12" ht="16.5" x14ac:dyDescent="0.15">
      <c r="F666" s="106"/>
      <c r="G666" s="105"/>
      <c r="H666" s="105"/>
      <c r="I666" s="106"/>
      <c r="J666" s="106"/>
      <c r="L666" s="105"/>
    </row>
    <row r="667" spans="6:12" ht="16.5" x14ac:dyDescent="0.15">
      <c r="F667" s="106"/>
      <c r="G667" s="105"/>
      <c r="H667" s="105"/>
      <c r="I667" s="106"/>
      <c r="J667" s="106"/>
      <c r="L667" s="105"/>
    </row>
    <row r="668" spans="6:12" ht="16.5" x14ac:dyDescent="0.15">
      <c r="F668" s="106"/>
      <c r="G668" s="105"/>
      <c r="H668" s="105"/>
      <c r="I668" s="106"/>
      <c r="J668" s="106"/>
      <c r="L668" s="105"/>
    </row>
    <row r="669" spans="6:12" ht="16.5" x14ac:dyDescent="0.15">
      <c r="F669" s="106"/>
      <c r="G669" s="105"/>
      <c r="H669" s="105"/>
      <c r="I669" s="106"/>
      <c r="J669" s="106"/>
      <c r="L669" s="105"/>
    </row>
    <row r="670" spans="6:12" ht="16.5" x14ac:dyDescent="0.15">
      <c r="F670" s="106"/>
      <c r="G670" s="105"/>
      <c r="H670" s="105"/>
      <c r="I670" s="106"/>
      <c r="J670" s="106"/>
      <c r="L670" s="105"/>
    </row>
    <row r="671" spans="6:12" ht="16.5" x14ac:dyDescent="0.15">
      <c r="F671" s="106"/>
      <c r="G671" s="105"/>
      <c r="H671" s="105"/>
      <c r="I671" s="106"/>
      <c r="J671" s="106"/>
      <c r="L671" s="105"/>
    </row>
    <row r="672" spans="6:12" ht="16.5" x14ac:dyDescent="0.15">
      <c r="F672" s="106"/>
      <c r="G672" s="105"/>
      <c r="H672" s="105"/>
      <c r="I672" s="106"/>
      <c r="J672" s="106"/>
      <c r="L672" s="105"/>
    </row>
    <row r="673" spans="6:12" ht="16.5" x14ac:dyDescent="0.15">
      <c r="F673" s="106"/>
      <c r="G673" s="105"/>
      <c r="H673" s="105"/>
      <c r="I673" s="106"/>
      <c r="J673" s="106"/>
      <c r="L673" s="105"/>
    </row>
    <row r="674" spans="6:12" ht="16.5" x14ac:dyDescent="0.15">
      <c r="F674" s="106"/>
      <c r="G674" s="105"/>
      <c r="H674" s="105"/>
      <c r="I674" s="106"/>
      <c r="J674" s="106"/>
      <c r="L674" s="105"/>
    </row>
    <row r="675" spans="6:12" ht="16.5" x14ac:dyDescent="0.15">
      <c r="F675" s="106"/>
      <c r="G675" s="105"/>
      <c r="H675" s="105"/>
      <c r="I675" s="106"/>
      <c r="J675" s="106"/>
      <c r="L675" s="105"/>
    </row>
    <row r="676" spans="6:12" ht="16.5" x14ac:dyDescent="0.15">
      <c r="F676" s="106"/>
      <c r="G676" s="105"/>
      <c r="H676" s="105"/>
      <c r="I676" s="106"/>
      <c r="J676" s="106"/>
      <c r="L676" s="105"/>
    </row>
    <row r="677" spans="6:12" ht="16.5" x14ac:dyDescent="0.15">
      <c r="F677" s="106"/>
      <c r="G677" s="105"/>
      <c r="H677" s="105"/>
      <c r="I677" s="106"/>
      <c r="J677" s="106"/>
      <c r="L677" s="105"/>
    </row>
    <row r="678" spans="6:12" ht="16.5" x14ac:dyDescent="0.15">
      <c r="F678" s="106"/>
      <c r="G678" s="105"/>
      <c r="H678" s="105"/>
      <c r="I678" s="106"/>
      <c r="J678" s="106"/>
      <c r="L678" s="105"/>
    </row>
    <row r="679" spans="6:12" ht="16.5" x14ac:dyDescent="0.15">
      <c r="F679" s="106"/>
      <c r="G679" s="105"/>
      <c r="H679" s="105"/>
      <c r="I679" s="106"/>
      <c r="J679" s="106"/>
      <c r="L679" s="105"/>
    </row>
    <row r="680" spans="6:12" ht="16.5" x14ac:dyDescent="0.15">
      <c r="F680" s="106"/>
      <c r="G680" s="105"/>
      <c r="H680" s="105"/>
      <c r="I680" s="106"/>
      <c r="J680" s="106"/>
      <c r="L680" s="105"/>
    </row>
    <row r="681" spans="6:12" ht="16.5" x14ac:dyDescent="0.15">
      <c r="F681" s="106"/>
      <c r="G681" s="105"/>
      <c r="H681" s="105"/>
      <c r="I681" s="106"/>
      <c r="J681" s="106"/>
      <c r="L681" s="105"/>
    </row>
    <row r="682" spans="6:12" ht="16.5" x14ac:dyDescent="0.15">
      <c r="F682" s="106"/>
      <c r="G682" s="105"/>
      <c r="H682" s="105"/>
      <c r="I682" s="106"/>
      <c r="J682" s="106"/>
      <c r="L682" s="105"/>
    </row>
    <row r="683" spans="6:12" ht="16.5" x14ac:dyDescent="0.15">
      <c r="F683" s="106"/>
      <c r="G683" s="105"/>
      <c r="H683" s="105"/>
      <c r="I683" s="106"/>
      <c r="J683" s="106"/>
      <c r="L683" s="105"/>
    </row>
    <row r="684" spans="6:12" ht="16.5" x14ac:dyDescent="0.15">
      <c r="F684" s="106"/>
      <c r="G684" s="105"/>
      <c r="H684" s="105"/>
      <c r="I684" s="106"/>
      <c r="J684" s="106"/>
      <c r="L684" s="105"/>
    </row>
    <row r="685" spans="6:12" ht="16.5" x14ac:dyDescent="0.15">
      <c r="F685" s="106"/>
      <c r="G685" s="105"/>
      <c r="H685" s="105"/>
      <c r="I685" s="106"/>
      <c r="J685" s="106"/>
      <c r="L685" s="105"/>
    </row>
    <row r="686" spans="6:12" ht="16.5" x14ac:dyDescent="0.15">
      <c r="F686" s="106"/>
      <c r="G686" s="105"/>
      <c r="H686" s="105"/>
      <c r="I686" s="106"/>
      <c r="J686" s="106"/>
      <c r="L686" s="105"/>
    </row>
    <row r="687" spans="6:12" ht="16.5" x14ac:dyDescent="0.15">
      <c r="F687" s="106"/>
      <c r="G687" s="105"/>
      <c r="H687" s="105"/>
      <c r="I687" s="106"/>
      <c r="J687" s="106"/>
      <c r="L687" s="105"/>
    </row>
    <row r="688" spans="6:12" ht="16.5" x14ac:dyDescent="0.15">
      <c r="F688" s="106"/>
      <c r="G688" s="105"/>
      <c r="H688" s="105"/>
      <c r="I688" s="106"/>
      <c r="J688" s="106"/>
      <c r="L688" s="105"/>
    </row>
    <row r="689" spans="6:12" ht="16.5" x14ac:dyDescent="0.15">
      <c r="F689" s="106"/>
      <c r="G689" s="105"/>
      <c r="H689" s="105"/>
      <c r="I689" s="106"/>
      <c r="J689" s="106"/>
      <c r="L689" s="105"/>
    </row>
    <row r="690" spans="6:12" ht="16.5" x14ac:dyDescent="0.15">
      <c r="F690" s="106"/>
      <c r="G690" s="105"/>
      <c r="H690" s="105"/>
      <c r="I690" s="106"/>
      <c r="J690" s="106"/>
      <c r="L690" s="105"/>
    </row>
    <row r="691" spans="6:12" ht="16.5" x14ac:dyDescent="0.15">
      <c r="F691" s="106"/>
      <c r="G691" s="105"/>
      <c r="H691" s="105"/>
      <c r="I691" s="106"/>
      <c r="J691" s="106"/>
      <c r="L691" s="105"/>
    </row>
    <row r="692" spans="6:12" ht="16.5" x14ac:dyDescent="0.15">
      <c r="F692" s="106"/>
      <c r="G692" s="105"/>
      <c r="H692" s="105"/>
      <c r="I692" s="106"/>
      <c r="J692" s="106"/>
      <c r="L692" s="105"/>
    </row>
    <row r="693" spans="6:12" ht="16.5" x14ac:dyDescent="0.15">
      <c r="F693" s="106"/>
      <c r="G693" s="105"/>
      <c r="H693" s="105"/>
      <c r="I693" s="106"/>
      <c r="J693" s="106"/>
      <c r="L693" s="105"/>
    </row>
    <row r="694" spans="6:12" ht="16.5" x14ac:dyDescent="0.15">
      <c r="F694" s="106"/>
      <c r="G694" s="105"/>
      <c r="H694" s="105"/>
      <c r="I694" s="106"/>
      <c r="J694" s="106"/>
      <c r="L694" s="105"/>
    </row>
    <row r="695" spans="6:12" ht="16.5" x14ac:dyDescent="0.15">
      <c r="F695" s="106"/>
      <c r="G695" s="105"/>
      <c r="H695" s="105"/>
      <c r="I695" s="106"/>
      <c r="J695" s="106"/>
      <c r="L695" s="105"/>
    </row>
    <row r="696" spans="6:12" ht="16.5" x14ac:dyDescent="0.15">
      <c r="F696" s="106"/>
      <c r="G696" s="105"/>
      <c r="H696" s="105"/>
      <c r="I696" s="106"/>
      <c r="J696" s="106"/>
      <c r="L696" s="105"/>
    </row>
    <row r="697" spans="6:12" ht="16.5" x14ac:dyDescent="0.15">
      <c r="F697" s="106"/>
      <c r="G697" s="105"/>
      <c r="H697" s="105"/>
      <c r="I697" s="106"/>
      <c r="J697" s="106"/>
      <c r="L697" s="105"/>
    </row>
    <row r="698" spans="6:12" ht="16.5" x14ac:dyDescent="0.15">
      <c r="F698" s="106"/>
      <c r="G698" s="105"/>
      <c r="H698" s="105"/>
      <c r="I698" s="106"/>
      <c r="J698" s="106"/>
      <c r="L698" s="105"/>
    </row>
    <row r="699" spans="6:12" ht="16.5" x14ac:dyDescent="0.15">
      <c r="F699" s="106"/>
      <c r="G699" s="105"/>
      <c r="H699" s="105"/>
      <c r="I699" s="106"/>
      <c r="J699" s="106"/>
      <c r="L699" s="105"/>
    </row>
    <row r="700" spans="6:12" ht="16.5" x14ac:dyDescent="0.15">
      <c r="F700" s="106"/>
      <c r="G700" s="105"/>
      <c r="H700" s="105"/>
      <c r="I700" s="106"/>
      <c r="J700" s="106"/>
      <c r="L700" s="105"/>
    </row>
    <row r="701" spans="6:12" ht="16.5" x14ac:dyDescent="0.15">
      <c r="F701" s="106"/>
      <c r="G701" s="105"/>
      <c r="H701" s="105"/>
      <c r="I701" s="106"/>
      <c r="J701" s="106"/>
      <c r="L701" s="105"/>
    </row>
    <row r="702" spans="6:12" ht="16.5" x14ac:dyDescent="0.15">
      <c r="F702" s="106"/>
      <c r="G702" s="105"/>
      <c r="H702" s="105"/>
      <c r="I702" s="106"/>
      <c r="J702" s="106"/>
      <c r="L702" s="105"/>
    </row>
    <row r="703" spans="6:12" ht="16.5" x14ac:dyDescent="0.15">
      <c r="F703" s="106"/>
      <c r="G703" s="105"/>
      <c r="H703" s="105"/>
      <c r="I703" s="106"/>
      <c r="J703" s="106"/>
      <c r="L703" s="105"/>
    </row>
    <row r="704" spans="6:12" ht="16.5" x14ac:dyDescent="0.15">
      <c r="F704" s="106"/>
      <c r="G704" s="105"/>
      <c r="H704" s="105"/>
      <c r="I704" s="106"/>
      <c r="J704" s="106"/>
      <c r="L704" s="105"/>
    </row>
    <row r="705" spans="6:12" ht="16.5" x14ac:dyDescent="0.15">
      <c r="F705" s="106"/>
      <c r="G705" s="105"/>
      <c r="H705" s="105"/>
      <c r="I705" s="106"/>
      <c r="J705" s="106"/>
      <c r="L705" s="105"/>
    </row>
    <row r="706" spans="6:12" ht="16.5" x14ac:dyDescent="0.15">
      <c r="F706" s="106"/>
      <c r="G706" s="105"/>
      <c r="H706" s="105"/>
      <c r="I706" s="106"/>
      <c r="J706" s="106"/>
      <c r="L706" s="105"/>
    </row>
    <row r="707" spans="6:12" ht="16.5" x14ac:dyDescent="0.15">
      <c r="F707" s="106"/>
      <c r="G707" s="105"/>
      <c r="H707" s="105"/>
      <c r="I707" s="106"/>
      <c r="J707" s="106"/>
      <c r="L707" s="105"/>
    </row>
    <row r="708" spans="6:12" ht="16.5" x14ac:dyDescent="0.15">
      <c r="F708" s="106"/>
      <c r="G708" s="105"/>
      <c r="H708" s="105"/>
      <c r="I708" s="106"/>
      <c r="J708" s="106"/>
      <c r="L708" s="105"/>
    </row>
    <row r="709" spans="6:12" ht="16.5" x14ac:dyDescent="0.15">
      <c r="F709" s="106"/>
      <c r="G709" s="105"/>
      <c r="H709" s="105"/>
      <c r="I709" s="106"/>
      <c r="J709" s="106"/>
      <c r="L709" s="105"/>
    </row>
    <row r="710" spans="6:12" ht="16.5" x14ac:dyDescent="0.15">
      <c r="F710" s="106"/>
      <c r="G710" s="105"/>
      <c r="H710" s="105"/>
      <c r="I710" s="106"/>
      <c r="J710" s="106"/>
      <c r="L710" s="105"/>
    </row>
    <row r="711" spans="6:12" ht="16.5" x14ac:dyDescent="0.15">
      <c r="F711" s="106"/>
      <c r="G711" s="105"/>
      <c r="H711" s="105"/>
      <c r="I711" s="106"/>
      <c r="J711" s="106"/>
      <c r="L711" s="105"/>
    </row>
    <row r="712" spans="6:12" ht="16.5" x14ac:dyDescent="0.15">
      <c r="F712" s="106"/>
      <c r="G712" s="105"/>
      <c r="H712" s="105"/>
      <c r="I712" s="106"/>
      <c r="J712" s="106"/>
      <c r="L712" s="105"/>
    </row>
    <row r="713" spans="6:12" ht="16.5" x14ac:dyDescent="0.15">
      <c r="F713" s="106"/>
      <c r="G713" s="105"/>
      <c r="H713" s="105"/>
      <c r="I713" s="106"/>
      <c r="J713" s="106"/>
      <c r="L713" s="105"/>
    </row>
    <row r="714" spans="6:12" ht="16.5" x14ac:dyDescent="0.15">
      <c r="F714" s="106"/>
      <c r="G714" s="105"/>
      <c r="H714" s="105"/>
      <c r="I714" s="106"/>
      <c r="J714" s="106"/>
      <c r="L714" s="105"/>
    </row>
    <row r="715" spans="6:12" ht="16.5" x14ac:dyDescent="0.15">
      <c r="F715" s="106"/>
      <c r="G715" s="105"/>
      <c r="H715" s="105"/>
      <c r="I715" s="106"/>
      <c r="J715" s="106"/>
      <c r="L715" s="105"/>
    </row>
    <row r="716" spans="6:12" ht="16.5" x14ac:dyDescent="0.15">
      <c r="F716" s="106"/>
      <c r="G716" s="105"/>
      <c r="H716" s="105"/>
      <c r="I716" s="106"/>
      <c r="J716" s="106"/>
      <c r="L716" s="105"/>
    </row>
    <row r="717" spans="6:12" ht="16.5" x14ac:dyDescent="0.15">
      <c r="F717" s="106"/>
      <c r="G717" s="105"/>
      <c r="H717" s="105"/>
      <c r="I717" s="106"/>
      <c r="J717" s="106"/>
      <c r="L717" s="105"/>
    </row>
    <row r="718" spans="6:12" ht="16.5" x14ac:dyDescent="0.15">
      <c r="F718" s="106"/>
      <c r="G718" s="105"/>
      <c r="H718" s="105"/>
      <c r="I718" s="106"/>
      <c r="J718" s="106"/>
      <c r="L718" s="105"/>
    </row>
    <row r="719" spans="6:12" ht="16.5" x14ac:dyDescent="0.15">
      <c r="F719" s="106"/>
      <c r="G719" s="105"/>
      <c r="H719" s="105"/>
      <c r="I719" s="106"/>
      <c r="J719" s="106"/>
      <c r="L719" s="105"/>
    </row>
    <row r="720" spans="6:12" ht="16.5" x14ac:dyDescent="0.15">
      <c r="F720" s="106"/>
      <c r="G720" s="105"/>
      <c r="H720" s="105"/>
      <c r="I720" s="106"/>
      <c r="J720" s="106"/>
      <c r="L720" s="105"/>
    </row>
    <row r="721" spans="6:12" ht="16.5" x14ac:dyDescent="0.15">
      <c r="F721" s="106"/>
      <c r="G721" s="105"/>
      <c r="H721" s="105"/>
      <c r="I721" s="106"/>
      <c r="J721" s="106"/>
      <c r="L721" s="105"/>
    </row>
    <row r="722" spans="6:12" ht="16.5" x14ac:dyDescent="0.15">
      <c r="F722" s="106"/>
      <c r="G722" s="105"/>
      <c r="H722" s="105"/>
      <c r="I722" s="106"/>
      <c r="J722" s="106"/>
      <c r="L722" s="105"/>
    </row>
    <row r="723" spans="6:12" ht="16.5" x14ac:dyDescent="0.15">
      <c r="F723" s="106"/>
      <c r="G723" s="105"/>
      <c r="H723" s="105"/>
      <c r="I723" s="106"/>
      <c r="J723" s="106"/>
      <c r="L723" s="105"/>
    </row>
    <row r="724" spans="6:12" ht="16.5" x14ac:dyDescent="0.15">
      <c r="F724" s="106"/>
      <c r="G724" s="105"/>
      <c r="H724" s="105"/>
      <c r="I724" s="106"/>
      <c r="J724" s="106"/>
      <c r="L724" s="105"/>
    </row>
    <row r="725" spans="6:12" ht="16.5" x14ac:dyDescent="0.15">
      <c r="F725" s="106"/>
      <c r="G725" s="105"/>
      <c r="H725" s="105"/>
      <c r="I725" s="106"/>
      <c r="J725" s="106"/>
      <c r="L725" s="105"/>
    </row>
    <row r="726" spans="6:12" ht="16.5" x14ac:dyDescent="0.15">
      <c r="F726" s="106"/>
      <c r="G726" s="105"/>
      <c r="H726" s="105"/>
      <c r="I726" s="106"/>
      <c r="J726" s="106"/>
      <c r="L726" s="105"/>
    </row>
    <row r="727" spans="6:12" ht="16.5" x14ac:dyDescent="0.15">
      <c r="F727" s="106"/>
      <c r="G727" s="105"/>
      <c r="H727" s="105"/>
      <c r="I727" s="106"/>
      <c r="J727" s="106"/>
      <c r="L727" s="105"/>
    </row>
    <row r="728" spans="6:12" ht="16.5" x14ac:dyDescent="0.15">
      <c r="F728" s="106"/>
      <c r="G728" s="105"/>
      <c r="H728" s="105"/>
      <c r="I728" s="106"/>
      <c r="J728" s="106"/>
      <c r="L728" s="105"/>
    </row>
    <row r="729" spans="6:12" ht="16.5" x14ac:dyDescent="0.15">
      <c r="F729" s="106"/>
      <c r="G729" s="105"/>
      <c r="H729" s="105"/>
      <c r="I729" s="106"/>
      <c r="J729" s="106"/>
      <c r="L729" s="105"/>
    </row>
    <row r="730" spans="6:12" ht="16.5" x14ac:dyDescent="0.15">
      <c r="F730" s="106"/>
      <c r="G730" s="105"/>
      <c r="H730" s="105"/>
      <c r="I730" s="106"/>
      <c r="J730" s="106"/>
      <c r="L730" s="105"/>
    </row>
    <row r="731" spans="6:12" ht="16.5" x14ac:dyDescent="0.15">
      <c r="F731" s="106"/>
      <c r="G731" s="105"/>
      <c r="H731" s="105"/>
      <c r="I731" s="106"/>
      <c r="J731" s="106"/>
      <c r="L731" s="105"/>
    </row>
    <row r="732" spans="6:12" ht="16.5" x14ac:dyDescent="0.15">
      <c r="F732" s="106"/>
      <c r="G732" s="105"/>
      <c r="H732" s="105"/>
      <c r="I732" s="106"/>
      <c r="J732" s="106"/>
      <c r="L732" s="105"/>
    </row>
    <row r="733" spans="6:12" ht="16.5" x14ac:dyDescent="0.15">
      <c r="F733" s="106"/>
      <c r="G733" s="105"/>
      <c r="H733" s="105"/>
      <c r="I733" s="106"/>
      <c r="J733" s="106"/>
      <c r="L733" s="105"/>
    </row>
    <row r="734" spans="6:12" ht="16.5" x14ac:dyDescent="0.15">
      <c r="F734" s="106"/>
      <c r="G734" s="105"/>
      <c r="H734" s="105"/>
      <c r="I734" s="106"/>
      <c r="J734" s="106"/>
      <c r="L734" s="105"/>
    </row>
    <row r="735" spans="6:12" ht="16.5" x14ac:dyDescent="0.15">
      <c r="F735" s="106"/>
      <c r="G735" s="105"/>
      <c r="H735" s="105"/>
      <c r="I735" s="106"/>
      <c r="J735" s="106"/>
      <c r="L735" s="105"/>
    </row>
    <row r="736" spans="6:12" ht="16.5" x14ac:dyDescent="0.15">
      <c r="F736" s="106"/>
      <c r="G736" s="105"/>
      <c r="H736" s="105"/>
      <c r="I736" s="106"/>
      <c r="J736" s="106"/>
      <c r="L736" s="105"/>
    </row>
    <row r="737" spans="6:12" ht="16.5" x14ac:dyDescent="0.15">
      <c r="F737" s="106"/>
      <c r="G737" s="105"/>
      <c r="H737" s="105"/>
      <c r="I737" s="106"/>
      <c r="J737" s="106"/>
      <c r="L737" s="105"/>
    </row>
    <row r="738" spans="6:12" ht="16.5" x14ac:dyDescent="0.15">
      <c r="F738" s="106"/>
      <c r="G738" s="105"/>
      <c r="H738" s="105"/>
      <c r="I738" s="106"/>
      <c r="J738" s="106"/>
      <c r="L738" s="105"/>
    </row>
    <row r="739" spans="6:12" ht="16.5" x14ac:dyDescent="0.15">
      <c r="F739" s="106"/>
      <c r="G739" s="105"/>
      <c r="H739" s="105"/>
      <c r="I739" s="106"/>
      <c r="J739" s="106"/>
      <c r="L739" s="105"/>
    </row>
    <row r="740" spans="6:12" ht="16.5" x14ac:dyDescent="0.15">
      <c r="F740" s="106"/>
      <c r="G740" s="105"/>
      <c r="H740" s="105"/>
      <c r="I740" s="106"/>
      <c r="J740" s="106"/>
      <c r="L740" s="105"/>
    </row>
    <row r="741" spans="6:12" ht="16.5" x14ac:dyDescent="0.15">
      <c r="F741" s="106"/>
      <c r="G741" s="105"/>
      <c r="H741" s="105"/>
      <c r="I741" s="106"/>
      <c r="J741" s="106"/>
      <c r="L741" s="105"/>
    </row>
    <row r="742" spans="6:12" ht="16.5" x14ac:dyDescent="0.15">
      <c r="F742" s="106"/>
      <c r="G742" s="105"/>
      <c r="H742" s="105"/>
      <c r="I742" s="106"/>
      <c r="J742" s="106"/>
      <c r="L742" s="105"/>
    </row>
    <row r="743" spans="6:12" ht="16.5" x14ac:dyDescent="0.15">
      <c r="F743" s="106"/>
      <c r="G743" s="105"/>
      <c r="H743" s="105"/>
      <c r="I743" s="106"/>
      <c r="J743" s="106"/>
      <c r="L743" s="105"/>
    </row>
    <row r="744" spans="6:12" ht="16.5" x14ac:dyDescent="0.15">
      <c r="F744" s="106"/>
      <c r="G744" s="105"/>
      <c r="H744" s="105"/>
      <c r="I744" s="106"/>
      <c r="J744" s="106"/>
      <c r="L744" s="105"/>
    </row>
    <row r="745" spans="6:12" ht="16.5" x14ac:dyDescent="0.15">
      <c r="F745" s="106"/>
      <c r="G745" s="105"/>
      <c r="H745" s="105"/>
      <c r="I745" s="106"/>
      <c r="J745" s="106"/>
      <c r="L745" s="105"/>
    </row>
    <row r="746" spans="6:12" ht="16.5" x14ac:dyDescent="0.15">
      <c r="F746" s="106"/>
      <c r="G746" s="105"/>
      <c r="H746" s="105"/>
      <c r="I746" s="106"/>
      <c r="J746" s="106"/>
      <c r="L746" s="105"/>
    </row>
    <row r="747" spans="6:12" ht="16.5" x14ac:dyDescent="0.15">
      <c r="F747" s="106"/>
      <c r="G747" s="105"/>
      <c r="H747" s="105"/>
      <c r="I747" s="106"/>
      <c r="J747" s="106"/>
      <c r="L747" s="105"/>
    </row>
    <row r="748" spans="6:12" ht="16.5" x14ac:dyDescent="0.15">
      <c r="F748" s="106"/>
      <c r="G748" s="105"/>
      <c r="H748" s="105"/>
      <c r="I748" s="106"/>
      <c r="J748" s="106"/>
      <c r="L748" s="105"/>
    </row>
    <row r="749" spans="6:12" ht="16.5" x14ac:dyDescent="0.15">
      <c r="F749" s="106"/>
      <c r="G749" s="105"/>
      <c r="H749" s="105"/>
      <c r="I749" s="106"/>
      <c r="J749" s="106"/>
      <c r="L749" s="105"/>
    </row>
    <row r="750" spans="6:12" ht="16.5" x14ac:dyDescent="0.15">
      <c r="F750" s="106"/>
      <c r="G750" s="105"/>
      <c r="H750" s="105"/>
      <c r="I750" s="106"/>
      <c r="J750" s="106"/>
      <c r="L750" s="105"/>
    </row>
    <row r="751" spans="6:12" ht="16.5" x14ac:dyDescent="0.15">
      <c r="F751" s="106"/>
      <c r="G751" s="105"/>
      <c r="H751" s="105"/>
      <c r="I751" s="106"/>
      <c r="J751" s="106"/>
      <c r="L751" s="105"/>
    </row>
    <row r="752" spans="6:12" ht="16.5" x14ac:dyDescent="0.15">
      <c r="F752" s="106"/>
      <c r="G752" s="105"/>
      <c r="H752" s="105"/>
      <c r="I752" s="106"/>
      <c r="J752" s="106"/>
      <c r="L752" s="105"/>
    </row>
    <row r="753" spans="6:12" ht="16.5" x14ac:dyDescent="0.15">
      <c r="F753" s="106"/>
      <c r="G753" s="105"/>
      <c r="H753" s="105"/>
      <c r="I753" s="106"/>
      <c r="J753" s="106"/>
      <c r="L753" s="105"/>
    </row>
    <row r="754" spans="6:12" ht="16.5" x14ac:dyDescent="0.15">
      <c r="F754" s="106"/>
      <c r="G754" s="105"/>
      <c r="H754" s="105"/>
      <c r="I754" s="106"/>
      <c r="J754" s="106"/>
      <c r="L754" s="105"/>
    </row>
    <row r="755" spans="6:12" ht="16.5" x14ac:dyDescent="0.15">
      <c r="F755" s="106"/>
      <c r="G755" s="105"/>
      <c r="H755" s="105"/>
      <c r="I755" s="106"/>
      <c r="J755" s="106"/>
      <c r="L755" s="105"/>
    </row>
    <row r="756" spans="6:12" ht="16.5" x14ac:dyDescent="0.15">
      <c r="F756" s="106"/>
      <c r="G756" s="105"/>
      <c r="H756" s="105"/>
      <c r="I756" s="106"/>
      <c r="J756" s="106"/>
      <c r="L756" s="105"/>
    </row>
    <row r="757" spans="6:12" ht="16.5" x14ac:dyDescent="0.15">
      <c r="F757" s="106"/>
      <c r="G757" s="105"/>
      <c r="H757" s="105"/>
      <c r="I757" s="106"/>
      <c r="J757" s="106"/>
      <c r="L757" s="105"/>
    </row>
    <row r="758" spans="6:12" ht="16.5" x14ac:dyDescent="0.15">
      <c r="F758" s="106"/>
      <c r="G758" s="105"/>
      <c r="H758" s="105"/>
      <c r="I758" s="106"/>
      <c r="J758" s="106"/>
      <c r="L758" s="105"/>
    </row>
    <row r="759" spans="6:12" ht="16.5" x14ac:dyDescent="0.15">
      <c r="F759" s="106"/>
      <c r="G759" s="105"/>
      <c r="H759" s="105"/>
      <c r="I759" s="106"/>
      <c r="J759" s="106"/>
      <c r="L759" s="105"/>
    </row>
    <row r="760" spans="6:12" ht="16.5" x14ac:dyDescent="0.15">
      <c r="F760" s="106"/>
      <c r="G760" s="105"/>
      <c r="H760" s="105"/>
      <c r="I760" s="106"/>
      <c r="J760" s="106"/>
      <c r="L760" s="105"/>
    </row>
    <row r="761" spans="6:12" ht="16.5" x14ac:dyDescent="0.15">
      <c r="F761" s="106"/>
      <c r="G761" s="105"/>
      <c r="H761" s="105"/>
      <c r="I761" s="106"/>
      <c r="J761" s="106"/>
      <c r="L761" s="105"/>
    </row>
    <row r="762" spans="6:12" ht="16.5" x14ac:dyDescent="0.15">
      <c r="F762" s="106"/>
      <c r="G762" s="105"/>
      <c r="H762" s="105"/>
      <c r="I762" s="106"/>
      <c r="J762" s="106"/>
      <c r="L762" s="105"/>
    </row>
    <row r="763" spans="6:12" ht="16.5" x14ac:dyDescent="0.15">
      <c r="F763" s="106"/>
      <c r="G763" s="105"/>
      <c r="H763" s="105"/>
      <c r="I763" s="106"/>
      <c r="J763" s="106"/>
      <c r="L763" s="105"/>
    </row>
    <row r="764" spans="6:12" ht="16.5" x14ac:dyDescent="0.15">
      <c r="F764" s="106"/>
      <c r="G764" s="105"/>
      <c r="H764" s="105"/>
      <c r="I764" s="106"/>
      <c r="J764" s="106"/>
      <c r="L764" s="105"/>
    </row>
    <row r="765" spans="6:12" ht="16.5" x14ac:dyDescent="0.15">
      <c r="F765" s="106"/>
      <c r="G765" s="105"/>
      <c r="H765" s="105"/>
      <c r="I765" s="106"/>
      <c r="J765" s="106"/>
      <c r="L765" s="105"/>
    </row>
    <row r="766" spans="6:12" ht="16.5" x14ac:dyDescent="0.15">
      <c r="F766" s="106"/>
      <c r="G766" s="105"/>
      <c r="H766" s="105"/>
      <c r="I766" s="106"/>
      <c r="J766" s="106"/>
      <c r="L766" s="105"/>
    </row>
    <row r="767" spans="6:12" ht="16.5" x14ac:dyDescent="0.15">
      <c r="F767" s="106"/>
      <c r="G767" s="105"/>
      <c r="H767" s="105"/>
      <c r="I767" s="106"/>
      <c r="J767" s="106"/>
      <c r="L767" s="105"/>
    </row>
    <row r="768" spans="6:12" ht="16.5" x14ac:dyDescent="0.15">
      <c r="F768" s="106"/>
      <c r="G768" s="105"/>
      <c r="H768" s="105"/>
      <c r="I768" s="106"/>
      <c r="J768" s="106"/>
      <c r="L768" s="105"/>
    </row>
    <row r="769" spans="6:12" ht="16.5" x14ac:dyDescent="0.15">
      <c r="F769" s="106"/>
      <c r="G769" s="105"/>
      <c r="H769" s="105"/>
      <c r="I769" s="106"/>
      <c r="J769" s="106"/>
      <c r="L769" s="105"/>
    </row>
    <row r="770" spans="6:12" ht="16.5" x14ac:dyDescent="0.15">
      <c r="F770" s="106"/>
      <c r="G770" s="105"/>
      <c r="H770" s="105"/>
      <c r="I770" s="106"/>
      <c r="J770" s="106"/>
      <c r="L770" s="105"/>
    </row>
    <row r="771" spans="6:12" ht="16.5" x14ac:dyDescent="0.15">
      <c r="F771" s="106"/>
      <c r="G771" s="105"/>
      <c r="H771" s="105"/>
      <c r="I771" s="106"/>
      <c r="J771" s="106"/>
      <c r="L771" s="105"/>
    </row>
    <row r="772" spans="6:12" ht="16.5" x14ac:dyDescent="0.15">
      <c r="F772" s="106"/>
      <c r="G772" s="105"/>
      <c r="H772" s="105"/>
      <c r="I772" s="106"/>
      <c r="J772" s="106"/>
      <c r="L772" s="105"/>
    </row>
    <row r="773" spans="6:12" ht="16.5" x14ac:dyDescent="0.15">
      <c r="F773" s="106"/>
      <c r="G773" s="105"/>
      <c r="H773" s="105"/>
      <c r="I773" s="106"/>
      <c r="J773" s="106"/>
      <c r="L773" s="105"/>
    </row>
    <row r="774" spans="6:12" ht="16.5" x14ac:dyDescent="0.15">
      <c r="F774" s="106"/>
      <c r="G774" s="105"/>
      <c r="H774" s="105"/>
      <c r="I774" s="106"/>
      <c r="J774" s="106"/>
      <c r="L774" s="105"/>
    </row>
    <row r="775" spans="6:12" ht="16.5" x14ac:dyDescent="0.15">
      <c r="F775" s="106"/>
      <c r="G775" s="105"/>
      <c r="H775" s="105"/>
      <c r="I775" s="106"/>
      <c r="J775" s="106"/>
      <c r="L775" s="105"/>
    </row>
    <row r="776" spans="6:12" ht="16.5" x14ac:dyDescent="0.15">
      <c r="F776" s="106"/>
      <c r="G776" s="105"/>
      <c r="H776" s="105"/>
      <c r="I776" s="106"/>
      <c r="J776" s="106"/>
      <c r="L776" s="105"/>
    </row>
    <row r="777" spans="6:12" ht="16.5" x14ac:dyDescent="0.15">
      <c r="F777" s="106"/>
      <c r="G777" s="105"/>
      <c r="H777" s="105"/>
      <c r="I777" s="106"/>
      <c r="J777" s="106"/>
      <c r="L777" s="105"/>
    </row>
    <row r="778" spans="6:12" ht="16.5" x14ac:dyDescent="0.15">
      <c r="F778" s="106"/>
      <c r="G778" s="105"/>
      <c r="H778" s="105"/>
      <c r="I778" s="106"/>
      <c r="J778" s="106"/>
      <c r="L778" s="105"/>
    </row>
    <row r="779" spans="6:12" ht="16.5" x14ac:dyDescent="0.15">
      <c r="F779" s="106"/>
      <c r="G779" s="105"/>
      <c r="H779" s="105"/>
      <c r="I779" s="106"/>
      <c r="J779" s="106"/>
      <c r="L779" s="105"/>
    </row>
    <row r="780" spans="6:12" ht="16.5" x14ac:dyDescent="0.15">
      <c r="F780" s="106"/>
      <c r="G780" s="105"/>
      <c r="H780" s="105"/>
      <c r="I780" s="106"/>
      <c r="J780" s="106"/>
      <c r="L780" s="105"/>
    </row>
    <row r="781" spans="6:12" ht="16.5" x14ac:dyDescent="0.15">
      <c r="F781" s="106"/>
      <c r="G781" s="105"/>
      <c r="H781" s="105"/>
      <c r="I781" s="106"/>
      <c r="J781" s="106"/>
      <c r="L781" s="105"/>
    </row>
    <row r="782" spans="6:12" ht="16.5" x14ac:dyDescent="0.15">
      <c r="F782" s="106"/>
      <c r="G782" s="105"/>
      <c r="H782" s="105"/>
      <c r="I782" s="106"/>
      <c r="J782" s="106"/>
      <c r="L782" s="105"/>
    </row>
    <row r="783" spans="6:12" ht="16.5" x14ac:dyDescent="0.15">
      <c r="F783" s="106"/>
      <c r="G783" s="105"/>
      <c r="H783" s="105"/>
      <c r="I783" s="106"/>
      <c r="J783" s="106"/>
      <c r="L783" s="105"/>
    </row>
    <row r="784" spans="6:12" ht="16.5" x14ac:dyDescent="0.15">
      <c r="F784" s="106"/>
      <c r="G784" s="105"/>
      <c r="H784" s="105"/>
      <c r="I784" s="106"/>
      <c r="J784" s="106"/>
      <c r="L784" s="105"/>
    </row>
    <row r="785" spans="6:12" ht="16.5" x14ac:dyDescent="0.15">
      <c r="F785" s="106"/>
      <c r="G785" s="105"/>
      <c r="H785" s="105"/>
      <c r="I785" s="106"/>
      <c r="J785" s="106"/>
      <c r="L785" s="105"/>
    </row>
    <row r="786" spans="6:12" ht="16.5" x14ac:dyDescent="0.15">
      <c r="F786" s="106"/>
      <c r="G786" s="105"/>
      <c r="H786" s="105"/>
      <c r="I786" s="106"/>
      <c r="J786" s="106"/>
      <c r="L786" s="105"/>
    </row>
    <row r="787" spans="6:12" ht="16.5" x14ac:dyDescent="0.15">
      <c r="F787" s="106"/>
      <c r="G787" s="105"/>
      <c r="H787" s="105"/>
      <c r="I787" s="106"/>
      <c r="J787" s="106"/>
      <c r="L787" s="105"/>
    </row>
    <row r="788" spans="6:12" ht="16.5" x14ac:dyDescent="0.15">
      <c r="F788" s="106"/>
      <c r="G788" s="105"/>
      <c r="H788" s="105"/>
      <c r="I788" s="106"/>
      <c r="J788" s="106"/>
      <c r="L788" s="105"/>
    </row>
    <row r="789" spans="6:12" ht="16.5" x14ac:dyDescent="0.15">
      <c r="F789" s="106"/>
      <c r="G789" s="105"/>
      <c r="H789" s="105"/>
      <c r="I789" s="106"/>
      <c r="J789" s="106"/>
      <c r="L789" s="105"/>
    </row>
    <row r="790" spans="6:12" ht="16.5" x14ac:dyDescent="0.15">
      <c r="F790" s="106"/>
      <c r="G790" s="105"/>
      <c r="H790" s="105"/>
      <c r="I790" s="106"/>
      <c r="J790" s="106"/>
      <c r="L790" s="105"/>
    </row>
    <row r="791" spans="6:12" ht="16.5" x14ac:dyDescent="0.15">
      <c r="F791" s="106"/>
      <c r="G791" s="105"/>
      <c r="H791" s="105"/>
      <c r="I791" s="106"/>
      <c r="J791" s="106"/>
      <c r="L791" s="105"/>
    </row>
    <row r="792" spans="6:12" ht="16.5" x14ac:dyDescent="0.15">
      <c r="F792" s="106"/>
      <c r="G792" s="105"/>
      <c r="H792" s="105"/>
      <c r="I792" s="106"/>
      <c r="J792" s="106"/>
      <c r="L792" s="105"/>
    </row>
    <row r="793" spans="6:12" ht="16.5" x14ac:dyDescent="0.15">
      <c r="F793" s="106"/>
      <c r="G793" s="105"/>
      <c r="H793" s="105"/>
      <c r="I793" s="106"/>
      <c r="J793" s="106"/>
      <c r="L793" s="105"/>
    </row>
    <row r="794" spans="6:12" ht="16.5" x14ac:dyDescent="0.15">
      <c r="F794" s="106"/>
      <c r="G794" s="105"/>
      <c r="H794" s="105"/>
      <c r="I794" s="106"/>
      <c r="J794" s="106"/>
      <c r="L794" s="105"/>
    </row>
    <row r="795" spans="6:12" ht="16.5" x14ac:dyDescent="0.15">
      <c r="F795" s="106"/>
      <c r="G795" s="105"/>
      <c r="H795" s="105"/>
      <c r="I795" s="106"/>
      <c r="J795" s="106"/>
      <c r="L795" s="105"/>
    </row>
    <row r="796" spans="6:12" ht="16.5" x14ac:dyDescent="0.15">
      <c r="F796" s="106"/>
      <c r="G796" s="105"/>
      <c r="H796" s="105"/>
      <c r="I796" s="106"/>
      <c r="J796" s="106"/>
      <c r="L796" s="105"/>
    </row>
    <row r="797" spans="6:12" ht="16.5" x14ac:dyDescent="0.15">
      <c r="F797" s="106"/>
      <c r="G797" s="105"/>
      <c r="H797" s="105"/>
      <c r="I797" s="106"/>
      <c r="J797" s="106"/>
      <c r="L797" s="105"/>
    </row>
    <row r="798" spans="6:12" ht="16.5" x14ac:dyDescent="0.15">
      <c r="F798" s="106"/>
      <c r="G798" s="105"/>
      <c r="H798" s="105"/>
      <c r="I798" s="106"/>
      <c r="J798" s="106"/>
      <c r="L798" s="105"/>
    </row>
    <row r="799" spans="6:12" ht="16.5" x14ac:dyDescent="0.15">
      <c r="F799" s="106"/>
      <c r="G799" s="105"/>
      <c r="H799" s="105"/>
      <c r="I799" s="106"/>
      <c r="J799" s="106"/>
      <c r="L799" s="105"/>
    </row>
    <row r="800" spans="6:12" ht="16.5" x14ac:dyDescent="0.15">
      <c r="F800" s="106"/>
      <c r="G800" s="105"/>
      <c r="H800" s="105"/>
      <c r="I800" s="106"/>
      <c r="J800" s="106"/>
      <c r="L800" s="105"/>
    </row>
    <row r="801" spans="6:12" ht="16.5" x14ac:dyDescent="0.15">
      <c r="F801" s="106"/>
      <c r="G801" s="105"/>
      <c r="H801" s="105"/>
      <c r="I801" s="106"/>
      <c r="J801" s="106"/>
      <c r="L801" s="105"/>
    </row>
    <row r="802" spans="6:12" ht="16.5" x14ac:dyDescent="0.15">
      <c r="F802" s="106"/>
      <c r="G802" s="105"/>
      <c r="H802" s="105"/>
      <c r="I802" s="106"/>
      <c r="J802" s="106"/>
      <c r="L802" s="105"/>
    </row>
    <row r="803" spans="6:12" ht="16.5" x14ac:dyDescent="0.15">
      <c r="F803" s="106"/>
      <c r="G803" s="105"/>
      <c r="H803" s="105"/>
      <c r="I803" s="106"/>
      <c r="J803" s="106"/>
      <c r="L803" s="105"/>
    </row>
    <row r="804" spans="6:12" ht="16.5" x14ac:dyDescent="0.15">
      <c r="F804" s="106"/>
      <c r="G804" s="105"/>
      <c r="H804" s="105"/>
      <c r="I804" s="106"/>
      <c r="J804" s="106"/>
      <c r="L804" s="105"/>
    </row>
    <row r="805" spans="6:12" ht="16.5" x14ac:dyDescent="0.15">
      <c r="F805" s="106"/>
      <c r="G805" s="105"/>
      <c r="H805" s="105"/>
      <c r="I805" s="106"/>
      <c r="J805" s="106"/>
      <c r="L805" s="105"/>
    </row>
    <row r="806" spans="6:12" ht="16.5" x14ac:dyDescent="0.15">
      <c r="F806" s="106"/>
      <c r="G806" s="105"/>
      <c r="H806" s="105"/>
      <c r="I806" s="106"/>
      <c r="J806" s="106"/>
      <c r="L806" s="105"/>
    </row>
    <row r="807" spans="6:12" ht="16.5" x14ac:dyDescent="0.15">
      <c r="F807" s="106"/>
      <c r="G807" s="105"/>
      <c r="H807" s="105"/>
      <c r="I807" s="106"/>
      <c r="J807" s="106"/>
      <c r="L807" s="105"/>
    </row>
    <row r="808" spans="6:12" ht="16.5" x14ac:dyDescent="0.15">
      <c r="F808" s="106"/>
      <c r="G808" s="105"/>
      <c r="H808" s="105"/>
      <c r="I808" s="106"/>
      <c r="J808" s="106"/>
      <c r="L808" s="105"/>
    </row>
    <row r="809" spans="6:12" ht="16.5" x14ac:dyDescent="0.15">
      <c r="F809" s="106"/>
      <c r="G809" s="105"/>
      <c r="H809" s="105"/>
      <c r="I809" s="106"/>
      <c r="J809" s="106"/>
      <c r="L809" s="105"/>
    </row>
    <row r="810" spans="6:12" ht="16.5" x14ac:dyDescent="0.15">
      <c r="F810" s="106"/>
      <c r="G810" s="105"/>
      <c r="H810" s="105"/>
      <c r="I810" s="106"/>
      <c r="J810" s="106"/>
      <c r="L810" s="105"/>
    </row>
    <row r="811" spans="6:12" ht="16.5" x14ac:dyDescent="0.15">
      <c r="F811" s="106"/>
      <c r="G811" s="105"/>
      <c r="H811" s="105"/>
      <c r="I811" s="106"/>
      <c r="J811" s="106"/>
      <c r="L811" s="105"/>
    </row>
    <row r="812" spans="6:12" ht="16.5" x14ac:dyDescent="0.15">
      <c r="F812" s="106"/>
      <c r="G812" s="105"/>
      <c r="H812" s="105"/>
      <c r="I812" s="106"/>
      <c r="J812" s="106"/>
      <c r="L812" s="105"/>
    </row>
    <row r="813" spans="6:12" ht="16.5" x14ac:dyDescent="0.15">
      <c r="F813" s="106"/>
      <c r="G813" s="105"/>
      <c r="H813" s="105"/>
      <c r="I813" s="106"/>
      <c r="J813" s="106"/>
      <c r="L813" s="105"/>
    </row>
    <row r="814" spans="6:12" ht="16.5" x14ac:dyDescent="0.15">
      <c r="F814" s="106"/>
      <c r="G814" s="105"/>
      <c r="H814" s="105"/>
      <c r="I814" s="106"/>
      <c r="J814" s="106"/>
      <c r="L814" s="105"/>
    </row>
    <row r="815" spans="6:12" ht="16.5" x14ac:dyDescent="0.15">
      <c r="F815" s="106"/>
      <c r="G815" s="105"/>
      <c r="H815" s="105"/>
      <c r="I815" s="106"/>
      <c r="J815" s="106"/>
      <c r="L815" s="105"/>
    </row>
    <row r="816" spans="6:12" ht="16.5" x14ac:dyDescent="0.15">
      <c r="F816" s="106"/>
      <c r="G816" s="105"/>
      <c r="H816" s="105"/>
      <c r="I816" s="106"/>
      <c r="J816" s="106"/>
      <c r="L816" s="105"/>
    </row>
    <row r="817" spans="6:12" ht="16.5" x14ac:dyDescent="0.15">
      <c r="F817" s="106"/>
      <c r="G817" s="105"/>
      <c r="H817" s="105"/>
      <c r="I817" s="106"/>
      <c r="J817" s="106"/>
      <c r="L817" s="105"/>
    </row>
    <row r="818" spans="6:12" ht="16.5" x14ac:dyDescent="0.15">
      <c r="F818" s="106"/>
      <c r="G818" s="105"/>
      <c r="H818" s="105"/>
      <c r="I818" s="106"/>
      <c r="J818" s="106"/>
      <c r="L818" s="105"/>
    </row>
    <row r="819" spans="6:12" ht="16.5" x14ac:dyDescent="0.15">
      <c r="F819" s="106"/>
      <c r="G819" s="105"/>
      <c r="H819" s="105"/>
      <c r="I819" s="106"/>
      <c r="J819" s="106"/>
      <c r="L819" s="105"/>
    </row>
    <row r="820" spans="6:12" ht="16.5" x14ac:dyDescent="0.15">
      <c r="F820" s="106"/>
      <c r="G820" s="105"/>
      <c r="H820" s="105"/>
      <c r="I820" s="106"/>
      <c r="J820" s="106"/>
      <c r="L820" s="105"/>
    </row>
    <row r="821" spans="6:12" ht="16.5" x14ac:dyDescent="0.15">
      <c r="F821" s="106"/>
      <c r="G821" s="105"/>
      <c r="H821" s="105"/>
      <c r="I821" s="106"/>
      <c r="J821" s="106"/>
      <c r="L821" s="105"/>
    </row>
    <row r="822" spans="6:12" ht="16.5" x14ac:dyDescent="0.15">
      <c r="F822" s="106"/>
      <c r="G822" s="105"/>
      <c r="H822" s="105"/>
      <c r="I822" s="106"/>
      <c r="J822" s="106"/>
      <c r="L822" s="105"/>
    </row>
    <row r="823" spans="6:12" ht="16.5" x14ac:dyDescent="0.15">
      <c r="F823" s="106"/>
      <c r="G823" s="105"/>
      <c r="H823" s="105"/>
      <c r="I823" s="106"/>
      <c r="J823" s="106"/>
      <c r="L823" s="105"/>
    </row>
    <row r="824" spans="6:12" ht="16.5" x14ac:dyDescent="0.15">
      <c r="F824" s="106"/>
      <c r="G824" s="105"/>
      <c r="H824" s="105"/>
      <c r="I824" s="106"/>
      <c r="J824" s="106"/>
      <c r="L824" s="105"/>
    </row>
    <row r="825" spans="6:12" ht="16.5" x14ac:dyDescent="0.15">
      <c r="F825" s="106"/>
      <c r="G825" s="105"/>
      <c r="H825" s="105"/>
      <c r="I825" s="106"/>
      <c r="J825" s="106"/>
      <c r="L825" s="105"/>
    </row>
    <row r="826" spans="6:12" ht="16.5" x14ac:dyDescent="0.15">
      <c r="F826" s="106"/>
      <c r="G826" s="105"/>
      <c r="H826" s="105"/>
      <c r="I826" s="106"/>
      <c r="J826" s="106"/>
      <c r="L826" s="105"/>
    </row>
    <row r="827" spans="6:12" ht="16.5" x14ac:dyDescent="0.15">
      <c r="F827" s="106"/>
      <c r="G827" s="105"/>
      <c r="H827" s="105"/>
      <c r="I827" s="106"/>
      <c r="J827" s="106"/>
      <c r="L827" s="105"/>
    </row>
    <row r="828" spans="6:12" ht="16.5" x14ac:dyDescent="0.15">
      <c r="F828" s="106"/>
      <c r="G828" s="105"/>
      <c r="H828" s="105"/>
      <c r="I828" s="106"/>
      <c r="J828" s="106"/>
      <c r="L828" s="105"/>
    </row>
    <row r="829" spans="6:12" ht="16.5" x14ac:dyDescent="0.15">
      <c r="F829" s="106"/>
      <c r="G829" s="105"/>
      <c r="H829" s="105"/>
      <c r="I829" s="106"/>
      <c r="J829" s="106"/>
      <c r="L829" s="105"/>
    </row>
    <row r="830" spans="6:12" ht="16.5" x14ac:dyDescent="0.15">
      <c r="F830" s="106"/>
      <c r="G830" s="105"/>
      <c r="H830" s="105"/>
      <c r="I830" s="106"/>
      <c r="J830" s="106"/>
      <c r="L830" s="105"/>
    </row>
    <row r="831" spans="6:12" ht="16.5" x14ac:dyDescent="0.15">
      <c r="F831" s="106"/>
      <c r="G831" s="105"/>
      <c r="H831" s="105"/>
      <c r="I831" s="106"/>
      <c r="J831" s="106"/>
      <c r="L831" s="105"/>
    </row>
    <row r="832" spans="6:12" ht="16.5" x14ac:dyDescent="0.15">
      <c r="F832" s="106"/>
      <c r="G832" s="105"/>
      <c r="H832" s="105"/>
      <c r="I832" s="106"/>
      <c r="J832" s="106"/>
      <c r="L832" s="105"/>
    </row>
    <row r="833" spans="6:12" ht="16.5" x14ac:dyDescent="0.15">
      <c r="F833" s="106"/>
      <c r="G833" s="105"/>
      <c r="H833" s="105"/>
      <c r="I833" s="106"/>
      <c r="J833" s="106"/>
      <c r="L833" s="105"/>
    </row>
    <row r="834" spans="6:12" ht="16.5" x14ac:dyDescent="0.15">
      <c r="F834" s="106"/>
      <c r="G834" s="105"/>
      <c r="H834" s="105"/>
      <c r="I834" s="106"/>
      <c r="J834" s="106"/>
      <c r="L834" s="105"/>
    </row>
    <row r="835" spans="6:12" ht="16.5" x14ac:dyDescent="0.15">
      <c r="F835" s="106"/>
      <c r="G835" s="105"/>
      <c r="H835" s="105"/>
      <c r="I835" s="106"/>
      <c r="J835" s="106"/>
      <c r="L835" s="105"/>
    </row>
    <row r="836" spans="6:12" ht="16.5" x14ac:dyDescent="0.15">
      <c r="F836" s="106"/>
      <c r="G836" s="105"/>
      <c r="H836" s="105"/>
      <c r="I836" s="106"/>
      <c r="J836" s="106"/>
      <c r="L836" s="105"/>
    </row>
    <row r="837" spans="6:12" ht="16.5" x14ac:dyDescent="0.15">
      <c r="F837" s="106"/>
      <c r="G837" s="105"/>
      <c r="H837" s="105"/>
      <c r="I837" s="106"/>
      <c r="J837" s="106"/>
      <c r="L837" s="105"/>
    </row>
    <row r="838" spans="6:12" ht="16.5" x14ac:dyDescent="0.15">
      <c r="F838" s="106"/>
      <c r="G838" s="105"/>
      <c r="H838" s="105"/>
      <c r="I838" s="106"/>
      <c r="J838" s="106"/>
      <c r="L838" s="105"/>
    </row>
    <row r="839" spans="6:12" ht="16.5" x14ac:dyDescent="0.15">
      <c r="F839" s="106"/>
      <c r="G839" s="105"/>
      <c r="H839" s="105"/>
      <c r="I839" s="106"/>
      <c r="J839" s="106"/>
      <c r="L839" s="105"/>
    </row>
    <row r="840" spans="6:12" ht="16.5" x14ac:dyDescent="0.15">
      <c r="F840" s="106"/>
      <c r="G840" s="105"/>
      <c r="H840" s="105"/>
      <c r="I840" s="106"/>
      <c r="J840" s="106"/>
      <c r="L840" s="105"/>
    </row>
    <row r="841" spans="6:12" ht="16.5" x14ac:dyDescent="0.15">
      <c r="F841" s="106"/>
      <c r="G841" s="105"/>
      <c r="H841" s="105"/>
      <c r="I841" s="106"/>
      <c r="J841" s="106"/>
      <c r="L841" s="105"/>
    </row>
    <row r="842" spans="6:12" ht="16.5" x14ac:dyDescent="0.15">
      <c r="F842" s="106"/>
      <c r="G842" s="105"/>
      <c r="H842" s="105"/>
      <c r="I842" s="106"/>
      <c r="J842" s="106"/>
      <c r="L842" s="105"/>
    </row>
    <row r="843" spans="6:12" ht="16.5" x14ac:dyDescent="0.15">
      <c r="F843" s="106"/>
      <c r="G843" s="105"/>
      <c r="H843" s="105"/>
      <c r="I843" s="106"/>
      <c r="J843" s="106"/>
      <c r="L843" s="105"/>
    </row>
    <row r="844" spans="6:12" ht="16.5" x14ac:dyDescent="0.15">
      <c r="F844" s="106"/>
      <c r="G844" s="105"/>
      <c r="H844" s="105"/>
      <c r="I844" s="106"/>
      <c r="J844" s="106"/>
      <c r="L844" s="105"/>
    </row>
    <row r="845" spans="6:12" ht="16.5" x14ac:dyDescent="0.15">
      <c r="F845" s="106"/>
      <c r="G845" s="105"/>
      <c r="H845" s="105"/>
      <c r="I845" s="106"/>
      <c r="J845" s="106"/>
      <c r="L845" s="105"/>
    </row>
    <row r="846" spans="6:12" ht="16.5" x14ac:dyDescent="0.15">
      <c r="F846" s="106"/>
      <c r="G846" s="105"/>
      <c r="H846" s="105"/>
      <c r="I846" s="106"/>
      <c r="J846" s="106"/>
      <c r="L846" s="105"/>
    </row>
    <row r="847" spans="6:12" ht="16.5" x14ac:dyDescent="0.15">
      <c r="F847" s="106"/>
      <c r="G847" s="105"/>
      <c r="H847" s="105"/>
      <c r="I847" s="106"/>
      <c r="J847" s="106"/>
      <c r="L847" s="105"/>
    </row>
    <row r="848" spans="6:12" ht="16.5" x14ac:dyDescent="0.15">
      <c r="F848" s="106"/>
      <c r="G848" s="105"/>
      <c r="H848" s="105"/>
      <c r="I848" s="106"/>
      <c r="J848" s="106"/>
      <c r="L848" s="105"/>
    </row>
    <row r="849" spans="6:12" ht="16.5" x14ac:dyDescent="0.15">
      <c r="F849" s="106"/>
      <c r="G849" s="105"/>
      <c r="H849" s="105"/>
      <c r="I849" s="106"/>
      <c r="J849" s="106"/>
      <c r="L849" s="105"/>
    </row>
    <row r="850" spans="6:12" ht="16.5" x14ac:dyDescent="0.15">
      <c r="F850" s="106"/>
      <c r="G850" s="105"/>
      <c r="H850" s="105"/>
      <c r="I850" s="106"/>
      <c r="J850" s="106"/>
      <c r="L850" s="105"/>
    </row>
    <row r="851" spans="6:12" ht="16.5" x14ac:dyDescent="0.15">
      <c r="F851" s="106"/>
      <c r="G851" s="105"/>
      <c r="H851" s="105"/>
      <c r="I851" s="106"/>
      <c r="J851" s="106"/>
      <c r="L851" s="105"/>
    </row>
    <row r="852" spans="6:12" ht="16.5" x14ac:dyDescent="0.15">
      <c r="F852" s="106"/>
      <c r="G852" s="105"/>
      <c r="H852" s="105"/>
      <c r="I852" s="106"/>
      <c r="J852" s="106"/>
      <c r="L852" s="105"/>
    </row>
    <row r="853" spans="6:12" ht="16.5" x14ac:dyDescent="0.15">
      <c r="F853" s="106"/>
      <c r="G853" s="105"/>
      <c r="H853" s="105"/>
      <c r="I853" s="106"/>
      <c r="J853" s="106"/>
      <c r="L853" s="105"/>
    </row>
    <row r="854" spans="6:12" ht="16.5" x14ac:dyDescent="0.15">
      <c r="F854" s="106"/>
      <c r="G854" s="105"/>
      <c r="H854" s="105"/>
      <c r="I854" s="106"/>
      <c r="J854" s="106"/>
      <c r="L854" s="105"/>
    </row>
    <row r="855" spans="6:12" ht="16.5" x14ac:dyDescent="0.15">
      <c r="F855" s="106"/>
      <c r="G855" s="105"/>
      <c r="H855" s="105"/>
      <c r="I855" s="106"/>
      <c r="J855" s="106"/>
      <c r="L855" s="105"/>
    </row>
    <row r="856" spans="6:12" ht="16.5" x14ac:dyDescent="0.15">
      <c r="F856" s="106"/>
      <c r="G856" s="105"/>
      <c r="H856" s="105"/>
      <c r="I856" s="106"/>
      <c r="J856" s="106"/>
      <c r="L856" s="105"/>
    </row>
    <row r="857" spans="6:12" ht="16.5" x14ac:dyDescent="0.15">
      <c r="F857" s="106"/>
      <c r="G857" s="105"/>
      <c r="H857" s="105"/>
      <c r="I857" s="106"/>
      <c r="J857" s="106"/>
      <c r="L857" s="105"/>
    </row>
    <row r="858" spans="6:12" ht="16.5" x14ac:dyDescent="0.15">
      <c r="F858" s="106"/>
      <c r="G858" s="105"/>
      <c r="H858" s="105"/>
      <c r="I858" s="106"/>
      <c r="J858" s="106"/>
      <c r="L858" s="105"/>
    </row>
    <row r="859" spans="6:12" ht="16.5" x14ac:dyDescent="0.15">
      <c r="F859" s="106"/>
      <c r="G859" s="105"/>
      <c r="H859" s="105"/>
      <c r="I859" s="106"/>
      <c r="J859" s="106"/>
      <c r="L859" s="105"/>
    </row>
    <row r="860" spans="6:12" ht="16.5" x14ac:dyDescent="0.15">
      <c r="F860" s="106"/>
      <c r="G860" s="105"/>
      <c r="H860" s="105"/>
      <c r="I860" s="106"/>
      <c r="J860" s="106"/>
      <c r="L860" s="105"/>
    </row>
    <row r="861" spans="6:12" ht="16.5" x14ac:dyDescent="0.15">
      <c r="F861" s="106"/>
      <c r="G861" s="105"/>
      <c r="H861" s="105"/>
      <c r="I861" s="106"/>
      <c r="J861" s="106"/>
      <c r="L861" s="105"/>
    </row>
    <row r="862" spans="6:12" ht="16.5" x14ac:dyDescent="0.15">
      <c r="F862" s="106"/>
      <c r="G862" s="105"/>
      <c r="H862" s="105"/>
      <c r="I862" s="106"/>
      <c r="J862" s="106"/>
      <c r="L862" s="105"/>
    </row>
    <row r="863" spans="6:12" ht="16.5" x14ac:dyDescent="0.15">
      <c r="F863" s="106"/>
      <c r="G863" s="105"/>
      <c r="H863" s="105"/>
      <c r="I863" s="106"/>
      <c r="J863" s="106"/>
      <c r="L863" s="105"/>
    </row>
    <row r="864" spans="6:12" ht="16.5" x14ac:dyDescent="0.15">
      <c r="F864" s="106"/>
      <c r="G864" s="105"/>
      <c r="H864" s="105"/>
      <c r="I864" s="106"/>
      <c r="J864" s="106"/>
      <c r="L864" s="105"/>
    </row>
    <row r="865" spans="6:12" ht="16.5" x14ac:dyDescent="0.15">
      <c r="F865" s="106"/>
      <c r="G865" s="105"/>
      <c r="H865" s="105"/>
      <c r="I865" s="106"/>
      <c r="J865" s="106"/>
      <c r="L865" s="105"/>
    </row>
    <row r="866" spans="6:12" ht="16.5" x14ac:dyDescent="0.15">
      <c r="F866" s="106"/>
      <c r="G866" s="105"/>
      <c r="H866" s="105"/>
      <c r="I866" s="106"/>
      <c r="J866" s="106"/>
      <c r="L866" s="105"/>
    </row>
    <row r="867" spans="6:12" ht="16.5" x14ac:dyDescent="0.15">
      <c r="F867" s="106"/>
      <c r="G867" s="105"/>
      <c r="H867" s="105"/>
      <c r="I867" s="106"/>
      <c r="J867" s="106"/>
      <c r="L867" s="105"/>
    </row>
    <row r="868" spans="6:12" ht="16.5" x14ac:dyDescent="0.15">
      <c r="F868" s="106"/>
      <c r="G868" s="105"/>
      <c r="H868" s="105"/>
      <c r="I868" s="106"/>
      <c r="J868" s="106"/>
      <c r="L868" s="105"/>
    </row>
    <row r="869" spans="6:12" ht="16.5" x14ac:dyDescent="0.15">
      <c r="F869" s="106"/>
      <c r="G869" s="105"/>
      <c r="H869" s="105"/>
      <c r="I869" s="106"/>
      <c r="J869" s="106"/>
      <c r="L869" s="105"/>
    </row>
    <row r="870" spans="6:12" ht="16.5" x14ac:dyDescent="0.15">
      <c r="F870" s="106"/>
      <c r="G870" s="105"/>
      <c r="H870" s="105"/>
      <c r="I870" s="106"/>
      <c r="J870" s="106"/>
      <c r="L870" s="105"/>
    </row>
    <row r="871" spans="6:12" ht="16.5" x14ac:dyDescent="0.15">
      <c r="F871" s="106"/>
      <c r="G871" s="105"/>
      <c r="H871" s="105"/>
      <c r="I871" s="106"/>
      <c r="J871" s="106"/>
      <c r="L871" s="105"/>
    </row>
    <row r="872" spans="6:12" ht="16.5" x14ac:dyDescent="0.15">
      <c r="F872" s="106"/>
      <c r="G872" s="105"/>
      <c r="H872" s="105"/>
      <c r="I872" s="106"/>
      <c r="J872" s="106"/>
      <c r="L872" s="105"/>
    </row>
    <row r="873" spans="6:12" ht="16.5" x14ac:dyDescent="0.15">
      <c r="F873" s="106"/>
      <c r="G873" s="105"/>
      <c r="H873" s="105"/>
      <c r="I873" s="106"/>
      <c r="J873" s="106"/>
      <c r="L873" s="105"/>
    </row>
    <row r="874" spans="6:12" ht="16.5" x14ac:dyDescent="0.15">
      <c r="F874" s="106"/>
      <c r="G874" s="105"/>
      <c r="H874" s="105"/>
      <c r="I874" s="106"/>
      <c r="J874" s="106"/>
      <c r="L874" s="105"/>
    </row>
    <row r="875" spans="6:12" ht="16.5" x14ac:dyDescent="0.15">
      <c r="F875" s="106"/>
      <c r="G875" s="105"/>
      <c r="H875" s="105"/>
      <c r="I875" s="106"/>
      <c r="J875" s="106"/>
      <c r="L875" s="105"/>
    </row>
    <row r="876" spans="6:12" ht="16.5" x14ac:dyDescent="0.15">
      <c r="F876" s="106"/>
      <c r="G876" s="105"/>
      <c r="H876" s="105"/>
      <c r="I876" s="106"/>
      <c r="J876" s="106"/>
      <c r="L876" s="105"/>
    </row>
    <row r="877" spans="6:12" ht="16.5" x14ac:dyDescent="0.15">
      <c r="F877" s="106"/>
      <c r="G877" s="105"/>
      <c r="H877" s="105"/>
      <c r="I877" s="106"/>
      <c r="J877" s="106"/>
      <c r="L877" s="105"/>
    </row>
    <row r="878" spans="6:12" ht="16.5" x14ac:dyDescent="0.15">
      <c r="F878" s="106"/>
      <c r="G878" s="105"/>
      <c r="H878" s="105"/>
      <c r="I878" s="106"/>
      <c r="J878" s="106"/>
      <c r="L878" s="105"/>
    </row>
    <row r="879" spans="6:12" ht="16.5" x14ac:dyDescent="0.15">
      <c r="F879" s="106"/>
      <c r="G879" s="105"/>
      <c r="H879" s="105"/>
      <c r="I879" s="106"/>
      <c r="J879" s="106"/>
      <c r="L879" s="105"/>
    </row>
    <row r="880" spans="6:12" ht="16.5" x14ac:dyDescent="0.15">
      <c r="F880" s="106"/>
      <c r="G880" s="105"/>
      <c r="H880" s="105"/>
      <c r="I880" s="106"/>
      <c r="J880" s="106"/>
      <c r="L880" s="105"/>
    </row>
    <row r="881" spans="6:12" ht="16.5" x14ac:dyDescent="0.15">
      <c r="F881" s="106"/>
      <c r="G881" s="105"/>
      <c r="H881" s="105"/>
      <c r="I881" s="106"/>
      <c r="J881" s="106"/>
      <c r="L881" s="105"/>
    </row>
    <row r="882" spans="6:12" ht="16.5" x14ac:dyDescent="0.15">
      <c r="F882" s="106"/>
      <c r="G882" s="105"/>
      <c r="H882" s="105"/>
      <c r="I882" s="106"/>
      <c r="J882" s="106"/>
      <c r="L882" s="105"/>
    </row>
    <row r="883" spans="6:12" ht="16.5" x14ac:dyDescent="0.15">
      <c r="F883" s="106"/>
      <c r="G883" s="105"/>
      <c r="H883" s="105"/>
      <c r="I883" s="106"/>
      <c r="J883" s="106"/>
      <c r="L883" s="105"/>
    </row>
    <row r="884" spans="6:12" ht="16.5" x14ac:dyDescent="0.15">
      <c r="F884" s="106"/>
      <c r="G884" s="105"/>
      <c r="H884" s="105"/>
      <c r="I884" s="106"/>
      <c r="J884" s="106"/>
      <c r="L884" s="105"/>
    </row>
    <row r="885" spans="6:12" ht="16.5" x14ac:dyDescent="0.15">
      <c r="F885" s="106"/>
      <c r="G885" s="105"/>
      <c r="H885" s="105"/>
      <c r="I885" s="106"/>
      <c r="J885" s="106"/>
      <c r="L885" s="105"/>
    </row>
    <row r="886" spans="6:12" ht="16.5" x14ac:dyDescent="0.15">
      <c r="F886" s="106"/>
      <c r="G886" s="105"/>
      <c r="H886" s="105"/>
      <c r="I886" s="106"/>
      <c r="J886" s="106"/>
      <c r="L886" s="105"/>
    </row>
    <row r="887" spans="6:12" ht="16.5" x14ac:dyDescent="0.15">
      <c r="F887" s="106"/>
      <c r="G887" s="105"/>
      <c r="H887" s="105"/>
      <c r="I887" s="106"/>
      <c r="J887" s="106"/>
      <c r="L887" s="105"/>
    </row>
    <row r="888" spans="6:12" ht="16.5" x14ac:dyDescent="0.15">
      <c r="F888" s="106"/>
      <c r="G888" s="105"/>
      <c r="H888" s="105"/>
      <c r="I888" s="106"/>
      <c r="J888" s="106"/>
      <c r="L888" s="105"/>
    </row>
    <row r="889" spans="6:12" ht="16.5" x14ac:dyDescent="0.15">
      <c r="F889" s="106"/>
      <c r="G889" s="105"/>
      <c r="H889" s="105"/>
      <c r="I889" s="106"/>
      <c r="J889" s="106"/>
      <c r="L889" s="105"/>
    </row>
    <row r="890" spans="6:12" ht="16.5" x14ac:dyDescent="0.15">
      <c r="F890" s="106"/>
      <c r="G890" s="105"/>
      <c r="H890" s="105"/>
      <c r="I890" s="106"/>
      <c r="J890" s="106"/>
      <c r="L890" s="105"/>
    </row>
    <row r="891" spans="6:12" ht="16.5" x14ac:dyDescent="0.15">
      <c r="F891" s="106"/>
      <c r="G891" s="105"/>
      <c r="H891" s="105"/>
      <c r="I891" s="106"/>
      <c r="J891" s="106"/>
      <c r="L891" s="105"/>
    </row>
    <row r="892" spans="6:12" ht="16.5" x14ac:dyDescent="0.15">
      <c r="F892" s="106"/>
      <c r="G892" s="105"/>
      <c r="H892" s="105"/>
      <c r="I892" s="106"/>
      <c r="J892" s="106"/>
      <c r="L892" s="105"/>
    </row>
    <row r="893" spans="6:12" ht="16.5" x14ac:dyDescent="0.15">
      <c r="F893" s="106"/>
      <c r="G893" s="105"/>
      <c r="H893" s="105"/>
      <c r="I893" s="106"/>
      <c r="J893" s="106"/>
      <c r="L893" s="105"/>
    </row>
    <row r="894" spans="6:12" ht="16.5" x14ac:dyDescent="0.15">
      <c r="F894" s="106"/>
      <c r="G894" s="105"/>
      <c r="H894" s="105"/>
      <c r="I894" s="106"/>
      <c r="J894" s="106"/>
      <c r="L894" s="105"/>
    </row>
    <row r="895" spans="6:12" ht="16.5" x14ac:dyDescent="0.15">
      <c r="F895" s="106"/>
      <c r="G895" s="105"/>
      <c r="H895" s="105"/>
      <c r="I895" s="106"/>
      <c r="J895" s="106"/>
      <c r="L895" s="105"/>
    </row>
    <row r="896" spans="6:12" ht="16.5" x14ac:dyDescent="0.15">
      <c r="F896" s="106"/>
      <c r="G896" s="105"/>
      <c r="H896" s="105"/>
      <c r="I896" s="106"/>
      <c r="J896" s="106"/>
      <c r="L896" s="105"/>
    </row>
    <row r="897" spans="6:12" ht="16.5" x14ac:dyDescent="0.15">
      <c r="F897" s="106"/>
      <c r="G897" s="105"/>
      <c r="H897" s="105"/>
      <c r="I897" s="106"/>
      <c r="J897" s="106"/>
      <c r="L897" s="105"/>
    </row>
    <row r="898" spans="6:12" ht="16.5" x14ac:dyDescent="0.15">
      <c r="F898" s="106"/>
      <c r="G898" s="105"/>
      <c r="H898" s="105"/>
      <c r="I898" s="106"/>
      <c r="J898" s="106"/>
      <c r="L898" s="105"/>
    </row>
    <row r="899" spans="6:12" ht="16.5" x14ac:dyDescent="0.15">
      <c r="F899" s="106"/>
      <c r="G899" s="105"/>
      <c r="H899" s="105"/>
      <c r="I899" s="106"/>
      <c r="J899" s="106"/>
      <c r="L899" s="105"/>
    </row>
    <row r="900" spans="6:12" ht="16.5" x14ac:dyDescent="0.15">
      <c r="F900" s="106"/>
      <c r="G900" s="105"/>
      <c r="H900" s="105"/>
      <c r="I900" s="106"/>
      <c r="J900" s="106"/>
      <c r="L900" s="105"/>
    </row>
    <row r="901" spans="6:12" x14ac:dyDescent="0.15">
      <c r="F901" s="104"/>
      <c r="G901" s="105"/>
      <c r="H901" s="105"/>
      <c r="I901" s="104"/>
      <c r="J901" s="103"/>
      <c r="L901" s="105"/>
    </row>
    <row r="902" spans="6:12" x14ac:dyDescent="0.15">
      <c r="F902" s="104"/>
      <c r="G902" s="105"/>
      <c r="H902" s="105"/>
      <c r="I902" s="104"/>
      <c r="J902" s="103"/>
      <c r="L902" s="105"/>
    </row>
    <row r="903" spans="6:12" x14ac:dyDescent="0.15">
      <c r="F903" s="104"/>
      <c r="G903" s="105"/>
      <c r="H903" s="105"/>
      <c r="I903" s="104"/>
      <c r="J903" s="103"/>
      <c r="L903" s="105"/>
    </row>
    <row r="904" spans="6:12" x14ac:dyDescent="0.15">
      <c r="F904" s="104"/>
      <c r="G904" s="105"/>
      <c r="H904" s="105"/>
      <c r="I904" s="104"/>
      <c r="J904" s="103"/>
      <c r="L904" s="105"/>
    </row>
    <row r="905" spans="6:12" x14ac:dyDescent="0.15">
      <c r="F905" s="104"/>
      <c r="G905" s="105"/>
      <c r="H905" s="105"/>
      <c r="I905" s="104"/>
      <c r="J905" s="103"/>
      <c r="L905" s="105"/>
    </row>
    <row r="906" spans="6:12" x14ac:dyDescent="0.15">
      <c r="F906" s="104"/>
      <c r="G906" s="105"/>
      <c r="H906" s="105"/>
      <c r="I906" s="104"/>
      <c r="J906" s="103"/>
      <c r="L906" s="105"/>
    </row>
    <row r="907" spans="6:12" x14ac:dyDescent="0.15">
      <c r="F907" s="104"/>
      <c r="G907" s="105"/>
      <c r="H907" s="105"/>
      <c r="I907" s="104"/>
      <c r="J907" s="103"/>
      <c r="L907" s="105"/>
    </row>
    <row r="908" spans="6:12" x14ac:dyDescent="0.15">
      <c r="F908" s="104"/>
      <c r="G908" s="105"/>
      <c r="H908" s="105"/>
      <c r="I908" s="104"/>
      <c r="J908" s="103"/>
      <c r="L908" s="105"/>
    </row>
    <row r="909" spans="6:12" x14ac:dyDescent="0.15">
      <c r="F909" s="104"/>
      <c r="G909" s="105"/>
      <c r="H909" s="105"/>
      <c r="I909" s="104"/>
      <c r="J909" s="103"/>
      <c r="L909" s="105"/>
    </row>
    <row r="910" spans="6:12" x14ac:dyDescent="0.15">
      <c r="F910" s="104"/>
      <c r="G910" s="105"/>
      <c r="H910" s="105"/>
      <c r="I910" s="104"/>
      <c r="J910" s="103"/>
      <c r="L910" s="105"/>
    </row>
    <row r="911" spans="6:12" x14ac:dyDescent="0.15">
      <c r="F911" s="104"/>
      <c r="G911" s="105"/>
      <c r="H911" s="105"/>
      <c r="I911" s="104"/>
      <c r="J911" s="103"/>
      <c r="L911" s="105"/>
    </row>
    <row r="912" spans="6:12" x14ac:dyDescent="0.15">
      <c r="F912" s="104"/>
      <c r="G912" s="105"/>
      <c r="H912" s="105"/>
      <c r="I912" s="104"/>
      <c r="J912" s="103"/>
      <c r="L912" s="105"/>
    </row>
    <row r="913" spans="6:12" x14ac:dyDescent="0.15">
      <c r="F913" s="104"/>
      <c r="G913" s="105"/>
      <c r="H913" s="105"/>
      <c r="I913" s="104"/>
      <c r="J913" s="103"/>
      <c r="L913" s="105"/>
    </row>
    <row r="914" spans="6:12" x14ac:dyDescent="0.15">
      <c r="F914" s="104"/>
      <c r="G914" s="105"/>
      <c r="H914" s="105"/>
      <c r="I914" s="104"/>
      <c r="J914" s="103"/>
      <c r="L914" s="105"/>
    </row>
    <row r="915" spans="6:12" x14ac:dyDescent="0.15">
      <c r="F915" s="104"/>
      <c r="G915" s="105"/>
      <c r="H915" s="105"/>
      <c r="I915" s="104"/>
      <c r="J915" s="103"/>
      <c r="L915" s="105"/>
    </row>
    <row r="916" spans="6:12" x14ac:dyDescent="0.15">
      <c r="F916" s="104"/>
      <c r="G916" s="105"/>
      <c r="H916" s="105"/>
      <c r="I916" s="104"/>
      <c r="J916" s="103"/>
      <c r="L916" s="105"/>
    </row>
    <row r="917" spans="6:12" x14ac:dyDescent="0.15">
      <c r="F917" s="104"/>
      <c r="G917" s="105"/>
      <c r="H917" s="105"/>
      <c r="I917" s="104"/>
      <c r="J917" s="103"/>
      <c r="L917" s="105"/>
    </row>
    <row r="918" spans="6:12" x14ac:dyDescent="0.15">
      <c r="F918" s="104"/>
      <c r="G918" s="105"/>
      <c r="H918" s="105"/>
      <c r="I918" s="104"/>
      <c r="J918" s="103"/>
      <c r="L918" s="105"/>
    </row>
    <row r="919" spans="6:12" x14ac:dyDescent="0.15">
      <c r="F919" s="104"/>
      <c r="G919" s="105"/>
      <c r="H919" s="105"/>
      <c r="I919" s="104"/>
      <c r="J919" s="103"/>
      <c r="L919" s="105"/>
    </row>
    <row r="920" spans="6:12" x14ac:dyDescent="0.15">
      <c r="F920" s="104"/>
      <c r="G920" s="105"/>
      <c r="H920" s="105"/>
      <c r="I920" s="104"/>
      <c r="J920" s="103"/>
      <c r="L920" s="105"/>
    </row>
    <row r="921" spans="6:12" x14ac:dyDescent="0.15">
      <c r="F921" s="104"/>
      <c r="G921" s="105"/>
      <c r="H921" s="105"/>
      <c r="I921" s="104"/>
      <c r="J921" s="103"/>
      <c r="L921" s="105"/>
    </row>
    <row r="922" spans="6:12" x14ac:dyDescent="0.15">
      <c r="F922" s="104"/>
      <c r="G922" s="105"/>
      <c r="H922" s="105"/>
      <c r="I922" s="104"/>
      <c r="J922" s="103"/>
      <c r="L922" s="105"/>
    </row>
    <row r="923" spans="6:12" x14ac:dyDescent="0.15">
      <c r="F923" s="104"/>
      <c r="G923" s="105"/>
      <c r="H923" s="105"/>
      <c r="I923" s="104"/>
      <c r="J923" s="103"/>
      <c r="L923" s="105"/>
    </row>
    <row r="924" spans="6:12" x14ac:dyDescent="0.15">
      <c r="F924" s="104"/>
      <c r="G924" s="105"/>
      <c r="H924" s="105"/>
      <c r="I924" s="104"/>
      <c r="J924" s="103"/>
      <c r="L924" s="105"/>
    </row>
    <row r="925" spans="6:12" x14ac:dyDescent="0.15">
      <c r="F925" s="104"/>
      <c r="G925" s="105"/>
      <c r="H925" s="105"/>
      <c r="I925" s="104"/>
      <c r="J925" s="103"/>
      <c r="L925" s="105"/>
    </row>
    <row r="926" spans="6:12" x14ac:dyDescent="0.15">
      <c r="F926" s="104"/>
      <c r="G926" s="105"/>
      <c r="H926" s="105"/>
      <c r="I926" s="104"/>
      <c r="J926" s="103"/>
      <c r="L926" s="105"/>
    </row>
    <row r="927" spans="6:12" x14ac:dyDescent="0.15">
      <c r="F927" s="104"/>
      <c r="G927" s="105"/>
      <c r="H927" s="105"/>
      <c r="I927" s="104"/>
      <c r="J927" s="103"/>
      <c r="L927" s="105"/>
    </row>
    <row r="928" spans="6:12" x14ac:dyDescent="0.15">
      <c r="F928" s="104"/>
      <c r="G928" s="105"/>
      <c r="H928" s="105"/>
      <c r="I928" s="104"/>
      <c r="J928" s="103"/>
      <c r="L928" s="105"/>
    </row>
    <row r="929" spans="6:12" x14ac:dyDescent="0.15">
      <c r="F929" s="104"/>
      <c r="G929" s="105"/>
      <c r="H929" s="105"/>
      <c r="I929" s="104"/>
      <c r="J929" s="103"/>
      <c r="L929" s="105"/>
    </row>
    <row r="930" spans="6:12" x14ac:dyDescent="0.15">
      <c r="F930" s="104"/>
      <c r="G930" s="105"/>
      <c r="H930" s="105"/>
      <c r="I930" s="104"/>
      <c r="J930" s="103"/>
      <c r="L930" s="105"/>
    </row>
    <row r="931" spans="6:12" x14ac:dyDescent="0.15">
      <c r="F931" s="104"/>
      <c r="G931" s="105"/>
      <c r="H931" s="105"/>
      <c r="I931" s="104"/>
      <c r="J931" s="103"/>
      <c r="L931" s="105"/>
    </row>
    <row r="932" spans="6:12" x14ac:dyDescent="0.15">
      <c r="F932" s="104"/>
      <c r="G932" s="105"/>
      <c r="H932" s="105"/>
      <c r="I932" s="104"/>
      <c r="J932" s="103"/>
      <c r="L932" s="105"/>
    </row>
    <row r="933" spans="6:12" x14ac:dyDescent="0.15">
      <c r="F933" s="104"/>
      <c r="G933" s="105"/>
      <c r="H933" s="105"/>
      <c r="I933" s="104"/>
      <c r="J933" s="103"/>
      <c r="L933" s="105"/>
    </row>
    <row r="934" spans="6:12" x14ac:dyDescent="0.15">
      <c r="F934" s="104"/>
      <c r="G934" s="105"/>
      <c r="H934" s="105"/>
      <c r="I934" s="104"/>
      <c r="J934" s="103"/>
      <c r="L934" s="105"/>
    </row>
    <row r="935" spans="6:12" x14ac:dyDescent="0.15">
      <c r="F935" s="104"/>
      <c r="G935" s="105"/>
      <c r="H935" s="105"/>
      <c r="I935" s="104"/>
      <c r="J935" s="103"/>
      <c r="L935" s="105"/>
    </row>
    <row r="936" spans="6:12" x14ac:dyDescent="0.15">
      <c r="F936" s="104"/>
      <c r="G936" s="105"/>
      <c r="H936" s="105"/>
      <c r="I936" s="104"/>
      <c r="J936" s="103"/>
      <c r="L936" s="105"/>
    </row>
    <row r="937" spans="6:12" x14ac:dyDescent="0.15">
      <c r="F937" s="104"/>
      <c r="G937" s="105"/>
      <c r="H937" s="105"/>
      <c r="I937" s="104"/>
      <c r="J937" s="103"/>
      <c r="L937" s="105"/>
    </row>
    <row r="938" spans="6:12" x14ac:dyDescent="0.15">
      <c r="F938" s="104"/>
      <c r="G938" s="105"/>
      <c r="H938" s="105"/>
      <c r="I938" s="104"/>
      <c r="J938" s="103"/>
      <c r="L938" s="105"/>
    </row>
    <row r="939" spans="6:12" x14ac:dyDescent="0.15">
      <c r="F939" s="104"/>
      <c r="G939" s="105"/>
      <c r="H939" s="105"/>
      <c r="I939" s="104"/>
      <c r="J939" s="103"/>
      <c r="L939" s="105"/>
    </row>
    <row r="940" spans="6:12" x14ac:dyDescent="0.15">
      <c r="F940" s="104"/>
      <c r="G940" s="105"/>
      <c r="H940" s="105"/>
      <c r="I940" s="104"/>
      <c r="J940" s="103"/>
      <c r="L940" s="105"/>
    </row>
    <row r="941" spans="6:12" x14ac:dyDescent="0.15">
      <c r="F941" s="104"/>
      <c r="G941" s="105"/>
      <c r="H941" s="105"/>
      <c r="I941" s="104"/>
      <c r="J941" s="103"/>
      <c r="L941" s="105"/>
    </row>
    <row r="942" spans="6:12" x14ac:dyDescent="0.15">
      <c r="F942" s="104"/>
      <c r="G942" s="105"/>
      <c r="H942" s="105"/>
      <c r="I942" s="104"/>
      <c r="J942" s="103"/>
      <c r="L942" s="105"/>
    </row>
    <row r="943" spans="6:12" x14ac:dyDescent="0.15">
      <c r="F943" s="104"/>
      <c r="G943" s="105"/>
      <c r="H943" s="105"/>
      <c r="I943" s="104"/>
      <c r="J943" s="103"/>
      <c r="L943" s="105"/>
    </row>
    <row r="944" spans="6:12" x14ac:dyDescent="0.15">
      <c r="F944" s="104"/>
      <c r="G944" s="105"/>
      <c r="H944" s="105"/>
      <c r="I944" s="104"/>
      <c r="J944" s="103"/>
      <c r="L944" s="105"/>
    </row>
    <row r="945" spans="6:12" x14ac:dyDescent="0.15">
      <c r="F945" s="104"/>
      <c r="G945" s="105"/>
      <c r="H945" s="105"/>
      <c r="I945" s="104"/>
      <c r="J945" s="103"/>
      <c r="L945" s="105"/>
    </row>
    <row r="946" spans="6:12" x14ac:dyDescent="0.15">
      <c r="F946" s="104"/>
      <c r="G946" s="105"/>
      <c r="H946" s="105"/>
      <c r="I946" s="104"/>
      <c r="J946" s="103"/>
      <c r="L946" s="105"/>
    </row>
    <row r="947" spans="6:12" x14ac:dyDescent="0.15">
      <c r="F947" s="104"/>
      <c r="G947" s="105"/>
      <c r="H947" s="105"/>
      <c r="I947" s="104"/>
      <c r="J947" s="103"/>
      <c r="L947" s="105"/>
    </row>
    <row r="948" spans="6:12" x14ac:dyDescent="0.15">
      <c r="F948" s="104"/>
      <c r="G948" s="105"/>
      <c r="H948" s="105"/>
      <c r="I948" s="104"/>
      <c r="J948" s="103"/>
      <c r="L948" s="105"/>
    </row>
    <row r="949" spans="6:12" x14ac:dyDescent="0.15">
      <c r="F949" s="104"/>
      <c r="G949" s="105"/>
      <c r="H949" s="105"/>
      <c r="I949" s="104"/>
      <c r="J949" s="103"/>
      <c r="L949" s="105"/>
    </row>
    <row r="950" spans="6:12" x14ac:dyDescent="0.15">
      <c r="F950" s="104"/>
      <c r="G950" s="105"/>
      <c r="H950" s="105"/>
      <c r="I950" s="104"/>
      <c r="J950" s="103"/>
      <c r="L950" s="105"/>
    </row>
    <row r="951" spans="6:12" x14ac:dyDescent="0.15">
      <c r="F951" s="104"/>
      <c r="G951" s="105"/>
      <c r="H951" s="105"/>
      <c r="I951" s="104"/>
      <c r="J951" s="103"/>
      <c r="L951" s="105"/>
    </row>
    <row r="952" spans="6:12" x14ac:dyDescent="0.15">
      <c r="F952" s="104"/>
      <c r="G952" s="105"/>
      <c r="H952" s="105"/>
      <c r="I952" s="104"/>
      <c r="J952" s="103"/>
      <c r="L952" s="105"/>
    </row>
    <row r="953" spans="6:12" x14ac:dyDescent="0.15">
      <c r="F953" s="104"/>
      <c r="G953" s="105"/>
      <c r="H953" s="105"/>
      <c r="I953" s="104"/>
      <c r="J953" s="103"/>
      <c r="L953" s="105"/>
    </row>
    <row r="954" spans="6:12" x14ac:dyDescent="0.15">
      <c r="F954" s="104"/>
      <c r="G954" s="105"/>
      <c r="H954" s="105"/>
      <c r="I954" s="104"/>
      <c r="J954" s="103"/>
      <c r="L954" s="105"/>
    </row>
    <row r="955" spans="6:12" x14ac:dyDescent="0.15">
      <c r="F955" s="104"/>
      <c r="G955" s="105"/>
      <c r="H955" s="105"/>
      <c r="I955" s="104"/>
      <c r="J955" s="103"/>
      <c r="L955" s="105"/>
    </row>
    <row r="956" spans="6:12" x14ac:dyDescent="0.15">
      <c r="F956" s="104"/>
      <c r="G956" s="105"/>
      <c r="H956" s="105"/>
      <c r="I956" s="104"/>
      <c r="J956" s="103"/>
      <c r="L956" s="105"/>
    </row>
    <row r="957" spans="6:12" x14ac:dyDescent="0.15">
      <c r="F957" s="104"/>
      <c r="G957" s="105"/>
      <c r="H957" s="105"/>
      <c r="I957" s="104"/>
      <c r="J957" s="103"/>
      <c r="L957" s="105"/>
    </row>
    <row r="958" spans="6:12" x14ac:dyDescent="0.15">
      <c r="F958" s="104"/>
      <c r="G958" s="105"/>
      <c r="H958" s="105"/>
      <c r="I958" s="104"/>
      <c r="J958" s="103"/>
      <c r="L958" s="105"/>
    </row>
    <row r="959" spans="6:12" x14ac:dyDescent="0.15">
      <c r="F959" s="104"/>
      <c r="G959" s="105"/>
      <c r="H959" s="105"/>
      <c r="I959" s="104"/>
      <c r="J959" s="103"/>
      <c r="L959" s="105"/>
    </row>
    <row r="960" spans="6:12" x14ac:dyDescent="0.15">
      <c r="F960" s="104"/>
      <c r="G960" s="105"/>
      <c r="H960" s="105"/>
      <c r="I960" s="104"/>
      <c r="J960" s="103"/>
      <c r="L960" s="105"/>
    </row>
    <row r="961" spans="6:12" x14ac:dyDescent="0.15">
      <c r="F961" s="104"/>
      <c r="G961" s="105"/>
      <c r="H961" s="105"/>
      <c r="I961" s="104"/>
      <c r="J961" s="103"/>
      <c r="L961" s="105"/>
    </row>
    <row r="962" spans="6:12" x14ac:dyDescent="0.15">
      <c r="F962" s="104"/>
      <c r="G962" s="105"/>
      <c r="H962" s="105"/>
      <c r="I962" s="104"/>
      <c r="J962" s="103"/>
      <c r="L962" s="105"/>
    </row>
    <row r="963" spans="6:12" x14ac:dyDescent="0.15">
      <c r="F963" s="104"/>
      <c r="G963" s="105"/>
      <c r="H963" s="105"/>
      <c r="I963" s="104"/>
      <c r="J963" s="103"/>
      <c r="L963" s="105"/>
    </row>
    <row r="964" spans="6:12" x14ac:dyDescent="0.15">
      <c r="F964" s="104"/>
      <c r="G964" s="105"/>
      <c r="H964" s="105"/>
      <c r="I964" s="104"/>
      <c r="J964" s="103"/>
      <c r="L964" s="105"/>
    </row>
    <row r="965" spans="6:12" x14ac:dyDescent="0.15">
      <c r="F965" s="104"/>
      <c r="G965" s="105"/>
      <c r="H965" s="105"/>
      <c r="I965" s="104"/>
      <c r="J965" s="103"/>
      <c r="L965" s="105"/>
    </row>
    <row r="966" spans="6:12" x14ac:dyDescent="0.15">
      <c r="F966" s="104"/>
      <c r="G966" s="105"/>
      <c r="H966" s="105"/>
      <c r="I966" s="104"/>
      <c r="J966" s="103"/>
      <c r="L966" s="105"/>
    </row>
    <row r="967" spans="6:12" x14ac:dyDescent="0.15">
      <c r="F967" s="104"/>
      <c r="G967" s="105"/>
      <c r="H967" s="105"/>
      <c r="I967" s="104"/>
      <c r="J967" s="103"/>
      <c r="L967" s="105"/>
    </row>
    <row r="968" spans="6:12" x14ac:dyDescent="0.15">
      <c r="F968" s="104"/>
      <c r="G968" s="105"/>
      <c r="H968" s="105"/>
      <c r="I968" s="104"/>
      <c r="J968" s="103"/>
      <c r="L968" s="105"/>
    </row>
    <row r="969" spans="6:12" x14ac:dyDescent="0.15">
      <c r="F969" s="104"/>
      <c r="G969" s="105"/>
      <c r="H969" s="105"/>
      <c r="I969" s="104"/>
      <c r="J969" s="103"/>
      <c r="L969" s="105"/>
    </row>
    <row r="970" spans="6:12" x14ac:dyDescent="0.15">
      <c r="F970" s="104"/>
      <c r="G970" s="105"/>
      <c r="H970" s="105"/>
      <c r="I970" s="104"/>
      <c r="J970" s="103"/>
      <c r="L970" s="105"/>
    </row>
    <row r="971" spans="6:12" x14ac:dyDescent="0.15">
      <c r="F971" s="104"/>
      <c r="G971" s="105"/>
      <c r="H971" s="105"/>
      <c r="I971" s="104"/>
      <c r="J971" s="103"/>
      <c r="L971" s="105"/>
    </row>
    <row r="972" spans="6:12" x14ac:dyDescent="0.15">
      <c r="F972" s="104"/>
      <c r="G972" s="105"/>
      <c r="H972" s="105"/>
      <c r="I972" s="104"/>
      <c r="J972" s="103"/>
      <c r="L972" s="105"/>
    </row>
    <row r="973" spans="6:12" x14ac:dyDescent="0.15">
      <c r="F973" s="104"/>
      <c r="G973" s="105"/>
      <c r="H973" s="105"/>
      <c r="I973" s="104"/>
      <c r="J973" s="103"/>
      <c r="L973" s="105"/>
    </row>
    <row r="974" spans="6:12" x14ac:dyDescent="0.15">
      <c r="F974" s="104"/>
      <c r="G974" s="105"/>
      <c r="H974" s="105"/>
      <c r="I974" s="104"/>
      <c r="J974" s="103"/>
      <c r="L974" s="105"/>
    </row>
    <row r="975" spans="6:12" x14ac:dyDescent="0.15">
      <c r="F975" s="104"/>
      <c r="G975" s="105"/>
      <c r="H975" s="105"/>
      <c r="I975" s="104"/>
      <c r="J975" s="103"/>
      <c r="L975" s="105"/>
    </row>
    <row r="976" spans="6:12" x14ac:dyDescent="0.15">
      <c r="F976" s="104"/>
      <c r="G976" s="105"/>
      <c r="H976" s="105"/>
      <c r="I976" s="104"/>
      <c r="J976" s="103"/>
      <c r="L976" s="105"/>
    </row>
    <row r="977" spans="6:12" x14ac:dyDescent="0.15">
      <c r="F977" s="104"/>
      <c r="G977" s="105"/>
      <c r="H977" s="105"/>
      <c r="I977" s="104"/>
      <c r="J977" s="103"/>
      <c r="L977" s="105"/>
    </row>
    <row r="978" spans="6:12" x14ac:dyDescent="0.15">
      <c r="F978" s="104"/>
      <c r="G978" s="105"/>
      <c r="H978" s="105"/>
      <c r="I978" s="104"/>
      <c r="J978" s="103"/>
      <c r="L978" s="105"/>
    </row>
    <row r="979" spans="6:12" x14ac:dyDescent="0.15">
      <c r="F979" s="104"/>
      <c r="G979" s="105"/>
      <c r="H979" s="105"/>
      <c r="I979" s="104"/>
      <c r="J979" s="103"/>
      <c r="L979" s="105"/>
    </row>
    <row r="980" spans="6:12" x14ac:dyDescent="0.15">
      <c r="F980" s="104"/>
      <c r="G980" s="105"/>
      <c r="H980" s="105"/>
      <c r="I980" s="104"/>
      <c r="J980" s="103"/>
      <c r="L980" s="105"/>
    </row>
    <row r="981" spans="6:12" x14ac:dyDescent="0.15">
      <c r="F981" s="104"/>
      <c r="G981" s="105"/>
      <c r="H981" s="105"/>
      <c r="I981" s="104"/>
      <c r="J981" s="103"/>
      <c r="L981" s="105"/>
    </row>
    <row r="982" spans="6:12" x14ac:dyDescent="0.15">
      <c r="F982" s="104"/>
      <c r="G982" s="105"/>
      <c r="H982" s="105"/>
      <c r="I982" s="104"/>
      <c r="J982" s="103"/>
      <c r="L982" s="105"/>
    </row>
    <row r="983" spans="6:12" x14ac:dyDescent="0.15">
      <c r="F983" s="104"/>
      <c r="G983" s="105"/>
      <c r="H983" s="105"/>
      <c r="I983" s="104"/>
      <c r="J983" s="103"/>
      <c r="L983" s="105"/>
    </row>
    <row r="984" spans="6:12" x14ac:dyDescent="0.15">
      <c r="F984" s="104"/>
      <c r="G984" s="105"/>
      <c r="H984" s="105"/>
      <c r="I984" s="104"/>
      <c r="J984" s="103"/>
      <c r="L984" s="105"/>
    </row>
    <row r="985" spans="6:12" x14ac:dyDescent="0.15">
      <c r="F985" s="104"/>
      <c r="G985" s="105"/>
      <c r="H985" s="105"/>
      <c r="I985" s="104"/>
      <c r="J985" s="103"/>
      <c r="L985" s="105"/>
    </row>
    <row r="986" spans="6:12" x14ac:dyDescent="0.15">
      <c r="F986" s="104"/>
      <c r="G986" s="105"/>
      <c r="H986" s="105"/>
      <c r="I986" s="104"/>
      <c r="J986" s="103"/>
      <c r="L986" s="105"/>
    </row>
    <row r="987" spans="6:12" x14ac:dyDescent="0.15">
      <c r="F987" s="104"/>
      <c r="G987" s="105"/>
      <c r="H987" s="105"/>
      <c r="I987" s="104"/>
      <c r="J987" s="103"/>
      <c r="L987" s="105"/>
    </row>
    <row r="988" spans="6:12" x14ac:dyDescent="0.15">
      <c r="F988" s="104"/>
      <c r="G988" s="105"/>
      <c r="H988" s="105"/>
      <c r="I988" s="104"/>
      <c r="J988" s="103"/>
      <c r="L988" s="105"/>
    </row>
    <row r="989" spans="6:12" x14ac:dyDescent="0.15">
      <c r="F989" s="104"/>
      <c r="G989" s="105"/>
      <c r="H989" s="105"/>
      <c r="I989" s="104"/>
      <c r="J989" s="103"/>
      <c r="L989" s="105"/>
    </row>
    <row r="990" spans="6:12" x14ac:dyDescent="0.15">
      <c r="F990" s="104"/>
      <c r="G990" s="105"/>
      <c r="H990" s="105"/>
      <c r="I990" s="104"/>
      <c r="J990" s="103"/>
      <c r="L990" s="105"/>
    </row>
    <row r="991" spans="6:12" x14ac:dyDescent="0.15">
      <c r="F991" s="104"/>
      <c r="G991" s="105"/>
      <c r="H991" s="105"/>
      <c r="I991" s="104"/>
      <c r="J991" s="103"/>
      <c r="L991" s="105"/>
    </row>
    <row r="992" spans="6:12" x14ac:dyDescent="0.15">
      <c r="F992" s="104"/>
      <c r="G992" s="105"/>
      <c r="H992" s="105"/>
      <c r="I992" s="104"/>
      <c r="J992" s="103"/>
      <c r="L992" s="105"/>
    </row>
    <row r="993" spans="6:12" x14ac:dyDescent="0.15">
      <c r="F993" s="104"/>
      <c r="G993" s="105"/>
      <c r="H993" s="105"/>
      <c r="I993" s="104"/>
      <c r="J993" s="103"/>
      <c r="L993" s="105"/>
    </row>
    <row r="994" spans="6:12" x14ac:dyDescent="0.15">
      <c r="F994" s="104"/>
      <c r="G994" s="105"/>
      <c r="H994" s="105"/>
      <c r="I994" s="104"/>
      <c r="J994" s="103"/>
      <c r="L994" s="105"/>
    </row>
    <row r="995" spans="6:12" x14ac:dyDescent="0.15">
      <c r="F995" s="104"/>
      <c r="G995" s="105"/>
      <c r="H995" s="105"/>
      <c r="I995" s="104"/>
      <c r="J995" s="103"/>
      <c r="L995" s="105"/>
    </row>
    <row r="996" spans="6:12" x14ac:dyDescent="0.15">
      <c r="F996" s="104"/>
      <c r="G996" s="105"/>
      <c r="H996" s="105"/>
      <c r="I996" s="104"/>
      <c r="J996" s="103"/>
      <c r="L996" s="105"/>
    </row>
    <row r="997" spans="6:12" x14ac:dyDescent="0.15">
      <c r="F997" s="104"/>
      <c r="G997" s="105"/>
      <c r="H997" s="105"/>
      <c r="I997" s="104"/>
      <c r="J997" s="103"/>
      <c r="L997" s="105"/>
    </row>
    <row r="998" spans="6:12" x14ac:dyDescent="0.15">
      <c r="F998" s="104"/>
      <c r="G998" s="105"/>
      <c r="H998" s="105"/>
      <c r="I998" s="104"/>
      <c r="J998" s="103"/>
      <c r="L998" s="105"/>
    </row>
    <row r="999" spans="6:12" x14ac:dyDescent="0.15">
      <c r="F999" s="104"/>
      <c r="G999" s="105"/>
      <c r="H999" s="105"/>
      <c r="I999" s="104"/>
      <c r="J999" s="103"/>
      <c r="L999" s="105"/>
    </row>
    <row r="1000" spans="6:12" x14ac:dyDescent="0.15">
      <c r="F1000" s="104"/>
      <c r="G1000" s="105"/>
      <c r="H1000" s="105"/>
      <c r="I1000" s="104"/>
      <c r="J1000" s="103"/>
      <c r="L1000" s="105"/>
    </row>
    <row r="1001" spans="6:12" x14ac:dyDescent="0.15">
      <c r="F1001" s="104"/>
      <c r="G1001" s="105"/>
      <c r="H1001" s="105"/>
      <c r="I1001" s="104"/>
      <c r="J1001" s="103"/>
      <c r="L1001" s="105"/>
    </row>
    <row r="1002" spans="6:12" x14ac:dyDescent="0.15">
      <c r="F1002" s="104"/>
      <c r="G1002" s="105"/>
      <c r="H1002" s="105"/>
      <c r="I1002" s="104"/>
      <c r="J1002" s="103"/>
      <c r="L1002" s="105"/>
    </row>
    <row r="1003" spans="6:12" x14ac:dyDescent="0.15">
      <c r="F1003" s="104"/>
      <c r="G1003" s="105"/>
      <c r="H1003" s="105"/>
      <c r="I1003" s="104"/>
      <c r="J1003" s="103"/>
      <c r="L1003" s="105"/>
    </row>
    <row r="1004" spans="6:12" x14ac:dyDescent="0.15">
      <c r="F1004" s="104"/>
      <c r="G1004" s="105"/>
      <c r="H1004" s="105"/>
      <c r="I1004" s="104"/>
      <c r="J1004" s="103"/>
      <c r="L1004" s="105"/>
    </row>
    <row r="1005" spans="6:12" x14ac:dyDescent="0.15">
      <c r="F1005" s="104"/>
      <c r="G1005" s="105"/>
      <c r="H1005" s="105"/>
      <c r="I1005" s="104"/>
      <c r="J1005" s="103"/>
      <c r="L1005" s="105"/>
    </row>
    <row r="1006" spans="6:12" x14ac:dyDescent="0.15">
      <c r="F1006" s="104"/>
      <c r="G1006" s="105"/>
      <c r="H1006" s="105"/>
      <c r="I1006" s="104"/>
      <c r="J1006" s="103"/>
      <c r="L1006" s="105"/>
    </row>
    <row r="1007" spans="6:12" x14ac:dyDescent="0.15">
      <c r="F1007" s="104"/>
      <c r="G1007" s="105"/>
      <c r="H1007" s="105"/>
      <c r="I1007" s="104"/>
      <c r="J1007" s="103"/>
      <c r="L1007" s="105"/>
    </row>
    <row r="1008" spans="6:12" x14ac:dyDescent="0.15">
      <c r="F1008" s="104"/>
      <c r="G1008" s="105"/>
      <c r="H1008" s="105"/>
      <c r="I1008" s="104"/>
      <c r="J1008" s="103"/>
      <c r="L1008" s="105"/>
    </row>
    <row r="1009" spans="6:12" x14ac:dyDescent="0.15">
      <c r="F1009" s="104"/>
      <c r="G1009" s="105"/>
      <c r="H1009" s="105"/>
      <c r="I1009" s="104"/>
      <c r="J1009" s="103"/>
      <c r="L1009" s="105"/>
    </row>
    <row r="1010" spans="6:12" x14ac:dyDescent="0.15">
      <c r="F1010" s="104"/>
      <c r="G1010" s="105"/>
      <c r="H1010" s="105"/>
      <c r="I1010" s="104"/>
      <c r="J1010" s="103"/>
      <c r="L1010" s="105"/>
    </row>
    <row r="1011" spans="6:12" x14ac:dyDescent="0.15">
      <c r="F1011" s="104"/>
      <c r="G1011" s="105"/>
      <c r="H1011" s="105"/>
      <c r="I1011" s="104"/>
      <c r="J1011" s="103"/>
      <c r="L1011" s="105"/>
    </row>
    <row r="1012" spans="6:12" x14ac:dyDescent="0.15">
      <c r="F1012" s="104"/>
      <c r="G1012" s="105"/>
      <c r="H1012" s="105"/>
      <c r="I1012" s="104"/>
      <c r="J1012" s="103"/>
      <c r="L1012" s="105"/>
    </row>
    <row r="1013" spans="6:12" x14ac:dyDescent="0.15">
      <c r="F1013" s="104"/>
      <c r="G1013" s="105"/>
      <c r="H1013" s="105"/>
      <c r="I1013" s="104"/>
      <c r="J1013" s="103"/>
      <c r="L1013" s="105"/>
    </row>
    <row r="1014" spans="6:12" x14ac:dyDescent="0.15">
      <c r="F1014" s="104"/>
      <c r="G1014" s="105"/>
      <c r="H1014" s="105"/>
      <c r="I1014" s="104"/>
      <c r="J1014" s="103"/>
      <c r="L1014" s="105"/>
    </row>
    <row r="1015" spans="6:12" x14ac:dyDescent="0.15">
      <c r="F1015" s="104"/>
      <c r="G1015" s="105"/>
      <c r="H1015" s="105"/>
      <c r="I1015" s="104"/>
      <c r="J1015" s="103"/>
      <c r="L1015" s="105"/>
    </row>
    <row r="1016" spans="6:12" x14ac:dyDescent="0.15">
      <c r="F1016" s="104"/>
      <c r="G1016" s="105"/>
      <c r="H1016" s="105"/>
      <c r="I1016" s="104"/>
      <c r="J1016" s="103"/>
      <c r="L1016" s="105"/>
    </row>
    <row r="1017" spans="6:12" x14ac:dyDescent="0.15">
      <c r="F1017" s="104"/>
      <c r="G1017" s="105"/>
      <c r="H1017" s="105"/>
      <c r="I1017" s="104"/>
      <c r="J1017" s="103"/>
      <c r="L1017" s="105"/>
    </row>
    <row r="1018" spans="6:12" x14ac:dyDescent="0.15">
      <c r="F1018" s="104"/>
      <c r="G1018" s="105"/>
      <c r="H1018" s="105"/>
      <c r="I1018" s="104"/>
      <c r="J1018" s="103"/>
      <c r="L1018" s="105"/>
    </row>
    <row r="1019" spans="6:12" x14ac:dyDescent="0.15">
      <c r="F1019" s="104"/>
      <c r="G1019" s="105"/>
      <c r="H1019" s="105"/>
      <c r="I1019" s="104"/>
      <c r="J1019" s="103"/>
      <c r="L1019" s="105"/>
    </row>
    <row r="1020" spans="6:12" x14ac:dyDescent="0.15">
      <c r="F1020" s="104"/>
      <c r="G1020" s="105"/>
      <c r="H1020" s="105"/>
      <c r="I1020" s="104"/>
      <c r="J1020" s="103"/>
      <c r="L1020" s="105"/>
    </row>
    <row r="1021" spans="6:12" x14ac:dyDescent="0.15">
      <c r="F1021" s="104"/>
      <c r="G1021" s="105"/>
      <c r="H1021" s="105"/>
      <c r="I1021" s="104"/>
      <c r="J1021" s="103"/>
      <c r="L1021" s="105"/>
    </row>
    <row r="1022" spans="6:12" x14ac:dyDescent="0.15">
      <c r="F1022" s="104"/>
      <c r="G1022" s="105"/>
      <c r="H1022" s="105"/>
      <c r="I1022" s="104"/>
      <c r="J1022" s="103"/>
      <c r="L1022" s="105"/>
    </row>
    <row r="1023" spans="6:12" x14ac:dyDescent="0.15">
      <c r="F1023" s="104"/>
      <c r="G1023" s="105"/>
      <c r="H1023" s="105"/>
      <c r="I1023" s="104"/>
      <c r="J1023" s="103"/>
      <c r="L1023" s="105"/>
    </row>
    <row r="1024" spans="6:12" x14ac:dyDescent="0.15">
      <c r="F1024" s="104"/>
      <c r="G1024" s="105"/>
      <c r="H1024" s="105"/>
      <c r="I1024" s="104"/>
      <c r="J1024" s="103"/>
      <c r="L1024" s="105"/>
    </row>
    <row r="1025" spans="6:12" x14ac:dyDescent="0.15">
      <c r="F1025" s="104"/>
      <c r="G1025" s="105"/>
      <c r="H1025" s="105"/>
      <c r="I1025" s="104"/>
      <c r="J1025" s="103"/>
      <c r="L1025" s="105"/>
    </row>
    <row r="1026" spans="6:12" x14ac:dyDescent="0.15">
      <c r="F1026" s="104"/>
      <c r="G1026" s="105"/>
      <c r="H1026" s="105"/>
      <c r="I1026" s="104"/>
      <c r="J1026" s="103"/>
      <c r="L1026" s="105"/>
    </row>
    <row r="1027" spans="6:12" x14ac:dyDescent="0.15">
      <c r="F1027" s="104"/>
      <c r="G1027" s="105"/>
      <c r="H1027" s="105"/>
      <c r="I1027" s="104"/>
      <c r="J1027" s="103"/>
      <c r="L1027" s="105"/>
    </row>
    <row r="1028" spans="6:12" x14ac:dyDescent="0.15">
      <c r="F1028" s="104"/>
      <c r="G1028" s="105"/>
      <c r="H1028" s="105"/>
      <c r="I1028" s="104"/>
      <c r="J1028" s="103"/>
      <c r="L1028" s="105"/>
    </row>
    <row r="1029" spans="6:12" x14ac:dyDescent="0.15">
      <c r="F1029" s="104"/>
      <c r="G1029" s="105"/>
      <c r="H1029" s="105"/>
      <c r="I1029" s="104"/>
      <c r="J1029" s="103"/>
      <c r="L1029" s="105"/>
    </row>
    <row r="1030" spans="6:12" x14ac:dyDescent="0.15">
      <c r="F1030" s="104"/>
      <c r="G1030" s="105"/>
      <c r="H1030" s="105"/>
      <c r="I1030" s="104"/>
      <c r="J1030" s="103"/>
      <c r="L1030" s="105"/>
    </row>
    <row r="1031" spans="6:12" x14ac:dyDescent="0.15">
      <c r="F1031" s="104"/>
      <c r="G1031" s="105"/>
      <c r="H1031" s="105"/>
      <c r="I1031" s="104"/>
      <c r="J1031" s="103"/>
      <c r="L1031" s="105"/>
    </row>
    <row r="1032" spans="6:12" x14ac:dyDescent="0.15">
      <c r="F1032" s="104"/>
      <c r="G1032" s="105"/>
      <c r="H1032" s="105"/>
      <c r="I1032" s="104"/>
      <c r="J1032" s="103"/>
      <c r="L1032" s="105"/>
    </row>
    <row r="1033" spans="6:12" x14ac:dyDescent="0.15">
      <c r="F1033" s="104"/>
      <c r="G1033" s="105"/>
      <c r="H1033" s="105"/>
      <c r="I1033" s="104"/>
      <c r="J1033" s="103"/>
      <c r="L1033" s="105"/>
    </row>
    <row r="1034" spans="6:12" x14ac:dyDescent="0.15">
      <c r="F1034" s="104"/>
      <c r="G1034" s="105"/>
      <c r="H1034" s="105"/>
      <c r="I1034" s="104"/>
      <c r="J1034" s="103"/>
      <c r="L1034" s="105"/>
    </row>
    <row r="1035" spans="6:12" x14ac:dyDescent="0.15">
      <c r="F1035" s="104"/>
      <c r="G1035" s="105"/>
      <c r="H1035" s="105"/>
      <c r="I1035" s="104"/>
      <c r="J1035" s="103"/>
      <c r="L1035" s="105"/>
    </row>
    <row r="1036" spans="6:12" x14ac:dyDescent="0.15">
      <c r="F1036" s="104"/>
      <c r="G1036" s="105"/>
      <c r="H1036" s="105"/>
      <c r="I1036" s="104"/>
      <c r="J1036" s="103"/>
      <c r="L1036" s="105"/>
    </row>
    <row r="1037" spans="6:12" x14ac:dyDescent="0.15">
      <c r="F1037" s="104"/>
      <c r="G1037" s="105"/>
      <c r="H1037" s="105"/>
      <c r="I1037" s="104"/>
      <c r="J1037" s="103"/>
      <c r="L1037" s="105"/>
    </row>
    <row r="1038" spans="6:12" x14ac:dyDescent="0.15">
      <c r="F1038" s="104"/>
      <c r="G1038" s="105"/>
      <c r="H1038" s="105"/>
      <c r="I1038" s="104"/>
      <c r="J1038" s="103"/>
      <c r="L1038" s="105"/>
    </row>
    <row r="1039" spans="6:12" x14ac:dyDescent="0.15">
      <c r="F1039" s="104"/>
      <c r="G1039" s="105"/>
      <c r="H1039" s="105"/>
      <c r="I1039" s="104"/>
      <c r="J1039" s="103"/>
      <c r="L1039" s="105"/>
    </row>
    <row r="1040" spans="6:12" x14ac:dyDescent="0.15">
      <c r="F1040" s="104"/>
      <c r="G1040" s="105"/>
      <c r="H1040" s="105"/>
      <c r="I1040" s="104"/>
      <c r="J1040" s="103"/>
      <c r="L1040" s="105"/>
    </row>
    <row r="1041" spans="6:12" x14ac:dyDescent="0.15">
      <c r="F1041" s="104"/>
      <c r="G1041" s="105"/>
      <c r="H1041" s="105"/>
      <c r="I1041" s="104"/>
      <c r="J1041" s="103"/>
      <c r="L1041" s="105"/>
    </row>
    <row r="1042" spans="6:12" x14ac:dyDescent="0.15">
      <c r="F1042" s="104"/>
      <c r="G1042" s="105"/>
      <c r="H1042" s="105"/>
      <c r="I1042" s="104"/>
      <c r="J1042" s="103"/>
      <c r="L1042" s="105"/>
    </row>
    <row r="1043" spans="6:12" x14ac:dyDescent="0.15">
      <c r="F1043" s="104"/>
      <c r="G1043" s="105"/>
      <c r="H1043" s="105"/>
      <c r="I1043" s="104"/>
      <c r="J1043" s="103"/>
      <c r="L1043" s="105"/>
    </row>
    <row r="1044" spans="6:12" x14ac:dyDescent="0.15">
      <c r="F1044" s="104"/>
      <c r="G1044" s="105"/>
      <c r="H1044" s="105"/>
      <c r="I1044" s="104"/>
      <c r="J1044" s="103"/>
      <c r="L1044" s="105"/>
    </row>
    <row r="1045" spans="6:12" x14ac:dyDescent="0.15">
      <c r="F1045" s="104"/>
      <c r="G1045" s="105"/>
      <c r="H1045" s="105"/>
      <c r="I1045" s="104"/>
      <c r="J1045" s="103"/>
      <c r="L1045" s="105"/>
    </row>
    <row r="1046" spans="6:12" x14ac:dyDescent="0.15">
      <c r="F1046" s="104"/>
      <c r="G1046" s="105"/>
      <c r="H1046" s="105"/>
      <c r="I1046" s="104"/>
      <c r="J1046" s="103"/>
      <c r="L1046" s="105"/>
    </row>
    <row r="1047" spans="6:12" x14ac:dyDescent="0.15">
      <c r="F1047" s="104"/>
      <c r="G1047" s="105"/>
      <c r="H1047" s="105"/>
      <c r="I1047" s="104"/>
      <c r="J1047" s="103"/>
      <c r="L1047" s="105"/>
    </row>
    <row r="1048" spans="6:12" x14ac:dyDescent="0.15">
      <c r="F1048" s="104"/>
      <c r="G1048" s="105"/>
      <c r="H1048" s="105"/>
      <c r="I1048" s="104"/>
      <c r="J1048" s="103"/>
      <c r="L1048" s="105"/>
    </row>
    <row r="1049" spans="6:12" x14ac:dyDescent="0.15">
      <c r="F1049" s="104"/>
      <c r="G1049" s="105"/>
      <c r="H1049" s="105"/>
      <c r="I1049" s="104"/>
      <c r="J1049" s="103"/>
      <c r="L1049" s="105"/>
    </row>
    <row r="1050" spans="6:12" x14ac:dyDescent="0.15">
      <c r="F1050" s="104"/>
      <c r="G1050" s="105"/>
      <c r="H1050" s="105"/>
      <c r="I1050" s="104"/>
      <c r="J1050" s="103"/>
      <c r="L1050" s="105"/>
    </row>
    <row r="1051" spans="6:12" x14ac:dyDescent="0.15">
      <c r="F1051" s="104"/>
      <c r="G1051" s="105"/>
      <c r="H1051" s="105"/>
      <c r="I1051" s="104"/>
      <c r="J1051" s="103"/>
      <c r="L1051" s="105"/>
    </row>
    <row r="1052" spans="6:12" x14ac:dyDescent="0.15">
      <c r="F1052" s="104"/>
      <c r="G1052" s="105"/>
      <c r="H1052" s="105"/>
      <c r="I1052" s="104"/>
      <c r="J1052" s="103"/>
      <c r="L1052" s="105"/>
    </row>
    <row r="1053" spans="6:12" x14ac:dyDescent="0.15">
      <c r="F1053" s="104"/>
      <c r="G1053" s="105"/>
      <c r="H1053" s="105"/>
      <c r="I1053" s="104"/>
      <c r="J1053" s="103"/>
      <c r="L1053" s="105"/>
    </row>
    <row r="1054" spans="6:12" x14ac:dyDescent="0.15">
      <c r="F1054" s="104"/>
      <c r="G1054" s="105"/>
      <c r="H1054" s="105"/>
      <c r="I1054" s="104"/>
      <c r="J1054" s="103"/>
      <c r="L1054" s="105"/>
    </row>
    <row r="1055" spans="6:12" x14ac:dyDescent="0.15">
      <c r="F1055" s="104"/>
      <c r="G1055" s="105"/>
      <c r="H1055" s="105"/>
      <c r="I1055" s="104"/>
      <c r="J1055" s="103"/>
      <c r="L1055" s="105"/>
    </row>
    <row r="1056" spans="6:12" x14ac:dyDescent="0.15">
      <c r="F1056" s="104"/>
      <c r="G1056" s="105"/>
      <c r="H1056" s="105"/>
      <c r="I1056" s="104"/>
      <c r="J1056" s="103"/>
      <c r="L1056" s="105"/>
    </row>
    <row r="1057" spans="6:12" x14ac:dyDescent="0.15">
      <c r="F1057" s="104"/>
      <c r="G1057" s="105"/>
      <c r="H1057" s="105"/>
      <c r="I1057" s="104"/>
      <c r="J1057" s="103"/>
      <c r="L1057" s="105"/>
    </row>
    <row r="1058" spans="6:12" x14ac:dyDescent="0.15">
      <c r="F1058" s="104"/>
      <c r="G1058" s="105"/>
      <c r="H1058" s="105"/>
      <c r="I1058" s="104"/>
      <c r="J1058" s="103"/>
      <c r="L1058" s="105"/>
    </row>
    <row r="1059" spans="6:12" x14ac:dyDescent="0.15">
      <c r="F1059" s="104"/>
      <c r="G1059" s="105"/>
      <c r="H1059" s="105"/>
      <c r="I1059" s="104"/>
      <c r="J1059" s="103"/>
      <c r="L1059" s="105"/>
    </row>
    <row r="1060" spans="6:12" x14ac:dyDescent="0.15">
      <c r="F1060" s="104"/>
      <c r="G1060" s="105"/>
      <c r="H1060" s="105"/>
      <c r="I1060" s="104"/>
      <c r="J1060" s="103"/>
      <c r="L1060" s="105"/>
    </row>
    <row r="1061" spans="6:12" x14ac:dyDescent="0.15">
      <c r="F1061" s="104"/>
      <c r="G1061" s="105"/>
      <c r="H1061" s="105"/>
      <c r="I1061" s="104"/>
      <c r="J1061" s="103"/>
      <c r="L1061" s="105"/>
    </row>
    <row r="1062" spans="6:12" x14ac:dyDescent="0.15">
      <c r="F1062" s="104"/>
      <c r="G1062" s="105"/>
      <c r="H1062" s="105"/>
      <c r="I1062" s="104"/>
      <c r="J1062" s="103"/>
      <c r="L1062" s="105"/>
    </row>
    <row r="1063" spans="6:12" x14ac:dyDescent="0.15">
      <c r="F1063" s="104"/>
      <c r="G1063" s="105"/>
      <c r="H1063" s="105"/>
      <c r="I1063" s="104"/>
      <c r="J1063" s="103"/>
      <c r="L1063" s="105"/>
    </row>
    <row r="1064" spans="6:12" x14ac:dyDescent="0.15">
      <c r="F1064" s="104"/>
      <c r="G1064" s="105"/>
      <c r="H1064" s="105"/>
      <c r="I1064" s="104"/>
      <c r="J1064" s="103"/>
      <c r="L1064" s="105"/>
    </row>
    <row r="1065" spans="6:12" x14ac:dyDescent="0.15">
      <c r="F1065" s="104"/>
      <c r="G1065" s="105"/>
      <c r="H1065" s="105"/>
      <c r="I1065" s="104"/>
      <c r="J1065" s="103"/>
      <c r="L1065" s="105"/>
    </row>
    <row r="1066" spans="6:12" x14ac:dyDescent="0.15">
      <c r="F1066" s="104"/>
      <c r="G1066" s="105"/>
      <c r="H1066" s="105"/>
      <c r="I1066" s="104"/>
      <c r="J1066" s="103"/>
      <c r="L1066" s="105"/>
    </row>
    <row r="1067" spans="6:12" x14ac:dyDescent="0.15">
      <c r="F1067" s="104"/>
      <c r="G1067" s="105"/>
      <c r="H1067" s="105"/>
      <c r="I1067" s="104"/>
      <c r="J1067" s="103"/>
      <c r="L1067" s="105"/>
    </row>
    <row r="1068" spans="6:12" x14ac:dyDescent="0.15">
      <c r="F1068" s="104"/>
      <c r="G1068" s="105"/>
      <c r="H1068" s="105"/>
      <c r="I1068" s="104"/>
      <c r="J1068" s="103"/>
      <c r="L1068" s="105"/>
    </row>
    <row r="1069" spans="6:12" x14ac:dyDescent="0.15">
      <c r="F1069" s="104"/>
      <c r="G1069" s="105"/>
      <c r="H1069" s="105"/>
      <c r="I1069" s="104"/>
      <c r="J1069" s="103"/>
      <c r="L1069" s="105"/>
    </row>
    <row r="1070" spans="6:12" x14ac:dyDescent="0.15">
      <c r="F1070" s="104"/>
      <c r="G1070" s="105"/>
      <c r="H1070" s="105"/>
      <c r="I1070" s="104"/>
      <c r="J1070" s="103"/>
      <c r="L1070" s="105"/>
    </row>
    <row r="1071" spans="6:12" x14ac:dyDescent="0.15">
      <c r="F1071" s="104"/>
      <c r="G1071" s="105"/>
      <c r="H1071" s="105"/>
      <c r="I1071" s="104"/>
      <c r="J1071" s="103"/>
      <c r="L1071" s="105"/>
    </row>
    <row r="1072" spans="6:12" x14ac:dyDescent="0.15">
      <c r="F1072" s="104"/>
      <c r="G1072" s="105"/>
      <c r="H1072" s="105"/>
      <c r="I1072" s="104"/>
      <c r="J1072" s="103"/>
      <c r="L1072" s="105"/>
    </row>
    <row r="1073" spans="6:12" x14ac:dyDescent="0.15">
      <c r="F1073" s="104"/>
      <c r="G1073" s="105"/>
      <c r="H1073" s="105"/>
      <c r="I1073" s="104"/>
      <c r="J1073" s="103"/>
      <c r="L1073" s="105"/>
    </row>
    <row r="1074" spans="6:12" x14ac:dyDescent="0.15">
      <c r="F1074" s="104"/>
      <c r="G1074" s="105"/>
      <c r="H1074" s="105"/>
      <c r="I1074" s="104"/>
      <c r="J1074" s="103"/>
      <c r="L1074" s="105"/>
    </row>
    <row r="1075" spans="6:12" x14ac:dyDescent="0.15">
      <c r="F1075" s="104"/>
      <c r="G1075" s="105"/>
      <c r="H1075" s="105"/>
      <c r="I1075" s="104"/>
      <c r="J1075" s="103"/>
      <c r="L1075" s="105"/>
    </row>
    <row r="1076" spans="6:12" x14ac:dyDescent="0.15">
      <c r="F1076" s="104"/>
      <c r="G1076" s="105"/>
      <c r="H1076" s="105"/>
      <c r="I1076" s="104"/>
      <c r="J1076" s="103"/>
      <c r="L1076" s="105"/>
    </row>
    <row r="1077" spans="6:12" x14ac:dyDescent="0.15">
      <c r="F1077" s="104"/>
      <c r="G1077" s="105"/>
      <c r="H1077" s="105"/>
      <c r="I1077" s="104"/>
      <c r="J1077" s="103"/>
      <c r="L1077" s="105"/>
    </row>
    <row r="1078" spans="6:12" x14ac:dyDescent="0.15">
      <c r="F1078" s="104"/>
      <c r="G1078" s="105"/>
      <c r="H1078" s="105"/>
      <c r="I1078" s="104"/>
      <c r="J1078" s="103"/>
      <c r="L1078" s="105"/>
    </row>
    <row r="1079" spans="6:12" x14ac:dyDescent="0.15">
      <c r="F1079" s="104"/>
      <c r="G1079" s="105"/>
      <c r="H1079" s="105"/>
      <c r="I1079" s="104"/>
      <c r="J1079" s="103"/>
      <c r="L1079" s="105"/>
    </row>
    <row r="1080" spans="6:12" x14ac:dyDescent="0.15">
      <c r="F1080" s="104"/>
      <c r="G1080" s="105"/>
      <c r="H1080" s="105"/>
      <c r="I1080" s="104"/>
      <c r="J1080" s="103"/>
      <c r="L1080" s="105"/>
    </row>
    <row r="1081" spans="6:12" x14ac:dyDescent="0.15">
      <c r="F1081" s="104"/>
      <c r="G1081" s="105"/>
      <c r="H1081" s="105"/>
      <c r="I1081" s="104"/>
      <c r="J1081" s="103"/>
      <c r="L1081" s="105"/>
    </row>
    <row r="1082" spans="6:12" x14ac:dyDescent="0.15">
      <c r="F1082" s="104"/>
      <c r="G1082" s="105"/>
      <c r="H1082" s="105"/>
      <c r="I1082" s="104"/>
      <c r="J1082" s="103"/>
      <c r="L1082" s="105"/>
    </row>
    <row r="1083" spans="6:12" x14ac:dyDescent="0.15">
      <c r="F1083" s="104"/>
      <c r="G1083" s="105"/>
      <c r="H1083" s="105"/>
      <c r="I1083" s="104"/>
      <c r="J1083" s="103"/>
      <c r="L1083" s="105"/>
    </row>
    <row r="1084" spans="6:12" x14ac:dyDescent="0.15">
      <c r="F1084" s="104"/>
      <c r="G1084" s="105"/>
      <c r="H1084" s="105"/>
      <c r="I1084" s="104"/>
      <c r="J1084" s="103"/>
      <c r="L1084" s="105"/>
    </row>
    <row r="1085" spans="6:12" x14ac:dyDescent="0.15">
      <c r="F1085" s="104"/>
      <c r="G1085" s="105"/>
      <c r="H1085" s="105"/>
      <c r="I1085" s="104"/>
      <c r="J1085" s="103"/>
      <c r="L1085" s="105"/>
    </row>
    <row r="1086" spans="6:12" x14ac:dyDescent="0.15">
      <c r="F1086" s="104"/>
      <c r="G1086" s="105"/>
      <c r="H1086" s="105"/>
      <c r="I1086" s="104"/>
      <c r="J1086" s="103"/>
      <c r="L1086" s="105"/>
    </row>
    <row r="1087" spans="6:12" x14ac:dyDescent="0.15">
      <c r="F1087" s="104"/>
      <c r="G1087" s="105"/>
      <c r="H1087" s="105"/>
      <c r="I1087" s="104"/>
      <c r="J1087" s="103"/>
      <c r="L1087" s="105"/>
    </row>
    <row r="1088" spans="6:12" x14ac:dyDescent="0.15">
      <c r="F1088" s="104"/>
      <c r="G1088" s="105"/>
      <c r="H1088" s="105"/>
      <c r="I1088" s="104"/>
      <c r="J1088" s="103"/>
      <c r="L1088" s="105"/>
    </row>
    <row r="1089" spans="6:12" x14ac:dyDescent="0.15">
      <c r="F1089" s="104"/>
      <c r="G1089" s="105"/>
      <c r="H1089" s="105"/>
      <c r="I1089" s="104"/>
      <c r="J1089" s="103"/>
      <c r="L1089" s="105"/>
    </row>
    <row r="1090" spans="6:12" x14ac:dyDescent="0.15">
      <c r="F1090" s="104"/>
      <c r="G1090" s="105"/>
      <c r="H1090" s="105"/>
      <c r="I1090" s="104"/>
      <c r="J1090" s="103"/>
      <c r="L1090" s="105"/>
    </row>
    <row r="1091" spans="6:12" x14ac:dyDescent="0.15">
      <c r="F1091" s="104"/>
      <c r="G1091" s="105"/>
      <c r="H1091" s="105"/>
      <c r="I1091" s="104"/>
      <c r="J1091" s="103"/>
      <c r="L1091" s="105"/>
    </row>
    <row r="1092" spans="6:12" x14ac:dyDescent="0.15">
      <c r="F1092" s="104"/>
      <c r="G1092" s="105"/>
      <c r="H1092" s="105"/>
      <c r="I1092" s="104"/>
      <c r="J1092" s="103"/>
      <c r="L1092" s="105"/>
    </row>
    <row r="1093" spans="6:12" x14ac:dyDescent="0.15">
      <c r="F1093" s="104"/>
      <c r="G1093" s="105"/>
      <c r="H1093" s="105"/>
      <c r="I1093" s="104"/>
      <c r="J1093" s="103"/>
      <c r="L1093" s="105"/>
    </row>
    <row r="1094" spans="6:12" x14ac:dyDescent="0.15">
      <c r="F1094" s="104"/>
      <c r="G1094" s="105"/>
      <c r="H1094" s="105"/>
      <c r="I1094" s="104"/>
      <c r="J1094" s="103"/>
      <c r="L1094" s="105"/>
    </row>
    <row r="1095" spans="6:12" x14ac:dyDescent="0.15">
      <c r="F1095" s="104"/>
      <c r="G1095" s="105"/>
      <c r="H1095" s="105"/>
      <c r="I1095" s="104"/>
      <c r="J1095" s="103"/>
      <c r="L1095" s="105"/>
    </row>
    <row r="1096" spans="6:12" x14ac:dyDescent="0.15">
      <c r="F1096" s="104"/>
      <c r="G1096" s="105"/>
      <c r="H1096" s="105"/>
      <c r="I1096" s="104"/>
      <c r="J1096" s="103"/>
      <c r="L1096" s="105"/>
    </row>
    <row r="1097" spans="6:12" x14ac:dyDescent="0.15">
      <c r="F1097" s="104"/>
      <c r="G1097" s="105"/>
      <c r="H1097" s="105"/>
      <c r="I1097" s="104"/>
      <c r="J1097" s="103"/>
      <c r="L1097" s="105"/>
    </row>
    <row r="1098" spans="6:12" x14ac:dyDescent="0.15">
      <c r="F1098" s="104"/>
      <c r="G1098" s="105"/>
      <c r="H1098" s="105"/>
      <c r="I1098" s="104"/>
      <c r="J1098" s="103"/>
      <c r="L1098" s="105"/>
    </row>
    <row r="1099" spans="6:12" x14ac:dyDescent="0.15">
      <c r="F1099" s="104"/>
      <c r="G1099" s="105"/>
      <c r="H1099" s="105"/>
      <c r="I1099" s="104"/>
      <c r="J1099" s="103"/>
      <c r="L1099" s="105"/>
    </row>
    <row r="1100" spans="6:12" x14ac:dyDescent="0.15">
      <c r="F1100" s="104"/>
      <c r="G1100" s="105"/>
      <c r="H1100" s="105"/>
      <c r="I1100" s="104"/>
      <c r="J1100" s="103"/>
      <c r="L1100" s="105"/>
    </row>
    <row r="1101" spans="6:12" x14ac:dyDescent="0.15">
      <c r="F1101" s="104"/>
      <c r="G1101" s="105"/>
      <c r="H1101" s="105"/>
      <c r="I1101" s="104"/>
      <c r="J1101" s="103"/>
      <c r="L1101" s="105"/>
    </row>
    <row r="1102" spans="6:12" x14ac:dyDescent="0.15">
      <c r="F1102" s="104"/>
      <c r="G1102" s="105"/>
      <c r="H1102" s="105"/>
      <c r="I1102" s="104"/>
      <c r="J1102" s="103"/>
      <c r="L1102" s="105"/>
    </row>
    <row r="1103" spans="6:12" x14ac:dyDescent="0.15">
      <c r="F1103" s="104"/>
      <c r="G1103" s="105"/>
      <c r="H1103" s="105"/>
      <c r="I1103" s="104"/>
      <c r="J1103" s="103"/>
      <c r="L1103" s="105"/>
    </row>
    <row r="1104" spans="6:12" x14ac:dyDescent="0.15">
      <c r="F1104" s="104"/>
      <c r="G1104" s="105"/>
      <c r="H1104" s="105"/>
      <c r="I1104" s="104"/>
      <c r="J1104" s="103"/>
      <c r="L1104" s="105"/>
    </row>
    <row r="1105" spans="6:12" x14ac:dyDescent="0.15">
      <c r="F1105" s="104"/>
      <c r="G1105" s="105"/>
      <c r="H1105" s="105"/>
      <c r="I1105" s="104"/>
      <c r="J1105" s="103"/>
      <c r="L1105" s="105"/>
    </row>
    <row r="1106" spans="6:12" x14ac:dyDescent="0.15">
      <c r="F1106" s="104"/>
      <c r="G1106" s="105"/>
      <c r="H1106" s="105"/>
      <c r="I1106" s="104"/>
      <c r="J1106" s="103"/>
      <c r="L1106" s="105"/>
    </row>
    <row r="1107" spans="6:12" x14ac:dyDescent="0.15">
      <c r="F1107" s="104"/>
      <c r="G1107" s="105"/>
      <c r="H1107" s="105"/>
      <c r="I1107" s="104"/>
      <c r="J1107" s="103"/>
      <c r="L1107" s="105"/>
    </row>
    <row r="1108" spans="6:12" x14ac:dyDescent="0.15">
      <c r="F1108" s="104"/>
      <c r="G1108" s="105"/>
      <c r="H1108" s="105"/>
      <c r="I1108" s="104"/>
      <c r="J1108" s="103"/>
      <c r="L1108" s="105"/>
    </row>
    <row r="1109" spans="6:12" x14ac:dyDescent="0.15">
      <c r="F1109" s="104"/>
      <c r="G1109" s="105"/>
      <c r="H1109" s="105"/>
      <c r="I1109" s="104"/>
      <c r="J1109" s="103"/>
      <c r="L1109" s="105"/>
    </row>
    <row r="1110" spans="6:12" x14ac:dyDescent="0.15">
      <c r="F1110" s="104"/>
      <c r="G1110" s="105"/>
      <c r="H1110" s="105"/>
      <c r="I1110" s="104"/>
      <c r="J1110" s="103"/>
      <c r="L1110" s="105"/>
    </row>
    <row r="1111" spans="6:12" x14ac:dyDescent="0.15">
      <c r="F1111" s="104"/>
      <c r="G1111" s="105"/>
      <c r="H1111" s="105"/>
      <c r="I1111" s="104"/>
      <c r="J1111" s="103"/>
      <c r="L1111" s="105"/>
    </row>
    <row r="1112" spans="6:12" x14ac:dyDescent="0.15">
      <c r="F1112" s="104"/>
      <c r="G1112" s="105"/>
      <c r="H1112" s="105"/>
      <c r="I1112" s="104"/>
      <c r="J1112" s="103"/>
      <c r="L1112" s="105"/>
    </row>
    <row r="1113" spans="6:12" x14ac:dyDescent="0.15">
      <c r="F1113" s="104"/>
      <c r="G1113" s="105"/>
      <c r="H1113" s="105"/>
      <c r="I1113" s="104"/>
      <c r="J1113" s="103"/>
      <c r="L1113" s="105"/>
    </row>
    <row r="1114" spans="6:12" x14ac:dyDescent="0.15">
      <c r="F1114" s="104"/>
      <c r="G1114" s="105"/>
      <c r="H1114" s="105"/>
      <c r="I1114" s="104"/>
      <c r="J1114" s="103"/>
      <c r="L1114" s="105"/>
    </row>
    <row r="1115" spans="6:12" x14ac:dyDescent="0.15">
      <c r="F1115" s="104"/>
      <c r="G1115" s="105"/>
      <c r="H1115" s="105"/>
      <c r="I1115" s="104"/>
      <c r="J1115" s="103"/>
      <c r="L1115" s="105"/>
    </row>
    <row r="1116" spans="6:12" x14ac:dyDescent="0.15">
      <c r="F1116" s="104"/>
      <c r="G1116" s="105"/>
      <c r="H1116" s="105"/>
      <c r="I1116" s="104"/>
      <c r="J1116" s="103"/>
      <c r="L1116" s="105"/>
    </row>
    <row r="1117" spans="6:12" x14ac:dyDescent="0.15">
      <c r="F1117" s="104"/>
      <c r="G1117" s="105"/>
      <c r="H1117" s="105"/>
      <c r="I1117" s="104"/>
      <c r="J1117" s="103"/>
      <c r="L1117" s="105"/>
    </row>
    <row r="1118" spans="6:12" x14ac:dyDescent="0.15">
      <c r="F1118" s="104"/>
      <c r="G1118" s="105"/>
      <c r="H1118" s="105"/>
      <c r="I1118" s="104"/>
      <c r="J1118" s="103"/>
      <c r="L1118" s="105"/>
    </row>
    <row r="1119" spans="6:12" x14ac:dyDescent="0.15">
      <c r="F1119" s="104"/>
      <c r="G1119" s="105"/>
      <c r="H1119" s="105"/>
      <c r="I1119" s="104"/>
      <c r="J1119" s="103"/>
      <c r="L1119" s="105"/>
    </row>
    <row r="1120" spans="6:12" x14ac:dyDescent="0.15">
      <c r="F1120" s="104"/>
      <c r="G1120" s="105"/>
      <c r="H1120" s="105"/>
      <c r="I1120" s="104"/>
      <c r="J1120" s="103"/>
      <c r="L1120" s="105"/>
    </row>
    <row r="1121" spans="6:12" x14ac:dyDescent="0.15">
      <c r="F1121" s="104"/>
      <c r="G1121" s="105"/>
      <c r="H1121" s="105"/>
      <c r="I1121" s="104"/>
      <c r="J1121" s="103"/>
      <c r="L1121" s="105"/>
    </row>
    <row r="1122" spans="6:12" x14ac:dyDescent="0.15">
      <c r="F1122" s="104"/>
      <c r="G1122" s="105"/>
      <c r="H1122" s="105"/>
      <c r="I1122" s="104"/>
      <c r="J1122" s="103"/>
      <c r="L1122" s="105"/>
    </row>
    <row r="1123" spans="6:12" x14ac:dyDescent="0.15">
      <c r="F1123" s="104"/>
      <c r="G1123" s="105"/>
      <c r="H1123" s="105"/>
      <c r="I1123" s="104"/>
      <c r="J1123" s="103"/>
      <c r="L1123" s="105"/>
    </row>
    <row r="1124" spans="6:12" x14ac:dyDescent="0.15">
      <c r="F1124" s="104"/>
      <c r="I1124" s="104"/>
      <c r="J1124" s="103"/>
    </row>
    <row r="1125" spans="6:12" x14ac:dyDescent="0.15">
      <c r="F1125" s="104"/>
      <c r="I1125" s="104"/>
      <c r="J1125" s="103"/>
    </row>
    <row r="1126" spans="6:12" x14ac:dyDescent="0.15">
      <c r="F1126" s="104"/>
      <c r="I1126" s="104"/>
      <c r="J1126" s="103"/>
    </row>
    <row r="1127" spans="6:12" x14ac:dyDescent="0.15">
      <c r="F1127" s="104"/>
      <c r="I1127" s="104"/>
      <c r="J1127" s="103"/>
    </row>
    <row r="1128" spans="6:12" x14ac:dyDescent="0.15">
      <c r="F1128" s="104"/>
      <c r="I1128" s="104"/>
      <c r="J1128" s="103"/>
    </row>
    <row r="1129" spans="6:12" x14ac:dyDescent="0.15">
      <c r="F1129" s="104"/>
      <c r="I1129" s="104"/>
      <c r="J1129" s="103"/>
    </row>
    <row r="1130" spans="6:12" x14ac:dyDescent="0.15">
      <c r="F1130" s="104"/>
      <c r="I1130" s="104"/>
      <c r="J1130" s="103"/>
    </row>
    <row r="1131" spans="6:12" x14ac:dyDescent="0.15">
      <c r="F1131" s="104"/>
      <c r="I1131" s="104"/>
      <c r="J1131" s="103"/>
    </row>
    <row r="1132" spans="6:12" x14ac:dyDescent="0.15">
      <c r="F1132" s="104"/>
      <c r="I1132" s="104"/>
      <c r="J1132" s="103"/>
    </row>
    <row r="1133" spans="6:12" x14ac:dyDescent="0.15">
      <c r="F1133" s="104"/>
      <c r="I1133" s="104"/>
      <c r="J1133" s="103"/>
    </row>
    <row r="1134" spans="6:12" x14ac:dyDescent="0.15">
      <c r="F1134" s="102"/>
      <c r="I1134" s="102"/>
      <c r="J1134" s="101"/>
    </row>
    <row r="1135" spans="6:12" x14ac:dyDescent="0.15">
      <c r="F1135" s="102"/>
      <c r="I1135" s="102"/>
      <c r="J1135" s="101"/>
    </row>
    <row r="1136" spans="6:12" x14ac:dyDescent="0.15">
      <c r="F1136" s="102"/>
      <c r="I1136" s="102"/>
      <c r="J1136" s="101"/>
    </row>
    <row r="1137" spans="6:10" x14ac:dyDescent="0.15">
      <c r="F1137" s="102"/>
      <c r="I1137" s="102"/>
      <c r="J1137" s="101"/>
    </row>
    <row r="1138" spans="6:10" x14ac:dyDescent="0.15">
      <c r="F1138" s="102"/>
      <c r="I1138" s="102"/>
      <c r="J1138" s="101"/>
    </row>
    <row r="1139" spans="6:10" x14ac:dyDescent="0.15">
      <c r="F1139" s="102"/>
      <c r="I1139" s="102"/>
      <c r="J1139" s="101"/>
    </row>
    <row r="1140" spans="6:10" x14ac:dyDescent="0.15">
      <c r="F1140" s="102"/>
      <c r="I1140" s="102"/>
      <c r="J1140" s="101"/>
    </row>
    <row r="1141" spans="6:10" x14ac:dyDescent="0.15">
      <c r="F1141" s="102"/>
      <c r="I1141" s="102"/>
      <c r="J1141" s="101"/>
    </row>
    <row r="1142" spans="6:10" x14ac:dyDescent="0.15">
      <c r="F1142" s="102"/>
      <c r="I1142" s="102"/>
      <c r="J1142" s="101"/>
    </row>
    <row r="1143" spans="6:10" x14ac:dyDescent="0.15">
      <c r="F1143" s="102"/>
      <c r="I1143" s="102"/>
      <c r="J1143" s="101"/>
    </row>
    <row r="1144" spans="6:10" x14ac:dyDescent="0.15">
      <c r="F1144" s="102"/>
      <c r="I1144" s="102"/>
      <c r="J1144" s="101"/>
    </row>
    <row r="1145" spans="6:10" x14ac:dyDescent="0.15">
      <c r="F1145" s="102"/>
      <c r="I1145" s="102"/>
      <c r="J1145" s="101"/>
    </row>
    <row r="1146" spans="6:10" x14ac:dyDescent="0.15">
      <c r="F1146" s="102"/>
      <c r="I1146" s="102"/>
      <c r="J1146" s="101"/>
    </row>
    <row r="1147" spans="6:10" x14ac:dyDescent="0.15">
      <c r="F1147" s="102"/>
      <c r="I1147" s="102"/>
      <c r="J1147" s="101"/>
    </row>
    <row r="1148" spans="6:10" x14ac:dyDescent="0.15">
      <c r="F1148" s="102"/>
      <c r="I1148" s="102"/>
      <c r="J1148" s="101"/>
    </row>
    <row r="1149" spans="6:10" x14ac:dyDescent="0.15">
      <c r="F1149" s="102"/>
      <c r="I1149" s="102"/>
      <c r="J1149" s="101"/>
    </row>
    <row r="1150" spans="6:10" x14ac:dyDescent="0.15">
      <c r="F1150" s="102"/>
      <c r="I1150" s="102"/>
      <c r="J1150" s="101"/>
    </row>
    <row r="1151" spans="6:10" x14ac:dyDescent="0.15">
      <c r="F1151" s="102"/>
      <c r="I1151" s="102"/>
      <c r="J1151" s="101"/>
    </row>
    <row r="1152" spans="6:10" x14ac:dyDescent="0.15">
      <c r="F1152" s="102"/>
      <c r="I1152" s="102"/>
      <c r="J1152" s="101"/>
    </row>
    <row r="1153" spans="6:10" x14ac:dyDescent="0.15">
      <c r="F1153" s="102"/>
      <c r="I1153" s="102"/>
      <c r="J1153" s="101"/>
    </row>
    <row r="1154" spans="6:10" x14ac:dyDescent="0.15">
      <c r="F1154" s="102"/>
      <c r="I1154" s="102"/>
      <c r="J1154" s="101"/>
    </row>
    <row r="1155" spans="6:10" x14ac:dyDescent="0.15">
      <c r="F1155" s="102"/>
      <c r="I1155" s="102"/>
      <c r="J1155" s="101"/>
    </row>
    <row r="1156" spans="6:10" x14ac:dyDescent="0.15">
      <c r="F1156" s="102"/>
      <c r="I1156" s="102"/>
      <c r="J1156" s="101"/>
    </row>
    <row r="1157" spans="6:10" x14ac:dyDescent="0.15">
      <c r="F1157" s="102"/>
      <c r="I1157" s="102"/>
      <c r="J1157" s="101"/>
    </row>
    <row r="1158" spans="6:10" x14ac:dyDescent="0.15">
      <c r="F1158" s="102"/>
      <c r="I1158" s="102"/>
      <c r="J1158" s="101"/>
    </row>
    <row r="1159" spans="6:10" x14ac:dyDescent="0.15">
      <c r="F1159" s="102"/>
      <c r="I1159" s="102"/>
      <c r="J1159" s="101"/>
    </row>
    <row r="1160" spans="6:10" x14ac:dyDescent="0.15">
      <c r="F1160" s="102"/>
      <c r="I1160" s="102"/>
      <c r="J1160" s="101"/>
    </row>
    <row r="1161" spans="6:10" x14ac:dyDescent="0.15">
      <c r="F1161" s="102"/>
      <c r="I1161" s="102"/>
      <c r="J1161" s="101"/>
    </row>
    <row r="1162" spans="6:10" x14ac:dyDescent="0.15">
      <c r="F1162" s="102"/>
      <c r="I1162" s="102"/>
      <c r="J1162" s="101"/>
    </row>
    <row r="1163" spans="6:10" x14ac:dyDescent="0.15">
      <c r="F1163" s="102"/>
      <c r="I1163" s="102"/>
      <c r="J1163" s="101"/>
    </row>
    <row r="1164" spans="6:10" x14ac:dyDescent="0.15">
      <c r="F1164" s="102"/>
      <c r="I1164" s="102"/>
      <c r="J1164" s="101"/>
    </row>
    <row r="1165" spans="6:10" x14ac:dyDescent="0.15">
      <c r="F1165" s="102"/>
      <c r="I1165" s="102"/>
      <c r="J1165" s="101"/>
    </row>
    <row r="1166" spans="6:10" x14ac:dyDescent="0.15">
      <c r="F1166" s="102"/>
      <c r="I1166" s="102"/>
      <c r="J1166" s="101"/>
    </row>
    <row r="1167" spans="6:10" x14ac:dyDescent="0.15">
      <c r="F1167" s="102"/>
      <c r="I1167" s="102"/>
      <c r="J1167" s="101"/>
    </row>
    <row r="1168" spans="6:10" x14ac:dyDescent="0.15">
      <c r="F1168" s="102"/>
      <c r="I1168" s="102"/>
      <c r="J1168" s="101"/>
    </row>
    <row r="1169" spans="6:10" x14ac:dyDescent="0.15">
      <c r="F1169" s="102"/>
      <c r="I1169" s="102"/>
      <c r="J1169" s="101"/>
    </row>
    <row r="1170" spans="6:10" x14ac:dyDescent="0.15">
      <c r="F1170" s="102"/>
      <c r="I1170" s="102"/>
      <c r="J1170" s="101"/>
    </row>
    <row r="1171" spans="6:10" x14ac:dyDescent="0.15">
      <c r="F1171" s="102"/>
      <c r="I1171" s="102"/>
      <c r="J1171" s="101"/>
    </row>
    <row r="1172" spans="6:10" x14ac:dyDescent="0.15">
      <c r="F1172" s="102"/>
      <c r="I1172" s="102"/>
      <c r="J1172" s="101"/>
    </row>
    <row r="1173" spans="6:10" x14ac:dyDescent="0.15">
      <c r="F1173" s="102"/>
      <c r="I1173" s="102"/>
      <c r="J1173" s="101"/>
    </row>
    <row r="1174" spans="6:10" x14ac:dyDescent="0.15">
      <c r="F1174" s="102"/>
      <c r="I1174" s="102"/>
      <c r="J1174" s="101"/>
    </row>
    <row r="1175" spans="6:10" x14ac:dyDescent="0.15">
      <c r="F1175" s="102"/>
      <c r="I1175" s="102"/>
      <c r="J1175" s="101"/>
    </row>
    <row r="1176" spans="6:10" x14ac:dyDescent="0.15">
      <c r="F1176" s="102"/>
      <c r="I1176" s="102"/>
      <c r="J1176" s="101"/>
    </row>
    <row r="1177" spans="6:10" x14ac:dyDescent="0.15">
      <c r="F1177" s="102"/>
      <c r="I1177" s="102"/>
      <c r="J1177" s="101"/>
    </row>
    <row r="1178" spans="6:10" x14ac:dyDescent="0.15">
      <c r="F1178" s="102"/>
      <c r="I1178" s="102"/>
      <c r="J1178" s="101"/>
    </row>
    <row r="1179" spans="6:10" x14ac:dyDescent="0.15">
      <c r="F1179" s="102"/>
      <c r="I1179" s="102"/>
      <c r="J1179" s="101"/>
    </row>
    <row r="1180" spans="6:10" x14ac:dyDescent="0.15">
      <c r="F1180" s="102"/>
      <c r="I1180" s="102"/>
      <c r="J1180" s="101"/>
    </row>
    <row r="1181" spans="6:10" x14ac:dyDescent="0.15">
      <c r="F1181" s="102"/>
      <c r="I1181" s="102"/>
      <c r="J1181" s="101"/>
    </row>
    <row r="1182" spans="6:10" x14ac:dyDescent="0.15">
      <c r="F1182" s="102"/>
      <c r="I1182" s="102"/>
      <c r="J1182" s="101"/>
    </row>
    <row r="1183" spans="6:10" x14ac:dyDescent="0.15">
      <c r="F1183" s="102"/>
      <c r="I1183" s="102"/>
      <c r="J1183" s="101"/>
    </row>
    <row r="1184" spans="6:10" x14ac:dyDescent="0.15">
      <c r="F1184" s="102"/>
      <c r="I1184" s="102"/>
      <c r="J1184" s="101"/>
    </row>
    <row r="1185" spans="6:10" x14ac:dyDescent="0.15">
      <c r="F1185" s="102"/>
      <c r="I1185" s="102"/>
      <c r="J1185" s="101"/>
    </row>
    <row r="1186" spans="6:10" x14ac:dyDescent="0.15">
      <c r="F1186" s="102"/>
      <c r="I1186" s="102"/>
      <c r="J1186" s="101"/>
    </row>
    <row r="1187" spans="6:10" x14ac:dyDescent="0.15">
      <c r="F1187" s="102"/>
      <c r="I1187" s="102"/>
      <c r="J1187" s="101"/>
    </row>
    <row r="1188" spans="6:10" x14ac:dyDescent="0.15">
      <c r="F1188" s="102"/>
      <c r="I1188" s="102"/>
      <c r="J1188" s="101"/>
    </row>
    <row r="1189" spans="6:10" x14ac:dyDescent="0.15">
      <c r="F1189" s="102"/>
      <c r="I1189" s="102"/>
      <c r="J1189" s="101"/>
    </row>
    <row r="1190" spans="6:10" x14ac:dyDescent="0.15">
      <c r="F1190" s="102"/>
      <c r="I1190" s="102"/>
      <c r="J1190" s="101"/>
    </row>
    <row r="1191" spans="6:10" x14ac:dyDescent="0.15">
      <c r="F1191" s="102"/>
      <c r="I1191" s="102"/>
      <c r="J1191" s="101"/>
    </row>
    <row r="1192" spans="6:10" x14ac:dyDescent="0.15">
      <c r="F1192" s="102"/>
      <c r="I1192" s="102"/>
      <c r="J1192" s="101"/>
    </row>
    <row r="1193" spans="6:10" x14ac:dyDescent="0.15">
      <c r="F1193" s="102"/>
      <c r="I1193" s="102"/>
      <c r="J1193" s="101"/>
    </row>
    <row r="1194" spans="6:10" x14ac:dyDescent="0.15">
      <c r="F1194" s="102"/>
      <c r="I1194" s="102"/>
      <c r="J1194" s="101"/>
    </row>
    <row r="1195" spans="6:10" x14ac:dyDescent="0.15">
      <c r="F1195" s="102"/>
      <c r="I1195" s="102"/>
      <c r="J1195" s="101"/>
    </row>
    <row r="1196" spans="6:10" x14ac:dyDescent="0.15">
      <c r="F1196" s="102"/>
      <c r="I1196" s="102"/>
      <c r="J1196" s="101"/>
    </row>
    <row r="1197" spans="6:10" x14ac:dyDescent="0.15">
      <c r="F1197" s="102"/>
      <c r="I1197" s="102"/>
      <c r="J1197" s="101"/>
    </row>
    <row r="1198" spans="6:10" x14ac:dyDescent="0.15">
      <c r="F1198" s="102"/>
      <c r="I1198" s="102"/>
      <c r="J1198" s="101"/>
    </row>
    <row r="1199" spans="6:10" x14ac:dyDescent="0.15">
      <c r="F1199" s="102"/>
      <c r="I1199" s="102"/>
      <c r="J1199" s="101"/>
    </row>
    <row r="1200" spans="6:10" x14ac:dyDescent="0.15">
      <c r="F1200" s="102"/>
      <c r="I1200" s="102"/>
      <c r="J1200" s="101"/>
    </row>
    <row r="1201" spans="6:10" x14ac:dyDescent="0.15">
      <c r="F1201" s="102"/>
      <c r="I1201" s="102"/>
      <c r="J1201" s="101"/>
    </row>
    <row r="1202" spans="6:10" x14ac:dyDescent="0.15">
      <c r="F1202" s="102"/>
      <c r="I1202" s="102"/>
      <c r="J1202" s="101"/>
    </row>
    <row r="1203" spans="6:10" x14ac:dyDescent="0.15">
      <c r="F1203" s="102"/>
      <c r="I1203" s="102"/>
      <c r="J1203" s="101"/>
    </row>
    <row r="1204" spans="6:10" x14ac:dyDescent="0.15">
      <c r="F1204" s="102"/>
      <c r="I1204" s="102"/>
      <c r="J1204" s="101"/>
    </row>
    <row r="1205" spans="6:10" x14ac:dyDescent="0.15">
      <c r="F1205" s="102"/>
      <c r="I1205" s="102"/>
      <c r="J1205" s="101"/>
    </row>
    <row r="1206" spans="6:10" x14ac:dyDescent="0.15">
      <c r="F1206" s="102"/>
      <c r="I1206" s="102"/>
      <c r="J1206" s="101"/>
    </row>
    <row r="1207" spans="6:10" x14ac:dyDescent="0.15">
      <c r="F1207" s="102"/>
      <c r="I1207" s="102"/>
      <c r="J1207" s="101"/>
    </row>
    <row r="1208" spans="6:10" x14ac:dyDescent="0.15">
      <c r="F1208" s="102"/>
      <c r="I1208" s="102"/>
      <c r="J1208" s="101"/>
    </row>
    <row r="1209" spans="6:10" x14ac:dyDescent="0.15">
      <c r="F1209" s="102"/>
      <c r="I1209" s="102"/>
      <c r="J1209" s="101"/>
    </row>
    <row r="1210" spans="6:10" x14ac:dyDescent="0.15">
      <c r="F1210" s="102"/>
      <c r="I1210" s="102"/>
      <c r="J1210" s="101"/>
    </row>
    <row r="1211" spans="6:10" x14ac:dyDescent="0.15">
      <c r="F1211" s="102"/>
      <c r="I1211" s="102"/>
      <c r="J1211" s="101"/>
    </row>
    <row r="1212" spans="6:10" x14ac:dyDescent="0.15">
      <c r="F1212" s="102"/>
      <c r="I1212" s="102"/>
      <c r="J1212" s="101"/>
    </row>
    <row r="1213" spans="6:10" x14ac:dyDescent="0.15">
      <c r="F1213" s="102"/>
      <c r="I1213" s="102"/>
      <c r="J1213" s="101"/>
    </row>
    <row r="1214" spans="6:10" x14ac:dyDescent="0.15">
      <c r="F1214" s="102"/>
      <c r="I1214" s="102"/>
      <c r="J1214" s="101"/>
    </row>
    <row r="1215" spans="6:10" x14ac:dyDescent="0.15">
      <c r="F1215" s="102"/>
      <c r="I1215" s="102"/>
      <c r="J1215" s="101"/>
    </row>
    <row r="1216" spans="6:10" x14ac:dyDescent="0.15">
      <c r="F1216" s="102"/>
      <c r="I1216" s="102"/>
      <c r="J1216" s="101"/>
    </row>
    <row r="1217" spans="6:10" x14ac:dyDescent="0.15">
      <c r="F1217" s="102"/>
      <c r="I1217" s="102"/>
      <c r="J1217" s="101"/>
    </row>
    <row r="1218" spans="6:10" x14ac:dyDescent="0.15">
      <c r="F1218" s="102"/>
      <c r="I1218" s="102"/>
      <c r="J1218" s="101"/>
    </row>
    <row r="1219" spans="6:10" x14ac:dyDescent="0.15">
      <c r="F1219" s="102"/>
      <c r="I1219" s="102"/>
      <c r="J1219" s="101"/>
    </row>
    <row r="1220" spans="6:10" x14ac:dyDescent="0.15">
      <c r="F1220" s="102"/>
      <c r="I1220" s="102"/>
      <c r="J1220" s="101"/>
    </row>
    <row r="1221" spans="6:10" x14ac:dyDescent="0.15">
      <c r="F1221" s="102"/>
      <c r="I1221" s="102"/>
      <c r="J1221" s="101"/>
    </row>
    <row r="1222" spans="6:10" x14ac:dyDescent="0.15">
      <c r="F1222" s="102"/>
      <c r="I1222" s="102"/>
      <c r="J1222" s="101"/>
    </row>
    <row r="1223" spans="6:10" x14ac:dyDescent="0.15">
      <c r="F1223" s="102"/>
      <c r="I1223" s="102"/>
      <c r="J1223" s="101"/>
    </row>
    <row r="1224" spans="6:10" x14ac:dyDescent="0.15">
      <c r="F1224" s="102"/>
      <c r="I1224" s="102"/>
      <c r="J1224" s="101"/>
    </row>
    <row r="1225" spans="6:10" x14ac:dyDescent="0.15">
      <c r="F1225" s="102"/>
      <c r="I1225" s="102"/>
      <c r="J1225" s="101"/>
    </row>
    <row r="1226" spans="6:10" x14ac:dyDescent="0.15">
      <c r="F1226" s="102"/>
      <c r="I1226" s="102"/>
      <c r="J1226" s="101"/>
    </row>
    <row r="1227" spans="6:10" x14ac:dyDescent="0.15">
      <c r="F1227" s="102"/>
      <c r="I1227" s="102"/>
      <c r="J1227" s="101"/>
    </row>
    <row r="1228" spans="6:10" x14ac:dyDescent="0.15">
      <c r="F1228" s="102"/>
      <c r="I1228" s="102"/>
      <c r="J1228" s="101"/>
    </row>
    <row r="1229" spans="6:10" x14ac:dyDescent="0.15">
      <c r="F1229" s="102"/>
      <c r="I1229" s="102"/>
      <c r="J1229" s="101"/>
    </row>
    <row r="1230" spans="6:10" x14ac:dyDescent="0.15">
      <c r="F1230" s="102"/>
      <c r="I1230" s="102"/>
      <c r="J1230" s="101"/>
    </row>
    <row r="1231" spans="6:10" x14ac:dyDescent="0.15">
      <c r="F1231" s="102"/>
      <c r="I1231" s="102"/>
      <c r="J1231" s="101"/>
    </row>
    <row r="1232" spans="6:10" x14ac:dyDescent="0.15">
      <c r="F1232" s="102"/>
      <c r="I1232" s="102"/>
      <c r="J1232" s="101"/>
    </row>
    <row r="1233" spans="6:10" x14ac:dyDescent="0.15">
      <c r="F1233" s="102"/>
      <c r="I1233" s="102"/>
      <c r="J1233" s="101"/>
    </row>
    <row r="1234" spans="6:10" x14ac:dyDescent="0.15">
      <c r="F1234" s="102"/>
      <c r="I1234" s="102"/>
      <c r="J1234" s="101"/>
    </row>
    <row r="1235" spans="6:10" x14ac:dyDescent="0.15">
      <c r="F1235" s="102"/>
      <c r="I1235" s="102"/>
      <c r="J1235" s="101"/>
    </row>
    <row r="1236" spans="6:10" x14ac:dyDescent="0.15">
      <c r="F1236" s="102"/>
      <c r="I1236" s="102"/>
      <c r="J1236" s="101"/>
    </row>
    <row r="1237" spans="6:10" x14ac:dyDescent="0.15">
      <c r="F1237" s="102"/>
      <c r="I1237" s="102"/>
      <c r="J1237" s="101"/>
    </row>
    <row r="1238" spans="6:10" x14ac:dyDescent="0.15">
      <c r="F1238" s="102"/>
      <c r="I1238" s="102"/>
      <c r="J1238" s="101"/>
    </row>
    <row r="1239" spans="6:10" x14ac:dyDescent="0.15">
      <c r="F1239" s="102"/>
      <c r="I1239" s="102"/>
      <c r="J1239" s="101"/>
    </row>
    <row r="1240" spans="6:10" x14ac:dyDescent="0.15">
      <c r="F1240" s="102"/>
      <c r="I1240" s="102"/>
      <c r="J1240" s="101"/>
    </row>
    <row r="1241" spans="6:10" x14ac:dyDescent="0.15">
      <c r="F1241" s="102"/>
      <c r="I1241" s="102"/>
      <c r="J1241" s="101"/>
    </row>
    <row r="1242" spans="6:10" x14ac:dyDescent="0.15">
      <c r="F1242" s="102"/>
      <c r="I1242" s="102"/>
      <c r="J1242" s="101"/>
    </row>
    <row r="1243" spans="6:10" x14ac:dyDescent="0.15">
      <c r="F1243" s="102"/>
      <c r="I1243" s="102"/>
      <c r="J1243" s="101"/>
    </row>
    <row r="1244" spans="6:10" x14ac:dyDescent="0.15">
      <c r="F1244" s="102"/>
      <c r="I1244" s="102"/>
      <c r="J1244" s="101"/>
    </row>
    <row r="1245" spans="6:10" x14ac:dyDescent="0.15">
      <c r="F1245" s="102"/>
      <c r="I1245" s="102"/>
      <c r="J1245" s="101"/>
    </row>
    <row r="1246" spans="6:10" x14ac:dyDescent="0.15">
      <c r="F1246" s="102"/>
      <c r="I1246" s="102"/>
      <c r="J1246" s="101"/>
    </row>
    <row r="1247" spans="6:10" x14ac:dyDescent="0.15">
      <c r="F1247" s="102"/>
      <c r="I1247" s="102"/>
      <c r="J1247" s="101"/>
    </row>
    <row r="1248" spans="6:10" x14ac:dyDescent="0.15">
      <c r="F1248" s="102"/>
      <c r="I1248" s="102"/>
      <c r="J1248" s="101"/>
    </row>
    <row r="1249" spans="6:10" x14ac:dyDescent="0.15">
      <c r="F1249" s="102"/>
      <c r="I1249" s="102"/>
      <c r="J1249" s="101"/>
    </row>
    <row r="1250" spans="6:10" x14ac:dyDescent="0.15">
      <c r="F1250" s="102"/>
      <c r="I1250" s="102"/>
      <c r="J1250" s="101"/>
    </row>
    <row r="1251" spans="6:10" x14ac:dyDescent="0.15">
      <c r="F1251" s="102"/>
      <c r="I1251" s="102"/>
      <c r="J1251" s="101"/>
    </row>
    <row r="1252" spans="6:10" x14ac:dyDescent="0.15">
      <c r="F1252" s="102"/>
      <c r="I1252" s="102"/>
      <c r="J1252" s="101"/>
    </row>
    <row r="1253" spans="6:10" x14ac:dyDescent="0.15">
      <c r="F1253" s="102"/>
      <c r="I1253" s="102"/>
      <c r="J1253" s="101"/>
    </row>
    <row r="1254" spans="6:10" x14ac:dyDescent="0.15">
      <c r="F1254" s="102"/>
      <c r="I1254" s="102"/>
      <c r="J1254" s="101"/>
    </row>
    <row r="1255" spans="6:10" x14ac:dyDescent="0.15">
      <c r="F1255" s="102"/>
      <c r="I1255" s="102"/>
      <c r="J1255" s="101"/>
    </row>
    <row r="1256" spans="6:10" x14ac:dyDescent="0.15">
      <c r="F1256" s="102"/>
      <c r="I1256" s="102"/>
      <c r="J1256" s="101"/>
    </row>
    <row r="1257" spans="6:10" x14ac:dyDescent="0.15">
      <c r="F1257" s="102"/>
      <c r="I1257" s="102"/>
      <c r="J1257" s="101"/>
    </row>
    <row r="1258" spans="6:10" x14ac:dyDescent="0.15">
      <c r="F1258" s="102"/>
      <c r="I1258" s="102"/>
      <c r="J1258" s="101"/>
    </row>
    <row r="1259" spans="6:10" x14ac:dyDescent="0.15">
      <c r="F1259" s="102"/>
      <c r="I1259" s="102"/>
      <c r="J1259" s="101"/>
    </row>
    <row r="1260" spans="6:10" x14ac:dyDescent="0.15">
      <c r="F1260" s="102"/>
      <c r="I1260" s="102"/>
      <c r="J1260" s="101"/>
    </row>
    <row r="1261" spans="6:10" x14ac:dyDescent="0.15">
      <c r="F1261" s="102"/>
      <c r="I1261" s="102"/>
      <c r="J1261" s="101"/>
    </row>
    <row r="1262" spans="6:10" x14ac:dyDescent="0.15">
      <c r="F1262" s="102"/>
      <c r="I1262" s="102"/>
      <c r="J1262" s="101"/>
    </row>
    <row r="1263" spans="6:10" x14ac:dyDescent="0.15">
      <c r="F1263" s="102"/>
      <c r="I1263" s="102"/>
      <c r="J1263" s="101"/>
    </row>
    <row r="1264" spans="6:10" x14ac:dyDescent="0.15">
      <c r="F1264" s="102"/>
      <c r="I1264" s="102"/>
      <c r="J1264" s="101"/>
    </row>
    <row r="1265" spans="6:10" x14ac:dyDescent="0.15">
      <c r="F1265" s="102"/>
      <c r="I1265" s="102"/>
      <c r="J1265" s="101"/>
    </row>
    <row r="1266" spans="6:10" x14ac:dyDescent="0.15">
      <c r="F1266" s="102"/>
      <c r="I1266" s="102"/>
      <c r="J1266" s="101"/>
    </row>
    <row r="1267" spans="6:10" x14ac:dyDescent="0.15">
      <c r="F1267" s="102"/>
      <c r="I1267" s="102"/>
      <c r="J1267" s="101"/>
    </row>
    <row r="1268" spans="6:10" x14ac:dyDescent="0.15">
      <c r="F1268" s="102"/>
      <c r="I1268" s="102"/>
      <c r="J1268" s="101"/>
    </row>
    <row r="1269" spans="6:10" x14ac:dyDescent="0.15">
      <c r="F1269" s="102"/>
      <c r="I1269" s="102"/>
      <c r="J1269" s="101"/>
    </row>
    <row r="1270" spans="6:10" x14ac:dyDescent="0.15">
      <c r="F1270" s="102"/>
      <c r="I1270" s="102"/>
      <c r="J1270" s="101"/>
    </row>
    <row r="1271" spans="6:10" x14ac:dyDescent="0.15">
      <c r="F1271" s="102"/>
      <c r="I1271" s="102"/>
      <c r="J1271" s="101"/>
    </row>
    <row r="1272" spans="6:10" x14ac:dyDescent="0.15">
      <c r="F1272" s="102"/>
      <c r="I1272" s="102"/>
      <c r="J1272" s="101"/>
    </row>
    <row r="1273" spans="6:10" x14ac:dyDescent="0.15">
      <c r="F1273" s="102"/>
      <c r="I1273" s="102"/>
      <c r="J1273" s="101"/>
    </row>
    <row r="1274" spans="6:10" x14ac:dyDescent="0.15">
      <c r="F1274" s="102"/>
      <c r="I1274" s="102"/>
      <c r="J1274" s="101"/>
    </row>
    <row r="1275" spans="6:10" x14ac:dyDescent="0.15">
      <c r="F1275" s="102"/>
      <c r="I1275" s="102"/>
      <c r="J1275" s="101"/>
    </row>
    <row r="1276" spans="6:10" x14ac:dyDescent="0.15">
      <c r="F1276" s="102"/>
      <c r="I1276" s="102"/>
      <c r="J1276" s="101"/>
    </row>
    <row r="1277" spans="6:10" x14ac:dyDescent="0.15">
      <c r="F1277" s="102"/>
      <c r="I1277" s="102"/>
      <c r="J1277" s="101"/>
    </row>
    <row r="1278" spans="6:10" x14ac:dyDescent="0.15">
      <c r="F1278" s="102"/>
      <c r="I1278" s="102"/>
      <c r="J1278" s="101"/>
    </row>
    <row r="1279" spans="6:10" x14ac:dyDescent="0.15">
      <c r="F1279" s="102"/>
      <c r="I1279" s="102"/>
      <c r="J1279" s="101"/>
    </row>
    <row r="1280" spans="6:10" x14ac:dyDescent="0.15">
      <c r="F1280" s="102"/>
      <c r="I1280" s="102"/>
      <c r="J1280" s="101"/>
    </row>
    <row r="1281" spans="6:10" x14ac:dyDescent="0.15">
      <c r="F1281" s="102"/>
      <c r="I1281" s="102"/>
      <c r="J1281" s="101"/>
    </row>
    <row r="1282" spans="6:10" x14ac:dyDescent="0.15">
      <c r="F1282" s="102"/>
      <c r="I1282" s="102"/>
      <c r="J1282" s="101"/>
    </row>
    <row r="1283" spans="6:10" x14ac:dyDescent="0.15">
      <c r="F1283" s="102"/>
      <c r="I1283" s="102"/>
      <c r="J1283" s="101"/>
    </row>
    <row r="1284" spans="6:10" x14ac:dyDescent="0.15">
      <c r="F1284" s="102"/>
      <c r="I1284" s="102"/>
      <c r="J1284" s="101"/>
    </row>
    <row r="1285" spans="6:10" x14ac:dyDescent="0.15">
      <c r="F1285" s="102"/>
      <c r="I1285" s="102"/>
      <c r="J1285" s="101"/>
    </row>
    <row r="1286" spans="6:10" x14ac:dyDescent="0.15">
      <c r="F1286" s="102"/>
      <c r="I1286" s="102"/>
      <c r="J1286" s="101"/>
    </row>
    <row r="1287" spans="6:10" x14ac:dyDescent="0.15">
      <c r="F1287" s="102"/>
      <c r="I1287" s="102"/>
      <c r="J1287" s="101"/>
    </row>
    <row r="1288" spans="6:10" x14ac:dyDescent="0.15">
      <c r="F1288" s="102"/>
      <c r="I1288" s="102"/>
      <c r="J1288" s="101"/>
    </row>
    <row r="1289" spans="6:10" x14ac:dyDescent="0.15">
      <c r="F1289" s="102"/>
      <c r="I1289" s="102"/>
      <c r="J1289" s="101"/>
    </row>
    <row r="1290" spans="6:10" x14ac:dyDescent="0.15">
      <c r="F1290" s="102"/>
      <c r="I1290" s="102"/>
      <c r="J1290" s="101"/>
    </row>
    <row r="1291" spans="6:10" x14ac:dyDescent="0.15">
      <c r="F1291" s="102"/>
      <c r="I1291" s="102"/>
      <c r="J1291" s="101"/>
    </row>
    <row r="1292" spans="6:10" x14ac:dyDescent="0.15">
      <c r="F1292" s="102"/>
      <c r="I1292" s="102"/>
      <c r="J1292" s="101"/>
    </row>
    <row r="1293" spans="6:10" x14ac:dyDescent="0.15">
      <c r="F1293" s="102"/>
      <c r="I1293" s="102"/>
      <c r="J1293" s="101"/>
    </row>
    <row r="1294" spans="6:10" x14ac:dyDescent="0.15">
      <c r="F1294" s="102"/>
      <c r="I1294" s="102"/>
      <c r="J1294" s="101"/>
    </row>
    <row r="1295" spans="6:10" x14ac:dyDescent="0.15">
      <c r="F1295" s="102"/>
      <c r="I1295" s="102"/>
      <c r="J1295" s="101"/>
    </row>
    <row r="1296" spans="6:10" x14ac:dyDescent="0.15">
      <c r="F1296" s="102"/>
      <c r="I1296" s="102"/>
      <c r="J1296" s="101"/>
    </row>
    <row r="1297" spans="6:10" x14ac:dyDescent="0.15">
      <c r="F1297" s="102"/>
      <c r="I1297" s="102"/>
      <c r="J1297" s="101"/>
    </row>
    <row r="1298" spans="6:10" x14ac:dyDescent="0.15">
      <c r="F1298" s="102"/>
      <c r="I1298" s="102"/>
      <c r="J1298" s="101"/>
    </row>
    <row r="1299" spans="6:10" x14ac:dyDescent="0.15">
      <c r="F1299" s="102"/>
      <c r="I1299" s="102"/>
      <c r="J1299" s="101"/>
    </row>
    <row r="1300" spans="6:10" x14ac:dyDescent="0.15">
      <c r="F1300" s="102"/>
      <c r="I1300" s="102"/>
      <c r="J1300" s="101"/>
    </row>
    <row r="1301" spans="6:10" x14ac:dyDescent="0.15">
      <c r="F1301" s="102"/>
      <c r="I1301" s="102"/>
      <c r="J1301" s="101"/>
    </row>
    <row r="1302" spans="6:10" x14ac:dyDescent="0.15">
      <c r="F1302" s="102"/>
      <c r="I1302" s="102"/>
      <c r="J1302" s="101"/>
    </row>
    <row r="1303" spans="6:10" x14ac:dyDescent="0.15">
      <c r="F1303" s="102"/>
      <c r="I1303" s="102"/>
      <c r="J1303" s="101"/>
    </row>
    <row r="1304" spans="6:10" x14ac:dyDescent="0.15">
      <c r="F1304" s="102"/>
      <c r="I1304" s="102"/>
      <c r="J1304" s="101"/>
    </row>
    <row r="1305" spans="6:10" x14ac:dyDescent="0.15">
      <c r="F1305" s="102"/>
      <c r="I1305" s="102"/>
      <c r="J1305" s="101"/>
    </row>
    <row r="1306" spans="6:10" x14ac:dyDescent="0.15">
      <c r="F1306" s="102"/>
      <c r="I1306" s="102"/>
      <c r="J1306" s="101"/>
    </row>
    <row r="1307" spans="6:10" x14ac:dyDescent="0.15">
      <c r="F1307" s="102"/>
      <c r="I1307" s="102"/>
      <c r="J1307" s="101"/>
    </row>
    <row r="1308" spans="6:10" x14ac:dyDescent="0.15">
      <c r="F1308" s="102"/>
      <c r="I1308" s="102"/>
      <c r="J1308" s="101"/>
    </row>
    <row r="1309" spans="6:10" x14ac:dyDescent="0.15">
      <c r="F1309" s="102"/>
      <c r="I1309" s="102"/>
      <c r="J1309" s="101"/>
    </row>
    <row r="1310" spans="6:10" x14ac:dyDescent="0.15">
      <c r="F1310" s="102"/>
      <c r="I1310" s="102"/>
      <c r="J1310" s="101"/>
    </row>
    <row r="1311" spans="6:10" x14ac:dyDescent="0.15">
      <c r="F1311" s="102"/>
      <c r="I1311" s="102"/>
      <c r="J1311" s="101"/>
    </row>
    <row r="1312" spans="6:10" x14ac:dyDescent="0.15">
      <c r="F1312" s="102"/>
      <c r="I1312" s="102"/>
      <c r="J1312" s="101"/>
    </row>
    <row r="1313" spans="6:10" x14ac:dyDescent="0.15">
      <c r="F1313" s="102"/>
      <c r="I1313" s="102"/>
      <c r="J1313" s="101"/>
    </row>
    <row r="1314" spans="6:10" x14ac:dyDescent="0.15">
      <c r="F1314" s="102"/>
      <c r="I1314" s="102"/>
      <c r="J1314" s="101"/>
    </row>
    <row r="1315" spans="6:10" x14ac:dyDescent="0.15">
      <c r="F1315" s="102"/>
      <c r="I1315" s="102"/>
      <c r="J1315" s="101"/>
    </row>
    <row r="1316" spans="6:10" x14ac:dyDescent="0.15">
      <c r="F1316" s="102"/>
      <c r="I1316" s="102"/>
      <c r="J1316" s="101"/>
    </row>
    <row r="1317" spans="6:10" x14ac:dyDescent="0.15">
      <c r="F1317" s="102"/>
      <c r="I1317" s="102"/>
      <c r="J1317" s="101"/>
    </row>
    <row r="1318" spans="6:10" x14ac:dyDescent="0.15">
      <c r="F1318" s="102"/>
      <c r="I1318" s="102"/>
      <c r="J1318" s="101"/>
    </row>
    <row r="1319" spans="6:10" x14ac:dyDescent="0.15">
      <c r="F1319" s="102"/>
      <c r="I1319" s="102"/>
      <c r="J1319" s="101"/>
    </row>
    <row r="1320" spans="6:10" x14ac:dyDescent="0.15">
      <c r="F1320" s="102"/>
      <c r="I1320" s="102"/>
      <c r="J1320" s="101"/>
    </row>
    <row r="1321" spans="6:10" x14ac:dyDescent="0.15">
      <c r="F1321" s="102"/>
      <c r="I1321" s="102"/>
      <c r="J1321" s="101"/>
    </row>
    <row r="1322" spans="6:10" x14ac:dyDescent="0.15">
      <c r="F1322" s="102"/>
      <c r="I1322" s="102"/>
      <c r="J1322" s="101"/>
    </row>
    <row r="1323" spans="6:10" x14ac:dyDescent="0.15">
      <c r="F1323" s="102"/>
      <c r="I1323" s="102"/>
      <c r="J1323" s="101"/>
    </row>
    <row r="1324" spans="6:10" x14ac:dyDescent="0.15">
      <c r="F1324" s="102"/>
      <c r="I1324" s="102"/>
      <c r="J1324" s="101"/>
    </row>
    <row r="1325" spans="6:10" x14ac:dyDescent="0.15">
      <c r="F1325" s="102"/>
      <c r="I1325" s="102"/>
      <c r="J1325" s="101"/>
    </row>
    <row r="1326" spans="6:10" x14ac:dyDescent="0.15">
      <c r="F1326" s="102"/>
      <c r="I1326" s="102"/>
      <c r="J1326" s="101"/>
    </row>
    <row r="1327" spans="6:10" x14ac:dyDescent="0.15">
      <c r="F1327" s="102"/>
      <c r="I1327" s="102"/>
      <c r="J1327" s="101"/>
    </row>
    <row r="1328" spans="6:10" x14ac:dyDescent="0.15">
      <c r="F1328" s="102"/>
      <c r="I1328" s="102"/>
      <c r="J1328" s="101"/>
    </row>
    <row r="1329" spans="6:10" x14ac:dyDescent="0.15">
      <c r="F1329" s="102"/>
      <c r="I1329" s="102"/>
      <c r="J1329" s="101"/>
    </row>
    <row r="1330" spans="6:10" x14ac:dyDescent="0.15">
      <c r="F1330" s="102"/>
      <c r="I1330" s="102"/>
      <c r="J1330" s="101"/>
    </row>
    <row r="1331" spans="6:10" x14ac:dyDescent="0.15">
      <c r="F1331" s="102"/>
      <c r="I1331" s="102"/>
      <c r="J1331" s="101"/>
    </row>
    <row r="1332" spans="6:10" x14ac:dyDescent="0.15">
      <c r="F1332" s="102"/>
      <c r="I1332" s="102"/>
      <c r="J1332" s="101"/>
    </row>
    <row r="1333" spans="6:10" x14ac:dyDescent="0.15">
      <c r="F1333" s="102"/>
      <c r="I1333" s="102"/>
      <c r="J1333" s="101"/>
    </row>
    <row r="1334" spans="6:10" x14ac:dyDescent="0.15">
      <c r="F1334" s="102"/>
      <c r="I1334" s="102"/>
      <c r="J1334" s="101"/>
    </row>
    <row r="1335" spans="6:10" x14ac:dyDescent="0.15">
      <c r="F1335" s="102"/>
      <c r="I1335" s="102"/>
      <c r="J1335" s="101"/>
    </row>
    <row r="1336" spans="6:10" x14ac:dyDescent="0.15">
      <c r="F1336" s="102"/>
      <c r="I1336" s="102"/>
      <c r="J1336" s="101"/>
    </row>
    <row r="1337" spans="6:10" x14ac:dyDescent="0.15">
      <c r="F1337" s="102"/>
      <c r="I1337" s="102"/>
      <c r="J1337" s="101"/>
    </row>
    <row r="1338" spans="6:10" x14ac:dyDescent="0.15">
      <c r="F1338" s="102"/>
      <c r="I1338" s="102"/>
      <c r="J1338" s="101"/>
    </row>
    <row r="1339" spans="6:10" x14ac:dyDescent="0.15">
      <c r="F1339" s="102"/>
      <c r="I1339" s="102"/>
      <c r="J1339" s="101"/>
    </row>
    <row r="1340" spans="6:10" x14ac:dyDescent="0.15">
      <c r="F1340" s="102"/>
      <c r="I1340" s="102"/>
      <c r="J1340" s="101"/>
    </row>
    <row r="1341" spans="6:10" x14ac:dyDescent="0.15">
      <c r="F1341" s="102"/>
      <c r="I1341" s="102"/>
      <c r="J1341" s="101"/>
    </row>
    <row r="1342" spans="6:10" x14ac:dyDescent="0.15">
      <c r="F1342" s="102"/>
      <c r="I1342" s="102"/>
      <c r="J1342" s="101"/>
    </row>
    <row r="1343" spans="6:10" x14ac:dyDescent="0.15">
      <c r="F1343" s="102"/>
      <c r="I1343" s="102"/>
      <c r="J1343" s="101"/>
    </row>
    <row r="1344" spans="6:10" x14ac:dyDescent="0.15">
      <c r="F1344" s="102"/>
      <c r="I1344" s="102"/>
      <c r="J1344" s="101"/>
    </row>
    <row r="1345" spans="6:10" x14ac:dyDescent="0.15">
      <c r="F1345" s="102"/>
      <c r="I1345" s="102"/>
      <c r="J1345" s="101"/>
    </row>
    <row r="1346" spans="6:10" x14ac:dyDescent="0.15">
      <c r="F1346" s="102"/>
      <c r="I1346" s="102"/>
      <c r="J1346" s="101"/>
    </row>
    <row r="1347" spans="6:10" x14ac:dyDescent="0.15">
      <c r="F1347" s="102"/>
      <c r="I1347" s="102"/>
      <c r="J1347" s="101"/>
    </row>
    <row r="1348" spans="6:10" x14ac:dyDescent="0.15">
      <c r="F1348" s="102"/>
      <c r="I1348" s="102"/>
      <c r="J1348" s="101"/>
    </row>
    <row r="1349" spans="6:10" x14ac:dyDescent="0.15">
      <c r="F1349" s="102"/>
      <c r="I1349" s="102"/>
      <c r="J1349" s="101"/>
    </row>
    <row r="1350" spans="6:10" x14ac:dyDescent="0.15">
      <c r="F1350" s="102"/>
      <c r="I1350" s="102"/>
      <c r="J1350" s="101"/>
    </row>
    <row r="1351" spans="6:10" x14ac:dyDescent="0.15">
      <c r="F1351" s="102"/>
      <c r="I1351" s="102"/>
      <c r="J1351" s="101"/>
    </row>
    <row r="1352" spans="6:10" x14ac:dyDescent="0.15">
      <c r="F1352" s="102"/>
      <c r="I1352" s="102"/>
      <c r="J1352" s="101"/>
    </row>
    <row r="1353" spans="6:10" x14ac:dyDescent="0.15">
      <c r="F1353" s="102"/>
      <c r="I1353" s="102"/>
      <c r="J1353" s="101"/>
    </row>
    <row r="1354" spans="6:10" x14ac:dyDescent="0.15">
      <c r="F1354" s="102"/>
      <c r="I1354" s="102"/>
      <c r="J1354" s="101"/>
    </row>
    <row r="1355" spans="6:10" x14ac:dyDescent="0.15">
      <c r="F1355" s="102"/>
      <c r="I1355" s="102"/>
      <c r="J1355" s="101"/>
    </row>
    <row r="1356" spans="6:10" x14ac:dyDescent="0.15">
      <c r="F1356" s="102"/>
      <c r="I1356" s="102"/>
      <c r="J1356" s="101"/>
    </row>
    <row r="1357" spans="6:10" x14ac:dyDescent="0.15">
      <c r="F1357" s="102"/>
      <c r="I1357" s="102"/>
      <c r="J1357" s="101"/>
    </row>
    <row r="1358" spans="6:10" x14ac:dyDescent="0.15">
      <c r="F1358" s="102"/>
      <c r="I1358" s="102"/>
      <c r="J1358" s="101"/>
    </row>
    <row r="1359" spans="6:10" x14ac:dyDescent="0.15">
      <c r="F1359" s="102"/>
      <c r="I1359" s="102"/>
      <c r="J1359" s="101"/>
    </row>
    <row r="1360" spans="6:10" x14ac:dyDescent="0.15">
      <c r="F1360" s="102"/>
      <c r="I1360" s="102"/>
      <c r="J1360" s="101"/>
    </row>
    <row r="1361" spans="6:10" x14ac:dyDescent="0.15">
      <c r="F1361" s="102"/>
      <c r="I1361" s="102"/>
      <c r="J1361" s="101"/>
    </row>
    <row r="1362" spans="6:10" x14ac:dyDescent="0.15">
      <c r="F1362" s="102"/>
      <c r="I1362" s="102"/>
      <c r="J1362" s="101"/>
    </row>
    <row r="1363" spans="6:10" x14ac:dyDescent="0.15">
      <c r="F1363" s="102"/>
      <c r="I1363" s="102"/>
      <c r="J1363" s="101"/>
    </row>
    <row r="1364" spans="6:10" x14ac:dyDescent="0.15">
      <c r="F1364" s="102"/>
      <c r="I1364" s="102"/>
      <c r="J1364" s="101"/>
    </row>
    <row r="1365" spans="6:10" x14ac:dyDescent="0.15">
      <c r="F1365" s="102"/>
      <c r="I1365" s="102"/>
      <c r="J1365" s="101"/>
    </row>
    <row r="1366" spans="6:10" x14ac:dyDescent="0.15">
      <c r="F1366" s="102"/>
      <c r="I1366" s="102"/>
      <c r="J1366" s="101"/>
    </row>
    <row r="1367" spans="6:10" x14ac:dyDescent="0.15">
      <c r="F1367" s="102"/>
      <c r="I1367" s="102"/>
      <c r="J1367" s="101"/>
    </row>
    <row r="1368" spans="6:10" x14ac:dyDescent="0.15">
      <c r="F1368" s="102"/>
      <c r="I1368" s="102"/>
      <c r="J1368" s="101"/>
    </row>
    <row r="1369" spans="6:10" x14ac:dyDescent="0.15">
      <c r="F1369" s="102"/>
      <c r="I1369" s="102"/>
      <c r="J1369" s="101"/>
    </row>
    <row r="1370" spans="6:10" x14ac:dyDescent="0.15">
      <c r="F1370" s="102"/>
      <c r="I1370" s="102"/>
      <c r="J1370" s="101"/>
    </row>
    <row r="1371" spans="6:10" x14ac:dyDescent="0.15">
      <c r="F1371" s="102"/>
      <c r="I1371" s="102"/>
      <c r="J1371" s="101"/>
    </row>
    <row r="1372" spans="6:10" x14ac:dyDescent="0.15">
      <c r="F1372" s="102"/>
      <c r="I1372" s="102"/>
      <c r="J1372" s="101"/>
    </row>
    <row r="1373" spans="6:10" x14ac:dyDescent="0.15">
      <c r="F1373" s="102"/>
      <c r="I1373" s="102"/>
      <c r="J1373" s="101"/>
    </row>
    <row r="1374" spans="6:10" x14ac:dyDescent="0.15">
      <c r="F1374" s="102"/>
      <c r="I1374" s="102"/>
      <c r="J1374" s="101"/>
    </row>
    <row r="1375" spans="6:10" x14ac:dyDescent="0.15">
      <c r="F1375" s="102"/>
      <c r="I1375" s="102"/>
      <c r="J1375" s="101"/>
    </row>
    <row r="1376" spans="6:10" x14ac:dyDescent="0.15">
      <c r="F1376" s="102"/>
      <c r="I1376" s="102"/>
      <c r="J1376" s="101"/>
    </row>
    <row r="1377" spans="6:10" x14ac:dyDescent="0.15">
      <c r="F1377" s="102"/>
      <c r="I1377" s="102"/>
      <c r="J1377" s="101"/>
    </row>
    <row r="1378" spans="6:10" x14ac:dyDescent="0.15">
      <c r="F1378" s="102"/>
      <c r="I1378" s="102"/>
      <c r="J1378" s="101"/>
    </row>
    <row r="1379" spans="6:10" x14ac:dyDescent="0.15">
      <c r="F1379" s="102"/>
      <c r="I1379" s="102"/>
      <c r="J1379" s="101"/>
    </row>
    <row r="1380" spans="6:10" x14ac:dyDescent="0.15">
      <c r="F1380" s="102"/>
      <c r="I1380" s="102"/>
      <c r="J1380" s="101"/>
    </row>
    <row r="1381" spans="6:10" x14ac:dyDescent="0.15">
      <c r="F1381" s="102"/>
      <c r="I1381" s="102"/>
      <c r="J1381" s="101"/>
    </row>
    <row r="1382" spans="6:10" x14ac:dyDescent="0.15">
      <c r="F1382" s="102"/>
      <c r="I1382" s="102"/>
      <c r="J1382" s="101"/>
    </row>
    <row r="1383" spans="6:10" x14ac:dyDescent="0.15">
      <c r="F1383" s="102"/>
      <c r="I1383" s="102"/>
      <c r="J1383" s="101"/>
    </row>
    <row r="1384" spans="6:10" x14ac:dyDescent="0.15">
      <c r="F1384" s="102"/>
      <c r="I1384" s="102"/>
      <c r="J1384" s="101"/>
    </row>
    <row r="1385" spans="6:10" x14ac:dyDescent="0.15">
      <c r="F1385" s="102"/>
      <c r="I1385" s="102"/>
      <c r="J1385" s="101"/>
    </row>
    <row r="1386" spans="6:10" x14ac:dyDescent="0.15">
      <c r="F1386" s="102"/>
      <c r="I1386" s="102"/>
      <c r="J1386" s="101"/>
    </row>
    <row r="1387" spans="6:10" x14ac:dyDescent="0.15">
      <c r="F1387" s="102"/>
      <c r="I1387" s="102"/>
      <c r="J1387" s="101"/>
    </row>
    <row r="1388" spans="6:10" x14ac:dyDescent="0.15">
      <c r="F1388" s="102"/>
      <c r="I1388" s="102"/>
      <c r="J1388" s="101"/>
    </row>
    <row r="1389" spans="6:10" x14ac:dyDescent="0.15">
      <c r="F1389" s="102"/>
      <c r="I1389" s="102"/>
      <c r="J1389" s="101"/>
    </row>
    <row r="1390" spans="6:10" x14ac:dyDescent="0.15">
      <c r="F1390" s="102"/>
      <c r="I1390" s="102"/>
      <c r="J1390" s="101"/>
    </row>
    <row r="1391" spans="6:10" x14ac:dyDescent="0.15">
      <c r="F1391" s="102"/>
      <c r="I1391" s="102"/>
      <c r="J1391" s="101"/>
    </row>
    <row r="1392" spans="6:10" x14ac:dyDescent="0.15">
      <c r="F1392" s="102"/>
      <c r="I1392" s="102"/>
      <c r="J1392" s="101"/>
    </row>
    <row r="1393" spans="6:10" x14ac:dyDescent="0.15">
      <c r="F1393" s="102"/>
      <c r="I1393" s="102"/>
      <c r="J1393" s="101"/>
    </row>
    <row r="1394" spans="6:10" x14ac:dyDescent="0.15">
      <c r="F1394" s="102"/>
      <c r="I1394" s="102"/>
      <c r="J1394" s="101"/>
    </row>
    <row r="1395" spans="6:10" x14ac:dyDescent="0.15">
      <c r="F1395" s="102"/>
      <c r="I1395" s="102"/>
      <c r="J1395" s="101"/>
    </row>
    <row r="1396" spans="6:10" x14ac:dyDescent="0.15">
      <c r="F1396" s="102"/>
      <c r="I1396" s="102"/>
      <c r="J1396" s="101"/>
    </row>
    <row r="1397" spans="6:10" x14ac:dyDescent="0.15">
      <c r="F1397" s="102"/>
      <c r="I1397" s="102"/>
      <c r="J1397" s="101"/>
    </row>
    <row r="1398" spans="6:10" x14ac:dyDescent="0.15">
      <c r="F1398" s="102"/>
      <c r="I1398" s="102"/>
      <c r="J1398" s="101"/>
    </row>
    <row r="1399" spans="6:10" x14ac:dyDescent="0.15">
      <c r="F1399" s="102"/>
      <c r="I1399" s="102"/>
      <c r="J1399" s="101"/>
    </row>
    <row r="1400" spans="6:10" x14ac:dyDescent="0.15">
      <c r="F1400" s="102"/>
      <c r="I1400" s="102"/>
      <c r="J1400" s="101"/>
    </row>
    <row r="1401" spans="6:10" x14ac:dyDescent="0.15">
      <c r="F1401" s="102"/>
      <c r="I1401" s="102"/>
      <c r="J1401" s="101"/>
    </row>
    <row r="1402" spans="6:10" x14ac:dyDescent="0.15">
      <c r="F1402" s="102"/>
      <c r="I1402" s="102"/>
      <c r="J1402" s="101"/>
    </row>
    <row r="1403" spans="6:10" x14ac:dyDescent="0.15">
      <c r="F1403" s="102"/>
      <c r="I1403" s="102"/>
      <c r="J1403" s="101"/>
    </row>
    <row r="1404" spans="6:10" x14ac:dyDescent="0.15">
      <c r="F1404" s="102"/>
      <c r="I1404" s="102"/>
      <c r="J1404" s="101"/>
    </row>
    <row r="1405" spans="6:10" x14ac:dyDescent="0.15">
      <c r="F1405" s="102"/>
      <c r="I1405" s="102"/>
      <c r="J1405" s="101"/>
    </row>
    <row r="1406" spans="6:10" x14ac:dyDescent="0.15">
      <c r="F1406" s="102"/>
      <c r="I1406" s="102"/>
      <c r="J1406" s="101"/>
    </row>
    <row r="1407" spans="6:10" x14ac:dyDescent="0.15">
      <c r="F1407" s="102"/>
      <c r="I1407" s="102"/>
      <c r="J1407" s="101"/>
    </row>
    <row r="1408" spans="6:10" x14ac:dyDescent="0.15">
      <c r="F1408" s="102"/>
      <c r="I1408" s="102"/>
      <c r="J1408" s="101"/>
    </row>
    <row r="1409" spans="6:10" x14ac:dyDescent="0.15">
      <c r="F1409" s="102"/>
      <c r="I1409" s="102"/>
      <c r="J1409" s="101"/>
    </row>
    <row r="1410" spans="6:10" x14ac:dyDescent="0.15">
      <c r="F1410" s="102"/>
      <c r="I1410" s="102"/>
      <c r="J1410" s="101"/>
    </row>
    <row r="1411" spans="6:10" x14ac:dyDescent="0.15">
      <c r="F1411" s="102"/>
      <c r="I1411" s="102"/>
      <c r="J1411" s="101"/>
    </row>
    <row r="1412" spans="6:10" x14ac:dyDescent="0.15">
      <c r="F1412" s="102"/>
      <c r="I1412" s="102"/>
      <c r="J1412" s="101"/>
    </row>
    <row r="1413" spans="6:10" x14ac:dyDescent="0.15">
      <c r="F1413" s="102"/>
      <c r="I1413" s="102"/>
      <c r="J1413" s="101"/>
    </row>
    <row r="1414" spans="6:10" x14ac:dyDescent="0.15">
      <c r="F1414" s="102"/>
      <c r="I1414" s="102"/>
      <c r="J1414" s="101"/>
    </row>
    <row r="1415" spans="6:10" x14ac:dyDescent="0.15">
      <c r="F1415" s="102"/>
      <c r="I1415" s="102"/>
      <c r="J1415" s="101"/>
    </row>
    <row r="1416" spans="6:10" x14ac:dyDescent="0.15">
      <c r="F1416" s="102"/>
      <c r="I1416" s="102"/>
      <c r="J1416" s="101"/>
    </row>
    <row r="1417" spans="6:10" x14ac:dyDescent="0.15">
      <c r="F1417" s="102"/>
      <c r="I1417" s="102"/>
      <c r="J1417" s="101"/>
    </row>
    <row r="1418" spans="6:10" x14ac:dyDescent="0.15">
      <c r="F1418" s="102"/>
      <c r="I1418" s="102"/>
      <c r="J1418" s="101"/>
    </row>
    <row r="1419" spans="6:10" x14ac:dyDescent="0.15">
      <c r="F1419" s="102"/>
      <c r="I1419" s="102"/>
      <c r="J1419" s="101"/>
    </row>
    <row r="1420" spans="6:10" x14ac:dyDescent="0.15">
      <c r="F1420" s="102"/>
      <c r="I1420" s="102"/>
      <c r="J1420" s="101"/>
    </row>
    <row r="1421" spans="6:10" x14ac:dyDescent="0.15">
      <c r="F1421" s="102"/>
      <c r="I1421" s="102"/>
      <c r="J1421" s="101"/>
    </row>
    <row r="1422" spans="6:10" x14ac:dyDescent="0.15">
      <c r="F1422" s="102"/>
      <c r="I1422" s="102"/>
      <c r="J1422" s="101"/>
    </row>
    <row r="1423" spans="6:10" x14ac:dyDescent="0.15">
      <c r="F1423" s="102"/>
      <c r="I1423" s="102"/>
      <c r="J1423" s="101"/>
    </row>
    <row r="1424" spans="6:10" x14ac:dyDescent="0.15">
      <c r="F1424" s="102"/>
      <c r="I1424" s="102"/>
      <c r="J1424" s="101"/>
    </row>
    <row r="1425" spans="6:10" x14ac:dyDescent="0.15">
      <c r="F1425" s="102"/>
      <c r="I1425" s="102"/>
      <c r="J1425" s="101"/>
    </row>
    <row r="1426" spans="6:10" x14ac:dyDescent="0.15">
      <c r="F1426" s="102"/>
      <c r="I1426" s="102"/>
      <c r="J1426" s="101"/>
    </row>
    <row r="1427" spans="6:10" x14ac:dyDescent="0.15">
      <c r="F1427" s="102"/>
      <c r="I1427" s="102"/>
      <c r="J1427" s="101"/>
    </row>
    <row r="1428" spans="6:10" x14ac:dyDescent="0.15">
      <c r="F1428" s="102"/>
      <c r="I1428" s="102"/>
      <c r="J1428" s="101"/>
    </row>
    <row r="1429" spans="6:10" x14ac:dyDescent="0.15">
      <c r="F1429" s="102"/>
      <c r="I1429" s="102"/>
      <c r="J1429" s="101"/>
    </row>
  </sheetData>
  <mergeCells count="21">
    <mergeCell ref="A1:L1"/>
    <mergeCell ref="A2:D2"/>
    <mergeCell ref="K3:L4"/>
    <mergeCell ref="A3:D3"/>
    <mergeCell ref="E3:F4"/>
    <mergeCell ref="A6:D6"/>
    <mergeCell ref="A5:D5"/>
    <mergeCell ref="G3:H4"/>
    <mergeCell ref="I3:J4"/>
    <mergeCell ref="A20:D20"/>
    <mergeCell ref="C22:D22"/>
    <mergeCell ref="C16:D16"/>
    <mergeCell ref="B21:D21"/>
    <mergeCell ref="A14:D14"/>
    <mergeCell ref="B15:D15"/>
    <mergeCell ref="B10:D10"/>
    <mergeCell ref="C11:D11"/>
    <mergeCell ref="A8:D8"/>
    <mergeCell ref="A7:D7"/>
    <mergeCell ref="A9:D9"/>
    <mergeCell ref="C25:D25"/>
  </mergeCells>
  <phoneticPr fontId="1" type="noConversion"/>
  <pageMargins left="0.47244094488188981" right="0.39370078740157483" top="0.43307086614173229" bottom="0.31496062992125984" header="0.19685039370078741" footer="0.19685039370078741"/>
  <pageSetup paperSize="9" firstPageNumber="4" orientation="landscape" useFirstPageNumber="1" horizontalDpi="4294967293" verticalDpi="4294967293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4"/>
  <sheetViews>
    <sheetView zoomScaleNormal="100" zoomScaleSheetLayoutView="100" workbookViewId="0">
      <pane ySplit="4" topLeftCell="A5" activePane="bottomLeft" state="frozen"/>
      <selection pane="bottomLeft" activeCell="L22" sqref="L22"/>
    </sheetView>
  </sheetViews>
  <sheetFormatPr defaultRowHeight="13.5" x14ac:dyDescent="0.15"/>
  <cols>
    <col min="1" max="2" width="2.77734375" style="99" customWidth="1"/>
    <col min="3" max="3" width="13.5546875" style="99" customWidth="1"/>
    <col min="4" max="4" width="9" style="97" customWidth="1"/>
    <col min="5" max="5" width="3.88671875" style="97" customWidth="1"/>
    <col min="6" max="6" width="8.109375" style="99" customWidth="1"/>
    <col min="7" max="7" width="3.6640625" style="227" customWidth="1"/>
    <col min="8" max="8" width="8.109375" style="227" customWidth="1"/>
    <col min="9" max="9" width="4.44140625" style="98" customWidth="1"/>
    <col min="10" max="10" width="7.5546875" style="226" customWidth="1"/>
    <col min="11" max="11" width="25.77734375" style="98" customWidth="1"/>
    <col min="12" max="12" width="28.77734375" style="98" customWidth="1"/>
    <col min="13" max="16384" width="8.88671875" style="97"/>
  </cols>
  <sheetData>
    <row r="1" spans="1:13" s="219" customFormat="1" ht="36.75" customHeight="1" x14ac:dyDescent="0.15">
      <c r="A1" s="363" t="s">
        <v>196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</row>
    <row r="2" spans="1:13" s="219" customFormat="1" ht="21.75" customHeight="1" x14ac:dyDescent="0.25">
      <c r="A2" s="362"/>
      <c r="B2" s="362"/>
      <c r="C2" s="362"/>
      <c r="D2" s="359"/>
      <c r="E2" s="359"/>
      <c r="F2" s="361"/>
      <c r="G2" s="360"/>
      <c r="H2" s="359"/>
      <c r="I2" s="359"/>
      <c r="J2" s="358"/>
      <c r="K2" s="357"/>
      <c r="L2" s="356" t="s">
        <v>195</v>
      </c>
    </row>
    <row r="3" spans="1:13" s="110" customFormat="1" ht="18" customHeight="1" x14ac:dyDescent="0.15">
      <c r="A3" s="355" t="s">
        <v>194</v>
      </c>
      <c r="B3" s="354"/>
      <c r="C3" s="354"/>
      <c r="D3" s="353"/>
      <c r="E3" s="352" t="s">
        <v>193</v>
      </c>
      <c r="F3" s="351"/>
      <c r="G3" s="352" t="s">
        <v>192</v>
      </c>
      <c r="H3" s="351"/>
      <c r="I3" s="350" t="s">
        <v>191</v>
      </c>
      <c r="J3" s="349"/>
      <c r="K3" s="348" t="s">
        <v>190</v>
      </c>
      <c r="L3" s="347"/>
    </row>
    <row r="4" spans="1:13" s="110" customFormat="1" ht="18" customHeight="1" x14ac:dyDescent="0.15">
      <c r="A4" s="209" t="s">
        <v>189</v>
      </c>
      <c r="B4" s="208" t="s">
        <v>188</v>
      </c>
      <c r="C4" s="208" t="s">
        <v>187</v>
      </c>
      <c r="D4" s="208" t="s">
        <v>186</v>
      </c>
      <c r="E4" s="207"/>
      <c r="F4" s="206"/>
      <c r="G4" s="207"/>
      <c r="H4" s="206"/>
      <c r="I4" s="346"/>
      <c r="J4" s="345"/>
      <c r="K4" s="203"/>
      <c r="L4" s="202"/>
      <c r="M4" s="97"/>
    </row>
    <row r="5" spans="1:13" s="331" customFormat="1" ht="18" customHeight="1" x14ac:dyDescent="0.15">
      <c r="A5" s="201" t="s">
        <v>185</v>
      </c>
      <c r="B5" s="200"/>
      <c r="C5" s="200"/>
      <c r="D5" s="199"/>
      <c r="E5" s="194"/>
      <c r="F5" s="197">
        <f>SUM(F6:F8)</f>
        <v>79669</v>
      </c>
      <c r="G5" s="194"/>
      <c r="H5" s="197">
        <f>SUM(H6:H8)</f>
        <v>73669</v>
      </c>
      <c r="I5" s="274" t="s">
        <v>137</v>
      </c>
      <c r="J5" s="138">
        <f>H5-F5</f>
        <v>-6000</v>
      </c>
      <c r="K5" s="198"/>
      <c r="L5" s="344"/>
      <c r="M5" s="97"/>
    </row>
    <row r="6" spans="1:13" s="331" customFormat="1" ht="18" customHeight="1" x14ac:dyDescent="0.15">
      <c r="A6" s="343"/>
      <c r="B6" s="342"/>
      <c r="C6" s="342"/>
      <c r="D6" s="341"/>
      <c r="E6" s="134" t="s">
        <v>118</v>
      </c>
      <c r="F6" s="139">
        <f>F41+F42+F47</f>
        <v>14429</v>
      </c>
      <c r="G6" s="134" t="s">
        <v>118</v>
      </c>
      <c r="H6" s="139">
        <f>H41+H42+H47</f>
        <v>14430</v>
      </c>
      <c r="I6" s="340" t="s">
        <v>119</v>
      </c>
      <c r="J6" s="139">
        <f>J42+J47</f>
        <v>1</v>
      </c>
      <c r="K6" s="339"/>
      <c r="L6" s="338"/>
      <c r="M6" s="97"/>
    </row>
    <row r="7" spans="1:13" s="331" customFormat="1" ht="18" customHeight="1" x14ac:dyDescent="0.15">
      <c r="A7" s="343"/>
      <c r="B7" s="342"/>
      <c r="C7" s="342"/>
      <c r="D7" s="341"/>
      <c r="E7" s="134" t="s">
        <v>184</v>
      </c>
      <c r="F7" s="139"/>
      <c r="G7" s="134" t="s">
        <v>184</v>
      </c>
      <c r="H7" s="139"/>
      <c r="I7" s="340"/>
      <c r="J7" s="151">
        <f>H7-F7</f>
        <v>0</v>
      </c>
      <c r="K7" s="339"/>
      <c r="L7" s="338"/>
    </row>
    <row r="8" spans="1:13" s="331" customFormat="1" ht="18" customHeight="1" x14ac:dyDescent="0.15">
      <c r="A8" s="337"/>
      <c r="B8" s="336"/>
      <c r="C8" s="336"/>
      <c r="D8" s="335"/>
      <c r="E8" s="181" t="s">
        <v>134</v>
      </c>
      <c r="F8" s="334">
        <f>F12+F14+F16+F18+F25+F27+F30+F38+F33</f>
        <v>65240</v>
      </c>
      <c r="G8" s="181" t="s">
        <v>134</v>
      </c>
      <c r="H8" s="334">
        <f>H12+H14+H16+H18+H25+H27+H30+H38+H33</f>
        <v>59239</v>
      </c>
      <c r="I8" s="274" t="s">
        <v>137</v>
      </c>
      <c r="J8" s="334">
        <f>J12+J14+J16+J18+J25+J27+J30+J38+J33</f>
        <v>-6001</v>
      </c>
      <c r="K8" s="333"/>
      <c r="L8" s="332"/>
      <c r="M8" s="97"/>
    </row>
    <row r="9" spans="1:13" s="228" customFormat="1" ht="18" customHeight="1" x14ac:dyDescent="0.15">
      <c r="A9" s="156" t="s">
        <v>183</v>
      </c>
      <c r="B9" s="155"/>
      <c r="C9" s="155"/>
      <c r="D9" s="140"/>
      <c r="E9" s="134"/>
      <c r="F9" s="139">
        <f>F10+F23</f>
        <v>35240</v>
      </c>
      <c r="G9" s="134"/>
      <c r="H9" s="139">
        <f>H10+H23</f>
        <v>30239</v>
      </c>
      <c r="I9" s="329" t="s">
        <v>135</v>
      </c>
      <c r="J9" s="138">
        <f>H9-F9</f>
        <v>-5001</v>
      </c>
      <c r="K9" s="245"/>
      <c r="L9" s="312"/>
      <c r="M9" s="97"/>
    </row>
    <row r="10" spans="1:13" s="228" customFormat="1" ht="18" customHeight="1" x14ac:dyDescent="0.15">
      <c r="A10" s="306"/>
      <c r="B10" s="245">
        <v>11</v>
      </c>
      <c r="C10" s="155" t="s">
        <v>182</v>
      </c>
      <c r="D10" s="140"/>
      <c r="E10" s="134" t="s">
        <v>134</v>
      </c>
      <c r="F10" s="139">
        <f>F12+F14+F16+F18</f>
        <v>24318</v>
      </c>
      <c r="G10" s="134" t="s">
        <v>134</v>
      </c>
      <c r="H10" s="139">
        <f>H12+H14+H16+H18</f>
        <v>24364</v>
      </c>
      <c r="I10" s="329"/>
      <c r="J10" s="138">
        <f>J12+J14+J16+J18</f>
        <v>46</v>
      </c>
      <c r="K10" s="245"/>
      <c r="L10" s="312"/>
      <c r="M10" s="97"/>
    </row>
    <row r="11" spans="1:13" s="228" customFormat="1" ht="18" customHeight="1" x14ac:dyDescent="0.15">
      <c r="A11" s="306"/>
      <c r="B11" s="142"/>
      <c r="C11" s="141" t="s">
        <v>181</v>
      </c>
      <c r="D11" s="140"/>
      <c r="E11" s="134"/>
      <c r="F11" s="139">
        <f>F12</f>
        <v>20400</v>
      </c>
      <c r="G11" s="134"/>
      <c r="H11" s="139">
        <f>H12</f>
        <v>20400</v>
      </c>
      <c r="I11" s="329"/>
      <c r="J11" s="138">
        <f>H11-F11</f>
        <v>0</v>
      </c>
      <c r="K11" s="245"/>
      <c r="L11" s="312"/>
      <c r="M11" s="97"/>
    </row>
    <row r="12" spans="1:13" s="228" customFormat="1" ht="18" customHeight="1" x14ac:dyDescent="0.15">
      <c r="A12" s="306"/>
      <c r="B12" s="128"/>
      <c r="C12" s="128"/>
      <c r="D12" s="150" t="s">
        <v>180</v>
      </c>
      <c r="E12" s="126" t="s">
        <v>134</v>
      </c>
      <c r="F12" s="125">
        <v>20400</v>
      </c>
      <c r="G12" s="126" t="s">
        <v>134</v>
      </c>
      <c r="H12" s="125">
        <v>20400</v>
      </c>
      <c r="I12" s="257"/>
      <c r="J12" s="308">
        <f>H12-F12</f>
        <v>0</v>
      </c>
      <c r="K12" s="277" t="s">
        <v>179</v>
      </c>
      <c r="L12" s="261" t="s">
        <v>178</v>
      </c>
      <c r="M12" s="97"/>
    </row>
    <row r="13" spans="1:13" s="228" customFormat="1" ht="18" customHeight="1" x14ac:dyDescent="0.15">
      <c r="A13" s="306"/>
      <c r="B13" s="142"/>
      <c r="C13" s="141" t="s">
        <v>177</v>
      </c>
      <c r="D13" s="140"/>
      <c r="E13" s="181"/>
      <c r="F13" s="180">
        <f>F14</f>
        <v>1200</v>
      </c>
      <c r="G13" s="181"/>
      <c r="H13" s="180">
        <f>H14</f>
        <v>1200</v>
      </c>
      <c r="I13" s="329"/>
      <c r="J13" s="138">
        <f>J14</f>
        <v>0</v>
      </c>
      <c r="K13" s="310"/>
      <c r="L13" s="309"/>
      <c r="M13" s="97"/>
    </row>
    <row r="14" spans="1:13" s="228" customFormat="1" ht="18" customHeight="1" x14ac:dyDescent="0.15">
      <c r="A14" s="306"/>
      <c r="B14" s="128"/>
      <c r="C14" s="128"/>
      <c r="D14" s="150" t="s">
        <v>176</v>
      </c>
      <c r="E14" s="126" t="s">
        <v>134</v>
      </c>
      <c r="F14" s="125">
        <v>1200</v>
      </c>
      <c r="G14" s="126" t="s">
        <v>134</v>
      </c>
      <c r="H14" s="125">
        <v>1200</v>
      </c>
      <c r="I14" s="257"/>
      <c r="J14" s="308">
        <f>H14-F14</f>
        <v>0</v>
      </c>
      <c r="K14" s="277" t="s">
        <v>175</v>
      </c>
      <c r="L14" s="261" t="s">
        <v>174</v>
      </c>
      <c r="M14" s="97"/>
    </row>
    <row r="15" spans="1:13" s="228" customFormat="1" ht="18" customHeight="1" x14ac:dyDescent="0.15">
      <c r="A15" s="143"/>
      <c r="B15" s="142"/>
      <c r="C15" s="141" t="s">
        <v>173</v>
      </c>
      <c r="D15" s="140"/>
      <c r="E15" s="134"/>
      <c r="F15" s="188">
        <f>F16</f>
        <v>1704</v>
      </c>
      <c r="G15" s="134"/>
      <c r="H15" s="188">
        <f>H16</f>
        <v>1704</v>
      </c>
      <c r="I15" s="329"/>
      <c r="J15" s="138">
        <f>H15-F15</f>
        <v>0</v>
      </c>
      <c r="K15" s="268"/>
      <c r="L15" s="266"/>
      <c r="M15" s="97"/>
    </row>
    <row r="16" spans="1:13" s="228" customFormat="1" ht="18" customHeight="1" x14ac:dyDescent="0.15">
      <c r="A16" s="129"/>
      <c r="B16" s="128"/>
      <c r="C16" s="128"/>
      <c r="D16" s="135" t="s">
        <v>172</v>
      </c>
      <c r="E16" s="126" t="s">
        <v>134</v>
      </c>
      <c r="F16" s="291">
        <v>1704</v>
      </c>
      <c r="G16" s="126" t="s">
        <v>134</v>
      </c>
      <c r="H16" s="291">
        <v>1704</v>
      </c>
      <c r="I16" s="257"/>
      <c r="J16" s="308">
        <f>H16-F16</f>
        <v>0</v>
      </c>
      <c r="K16" s="122" t="s">
        <v>171</v>
      </c>
      <c r="L16" s="330" t="s">
        <v>170</v>
      </c>
      <c r="M16" s="97"/>
    </row>
    <row r="17" spans="1:13" s="98" customFormat="1" ht="18" customHeight="1" x14ac:dyDescent="0.15">
      <c r="A17" s="143"/>
      <c r="B17" s="142"/>
      <c r="C17" s="141" t="s">
        <v>169</v>
      </c>
      <c r="D17" s="140"/>
      <c r="E17" s="134"/>
      <c r="F17" s="188">
        <f>F18</f>
        <v>1014</v>
      </c>
      <c r="G17" s="134"/>
      <c r="H17" s="188">
        <f>H18</f>
        <v>1060</v>
      </c>
      <c r="I17" s="329"/>
      <c r="J17" s="138">
        <f>H17-F17</f>
        <v>46</v>
      </c>
      <c r="K17" s="328"/>
      <c r="L17" s="327"/>
      <c r="M17" s="97"/>
    </row>
    <row r="18" spans="1:13" s="98" customFormat="1" ht="18" customHeight="1" x14ac:dyDescent="0.15">
      <c r="A18" s="129"/>
      <c r="B18" s="128"/>
      <c r="C18" s="128"/>
      <c r="D18" s="326" t="s">
        <v>168</v>
      </c>
      <c r="E18" s="325" t="s">
        <v>134</v>
      </c>
      <c r="F18" s="174">
        <v>1014</v>
      </c>
      <c r="G18" s="325" t="s">
        <v>134</v>
      </c>
      <c r="H18" s="174">
        <v>1060</v>
      </c>
      <c r="I18" s="257"/>
      <c r="J18" s="308">
        <f>H18-F18</f>
        <v>46</v>
      </c>
      <c r="K18" s="158" t="s">
        <v>167</v>
      </c>
      <c r="L18" s="301">
        <v>0</v>
      </c>
      <c r="M18" s="97"/>
    </row>
    <row r="19" spans="1:13" s="98" customFormat="1" ht="18" customHeight="1" x14ac:dyDescent="0.15">
      <c r="A19" s="129"/>
      <c r="B19" s="128"/>
      <c r="C19" s="128"/>
      <c r="D19" s="163"/>
      <c r="E19" s="324"/>
      <c r="F19" s="323"/>
      <c r="G19" s="324"/>
      <c r="H19" s="323"/>
      <c r="I19" s="319"/>
      <c r="J19" s="138">
        <f>H19-F19</f>
        <v>0</v>
      </c>
      <c r="K19" s="277" t="s">
        <v>166</v>
      </c>
      <c r="L19" s="261" t="s">
        <v>165</v>
      </c>
      <c r="M19" s="97"/>
    </row>
    <row r="20" spans="1:13" s="98" customFormat="1" ht="18" customHeight="1" x14ac:dyDescent="0.15">
      <c r="A20" s="129"/>
      <c r="B20" s="128"/>
      <c r="C20" s="128"/>
      <c r="D20" s="163"/>
      <c r="E20" s="321"/>
      <c r="F20" s="320"/>
      <c r="G20" s="321"/>
      <c r="H20" s="320"/>
      <c r="I20" s="322"/>
      <c r="J20" s="138">
        <f>H20-F20</f>
        <v>0</v>
      </c>
      <c r="K20" s="122" t="s">
        <v>164</v>
      </c>
      <c r="L20" s="261" t="s">
        <v>163</v>
      </c>
      <c r="M20" s="97"/>
    </row>
    <row r="21" spans="1:13" s="98" customFormat="1" ht="19.5" customHeight="1" x14ac:dyDescent="0.15">
      <c r="A21" s="129"/>
      <c r="B21" s="128"/>
      <c r="C21" s="163" t="s">
        <v>126</v>
      </c>
      <c r="D21" s="163"/>
      <c r="E21" s="321"/>
      <c r="F21" s="320"/>
      <c r="G21" s="321"/>
      <c r="H21" s="320"/>
      <c r="I21" s="319"/>
      <c r="J21" s="138">
        <v>51</v>
      </c>
      <c r="K21" s="307" t="s">
        <v>162</v>
      </c>
      <c r="L21" s="255" t="s">
        <v>161</v>
      </c>
      <c r="M21" s="97"/>
    </row>
    <row r="22" spans="1:13" s="98" customFormat="1" ht="19.5" customHeight="1" x14ac:dyDescent="0.15">
      <c r="A22" s="129"/>
      <c r="B22" s="128"/>
      <c r="C22" s="270"/>
      <c r="D22" s="318"/>
      <c r="E22" s="317"/>
      <c r="F22" s="316"/>
      <c r="G22" s="317"/>
      <c r="H22" s="316"/>
      <c r="I22" s="315"/>
      <c r="J22" s="138">
        <f>H22-F22</f>
        <v>0</v>
      </c>
      <c r="K22" s="314" t="s">
        <v>160</v>
      </c>
      <c r="L22" s="261" t="s">
        <v>159</v>
      </c>
      <c r="M22" s="97"/>
    </row>
    <row r="23" spans="1:13" s="228" customFormat="1" ht="18" customHeight="1" x14ac:dyDescent="0.15">
      <c r="A23" s="143"/>
      <c r="B23" s="141" t="s">
        <v>158</v>
      </c>
      <c r="C23" s="155"/>
      <c r="D23" s="140"/>
      <c r="E23" s="134"/>
      <c r="F23" s="139">
        <f>F24+F28+F31</f>
        <v>10922</v>
      </c>
      <c r="G23" s="134"/>
      <c r="H23" s="139">
        <f>H24+H28+H31</f>
        <v>5875</v>
      </c>
      <c r="I23" s="274" t="s">
        <v>137</v>
      </c>
      <c r="J23" s="138">
        <f>J24+J28+J31</f>
        <v>-5047</v>
      </c>
      <c r="K23" s="313"/>
      <c r="L23" s="312"/>
      <c r="M23" s="97"/>
    </row>
    <row r="24" spans="1:13" s="228" customFormat="1" ht="18" customHeight="1" x14ac:dyDescent="0.15">
      <c r="A24" s="306"/>
      <c r="B24" s="142"/>
      <c r="C24" s="141" t="s">
        <v>157</v>
      </c>
      <c r="D24" s="140"/>
      <c r="E24" s="181"/>
      <c r="F24" s="311">
        <f>F25+F27</f>
        <v>4300</v>
      </c>
      <c r="G24" s="181"/>
      <c r="H24" s="311">
        <f>H25+H27</f>
        <v>3000</v>
      </c>
      <c r="I24" s="274" t="s">
        <v>137</v>
      </c>
      <c r="J24" s="138">
        <f>H24-F24</f>
        <v>-1300</v>
      </c>
      <c r="K24" s="310"/>
      <c r="L24" s="309"/>
      <c r="M24" s="97"/>
    </row>
    <row r="25" spans="1:13" s="228" customFormat="1" ht="18" customHeight="1" x14ac:dyDescent="0.15">
      <c r="A25" s="306"/>
      <c r="B25" s="128"/>
      <c r="C25" s="163"/>
      <c r="D25" s="150" t="s">
        <v>156</v>
      </c>
      <c r="E25" s="126" t="s">
        <v>134</v>
      </c>
      <c r="F25" s="125">
        <v>4300</v>
      </c>
      <c r="G25" s="126" t="s">
        <v>134</v>
      </c>
      <c r="H25" s="125">
        <v>3000</v>
      </c>
      <c r="I25" s="257" t="s">
        <v>135</v>
      </c>
      <c r="J25" s="308">
        <f>H25-F25</f>
        <v>-1300</v>
      </c>
      <c r="K25" s="277" t="s">
        <v>155</v>
      </c>
      <c r="L25" s="261" t="s">
        <v>154</v>
      </c>
      <c r="M25" s="97"/>
    </row>
    <row r="26" spans="1:13" s="228" customFormat="1" ht="18" customHeight="1" x14ac:dyDescent="0.15">
      <c r="A26" s="306"/>
      <c r="B26" s="128"/>
      <c r="C26" s="163" t="s">
        <v>126</v>
      </c>
      <c r="D26" s="305"/>
      <c r="E26" s="167"/>
      <c r="F26" s="166"/>
      <c r="G26" s="167"/>
      <c r="H26" s="166"/>
      <c r="I26" s="304"/>
      <c r="J26" s="303"/>
      <c r="K26" s="307" t="s">
        <v>153</v>
      </c>
      <c r="L26" s="255" t="s">
        <v>152</v>
      </c>
      <c r="M26" s="97"/>
    </row>
    <row r="27" spans="1:13" s="228" customFormat="1" ht="18" customHeight="1" x14ac:dyDescent="0.15">
      <c r="A27" s="306"/>
      <c r="B27" s="128"/>
      <c r="C27" s="163"/>
      <c r="D27" s="305" t="s">
        <v>151</v>
      </c>
      <c r="E27" s="167" t="s">
        <v>134</v>
      </c>
      <c r="F27" s="166">
        <v>0</v>
      </c>
      <c r="G27" s="167" t="s">
        <v>134</v>
      </c>
      <c r="H27" s="166">
        <v>0</v>
      </c>
      <c r="I27" s="304" t="s">
        <v>119</v>
      </c>
      <c r="J27" s="303">
        <f>H27-F27</f>
        <v>0</v>
      </c>
      <c r="K27" s="302" t="s">
        <v>150</v>
      </c>
      <c r="L27" s="301" t="s">
        <v>149</v>
      </c>
      <c r="M27" s="97"/>
    </row>
    <row r="28" spans="1:13" s="228" customFormat="1" ht="18" customHeight="1" x14ac:dyDescent="0.15">
      <c r="A28" s="300"/>
      <c r="B28" s="299"/>
      <c r="C28" s="141" t="s">
        <v>148</v>
      </c>
      <c r="D28" s="140"/>
      <c r="E28" s="134"/>
      <c r="F28" s="139">
        <f>F29</f>
        <v>6622</v>
      </c>
      <c r="G28" s="134"/>
      <c r="H28" s="139">
        <f>H29</f>
        <v>2875</v>
      </c>
      <c r="I28" s="274" t="s">
        <v>137</v>
      </c>
      <c r="J28" s="151">
        <f>H28-F28</f>
        <v>-3747</v>
      </c>
      <c r="K28" s="298"/>
      <c r="L28" s="297"/>
      <c r="M28" s="97"/>
    </row>
    <row r="29" spans="1:13" s="228" customFormat="1" ht="18" customHeight="1" x14ac:dyDescent="0.15">
      <c r="A29" s="129"/>
      <c r="B29" s="128"/>
      <c r="C29" s="128"/>
      <c r="D29" s="150" t="s">
        <v>147</v>
      </c>
      <c r="E29" s="284"/>
      <c r="F29" s="296">
        <f>F30</f>
        <v>6622</v>
      </c>
      <c r="G29" s="284"/>
      <c r="H29" s="296">
        <f>H30</f>
        <v>2875</v>
      </c>
      <c r="I29" s="274" t="s">
        <v>137</v>
      </c>
      <c r="J29" s="295">
        <f>J30</f>
        <v>-3747</v>
      </c>
      <c r="K29" s="294"/>
      <c r="L29" s="293"/>
      <c r="M29" s="97"/>
    </row>
    <row r="30" spans="1:13" s="228" customFormat="1" ht="23.25" customHeight="1" x14ac:dyDescent="0.15">
      <c r="A30" s="129"/>
      <c r="B30" s="128"/>
      <c r="C30" s="163" t="s">
        <v>126</v>
      </c>
      <c r="D30" s="127"/>
      <c r="E30" s="292" t="s">
        <v>134</v>
      </c>
      <c r="F30" s="291">
        <v>6622</v>
      </c>
      <c r="G30" s="292" t="s">
        <v>134</v>
      </c>
      <c r="H30" s="291">
        <v>2875</v>
      </c>
      <c r="I30" s="257" t="s">
        <v>135</v>
      </c>
      <c r="J30" s="146">
        <f>H30-F30</f>
        <v>-3747</v>
      </c>
      <c r="K30" s="269" t="s">
        <v>146</v>
      </c>
      <c r="L30" s="290" t="s">
        <v>145</v>
      </c>
      <c r="M30" s="100"/>
    </row>
    <row r="31" spans="1:13" s="228" customFormat="1" ht="23.25" customHeight="1" x14ac:dyDescent="0.15">
      <c r="A31" s="129"/>
      <c r="B31" s="128"/>
      <c r="C31" s="141" t="s">
        <v>144</v>
      </c>
      <c r="D31" s="140"/>
      <c r="E31" s="289"/>
      <c r="F31" s="288">
        <f>F32</f>
        <v>0</v>
      </c>
      <c r="G31" s="289"/>
      <c r="H31" s="288">
        <f>H32</f>
        <v>0</v>
      </c>
      <c r="I31" s="287"/>
      <c r="J31" s="286">
        <f>J32</f>
        <v>0</v>
      </c>
      <c r="K31" s="281"/>
      <c r="L31" s="280"/>
      <c r="M31" s="100"/>
    </row>
    <row r="32" spans="1:13" s="228" customFormat="1" ht="23.25" customHeight="1" x14ac:dyDescent="0.15">
      <c r="A32" s="129"/>
      <c r="B32" s="128"/>
      <c r="C32" s="127"/>
      <c r="D32" s="285" t="s">
        <v>143</v>
      </c>
      <c r="E32" s="284"/>
      <c r="F32" s="283">
        <f>F33</f>
        <v>0</v>
      </c>
      <c r="G32" s="284"/>
      <c r="H32" s="283">
        <f>H33</f>
        <v>0</v>
      </c>
      <c r="I32" s="282"/>
      <c r="J32" s="151">
        <f>J33</f>
        <v>0</v>
      </c>
      <c r="K32" s="281"/>
      <c r="L32" s="280"/>
      <c r="M32" s="100"/>
    </row>
    <row r="33" spans="1:13" s="228" customFormat="1" ht="23.25" customHeight="1" x14ac:dyDescent="0.15">
      <c r="A33" s="129"/>
      <c r="B33" s="128"/>
      <c r="C33" s="127"/>
      <c r="D33" s="127"/>
      <c r="E33" s="149" t="s">
        <v>134</v>
      </c>
      <c r="F33" s="279">
        <v>0</v>
      </c>
      <c r="G33" s="149" t="s">
        <v>134</v>
      </c>
      <c r="H33" s="279">
        <v>0</v>
      </c>
      <c r="I33" s="278"/>
      <c r="J33" s="146">
        <f>H33-F33</f>
        <v>0</v>
      </c>
      <c r="K33" s="277" t="s">
        <v>142</v>
      </c>
      <c r="L33" s="261" t="s">
        <v>141</v>
      </c>
      <c r="M33" s="100"/>
    </row>
    <row r="34" spans="1:13" s="228" customFormat="1" ht="18" customHeight="1" x14ac:dyDescent="0.15">
      <c r="A34" s="156" t="s">
        <v>140</v>
      </c>
      <c r="B34" s="155"/>
      <c r="C34" s="155"/>
      <c r="D34" s="140"/>
      <c r="E34" s="134"/>
      <c r="F34" s="188">
        <f>F35</f>
        <v>44294</v>
      </c>
      <c r="G34" s="134"/>
      <c r="H34" s="188">
        <f>H35</f>
        <v>43295</v>
      </c>
      <c r="I34" s="274" t="s">
        <v>137</v>
      </c>
      <c r="J34" s="138">
        <f>H34-F34</f>
        <v>-999</v>
      </c>
      <c r="K34" s="268"/>
      <c r="L34" s="266"/>
      <c r="M34" s="100"/>
    </row>
    <row r="35" spans="1:13" s="228" customFormat="1" ht="18" customHeight="1" x14ac:dyDescent="0.15">
      <c r="A35" s="276"/>
      <c r="B35" s="141" t="s">
        <v>139</v>
      </c>
      <c r="C35" s="155"/>
      <c r="D35" s="140"/>
      <c r="E35" s="275" t="s">
        <v>119</v>
      </c>
      <c r="F35" s="188">
        <f>F36+F39</f>
        <v>44294</v>
      </c>
      <c r="G35" s="275" t="s">
        <v>119</v>
      </c>
      <c r="H35" s="188">
        <f>H36+H39</f>
        <v>43295</v>
      </c>
      <c r="I35" s="274" t="s">
        <v>137</v>
      </c>
      <c r="J35" s="272">
        <f>J36+J39</f>
        <v>-999</v>
      </c>
      <c r="K35" s="268"/>
      <c r="L35" s="266"/>
      <c r="M35" s="100"/>
    </row>
    <row r="36" spans="1:13" s="228" customFormat="1" ht="18" customHeight="1" x14ac:dyDescent="0.15">
      <c r="A36" s="143"/>
      <c r="B36" s="246"/>
      <c r="C36" s="141" t="s">
        <v>138</v>
      </c>
      <c r="D36" s="140"/>
      <c r="E36" s="134"/>
      <c r="F36" s="188">
        <f>F37</f>
        <v>30000</v>
      </c>
      <c r="G36" s="134"/>
      <c r="H36" s="188">
        <f>H37</f>
        <v>29000</v>
      </c>
      <c r="I36" s="274" t="s">
        <v>137</v>
      </c>
      <c r="J36" s="272">
        <f>J37</f>
        <v>-1000</v>
      </c>
      <c r="K36" s="268"/>
      <c r="L36" s="266"/>
      <c r="M36" s="100"/>
    </row>
    <row r="37" spans="1:13" s="228" customFormat="1" ht="18" customHeight="1" x14ac:dyDescent="0.15">
      <c r="A37" s="143"/>
      <c r="B37" s="246"/>
      <c r="C37" s="246"/>
      <c r="D37" s="245" t="s">
        <v>136</v>
      </c>
      <c r="E37" s="134"/>
      <c r="F37" s="188">
        <f>F38</f>
        <v>30000</v>
      </c>
      <c r="G37" s="134"/>
      <c r="H37" s="188">
        <f>H38</f>
        <v>29000</v>
      </c>
      <c r="I37" s="273" t="s">
        <v>135</v>
      </c>
      <c r="J37" s="272">
        <f>J38</f>
        <v>-1000</v>
      </c>
      <c r="K37" s="245"/>
      <c r="L37" s="266"/>
      <c r="M37" s="100"/>
    </row>
    <row r="38" spans="1:13" s="228" customFormat="1" ht="18" customHeight="1" x14ac:dyDescent="0.15">
      <c r="A38" s="143"/>
      <c r="B38" s="271"/>
      <c r="C38" s="270" t="s">
        <v>126</v>
      </c>
      <c r="D38" s="245"/>
      <c r="E38" s="149" t="s">
        <v>134</v>
      </c>
      <c r="F38" s="264">
        <v>30000</v>
      </c>
      <c r="G38" s="149" t="s">
        <v>134</v>
      </c>
      <c r="H38" s="264">
        <v>29000</v>
      </c>
      <c r="I38" s="257" t="s">
        <v>133</v>
      </c>
      <c r="J38" s="123">
        <f>H38-F38</f>
        <v>-1000</v>
      </c>
      <c r="K38" s="269" t="s">
        <v>132</v>
      </c>
      <c r="L38" s="255" t="s">
        <v>131</v>
      </c>
      <c r="M38" s="100"/>
    </row>
    <row r="39" spans="1:13" s="228" customFormat="1" ht="18" customHeight="1" x14ac:dyDescent="0.15">
      <c r="A39" s="143"/>
      <c r="B39" s="246"/>
      <c r="C39" s="141" t="s">
        <v>130</v>
      </c>
      <c r="D39" s="140"/>
      <c r="E39" s="134"/>
      <c r="F39" s="188">
        <f>F40</f>
        <v>14294</v>
      </c>
      <c r="G39" s="134"/>
      <c r="H39" s="188">
        <f>H40</f>
        <v>14295</v>
      </c>
      <c r="I39" s="267" t="s">
        <v>119</v>
      </c>
      <c r="J39" s="138">
        <f>H39-F39</f>
        <v>1</v>
      </c>
      <c r="K39" s="268"/>
      <c r="L39" s="266"/>
      <c r="M39" s="100"/>
    </row>
    <row r="40" spans="1:13" s="228" customFormat="1" ht="18" customHeight="1" x14ac:dyDescent="0.15">
      <c r="A40" s="143"/>
      <c r="B40" s="246"/>
      <c r="C40" s="246"/>
      <c r="D40" s="245" t="s">
        <v>129</v>
      </c>
      <c r="E40" s="134"/>
      <c r="F40" s="188">
        <f>F41+F42</f>
        <v>14294</v>
      </c>
      <c r="G40" s="134"/>
      <c r="H40" s="188">
        <f>H41+H42</f>
        <v>14295</v>
      </c>
      <c r="I40" s="267" t="s">
        <v>119</v>
      </c>
      <c r="J40" s="138">
        <f>H40-F40</f>
        <v>1</v>
      </c>
      <c r="K40" s="245"/>
      <c r="L40" s="266"/>
      <c r="M40" s="100"/>
    </row>
    <row r="41" spans="1:13" s="228" customFormat="1" ht="18" customHeight="1" x14ac:dyDescent="0.15">
      <c r="A41" s="143"/>
      <c r="B41" s="246"/>
      <c r="C41" s="246"/>
      <c r="D41" s="265"/>
      <c r="E41" s="149" t="s">
        <v>118</v>
      </c>
      <c r="F41" s="264">
        <v>13650</v>
      </c>
      <c r="G41" s="149" t="s">
        <v>118</v>
      </c>
      <c r="H41" s="264">
        <v>13650</v>
      </c>
      <c r="I41" s="263" t="s">
        <v>119</v>
      </c>
      <c r="J41" s="123">
        <f>H41-F41</f>
        <v>0</v>
      </c>
      <c r="K41" s="262" t="s">
        <v>128</v>
      </c>
      <c r="L41" s="261" t="s">
        <v>127</v>
      </c>
      <c r="M41" s="100"/>
    </row>
    <row r="42" spans="1:13" s="228" customFormat="1" ht="18" customHeight="1" x14ac:dyDescent="0.15">
      <c r="A42" s="143"/>
      <c r="B42" s="246"/>
      <c r="C42" s="163" t="s">
        <v>126</v>
      </c>
      <c r="D42" s="260"/>
      <c r="E42" s="259" t="s">
        <v>118</v>
      </c>
      <c r="F42" s="258">
        <v>644</v>
      </c>
      <c r="G42" s="259" t="s">
        <v>118</v>
      </c>
      <c r="H42" s="258">
        <v>645</v>
      </c>
      <c r="I42" s="257" t="s">
        <v>119</v>
      </c>
      <c r="J42" s="123">
        <f>H42-F42</f>
        <v>1</v>
      </c>
      <c r="K42" s="256" t="s">
        <v>125</v>
      </c>
      <c r="L42" s="255" t="s">
        <v>124</v>
      </c>
      <c r="M42" s="100"/>
    </row>
    <row r="43" spans="1:13" s="228" customFormat="1" ht="18" customHeight="1" x14ac:dyDescent="0.15">
      <c r="A43" s="156" t="s">
        <v>123</v>
      </c>
      <c r="B43" s="155"/>
      <c r="C43" s="155"/>
      <c r="D43" s="140"/>
      <c r="E43" s="254"/>
      <c r="F43" s="253">
        <f>F44</f>
        <v>135</v>
      </c>
      <c r="G43" s="254"/>
      <c r="H43" s="253">
        <f>H44</f>
        <v>135</v>
      </c>
      <c r="I43" s="242"/>
      <c r="J43" s="252">
        <f>H43-F43</f>
        <v>0</v>
      </c>
      <c r="K43" s="251"/>
      <c r="L43" s="250"/>
      <c r="M43" s="97"/>
    </row>
    <row r="44" spans="1:13" s="228" customFormat="1" ht="18" customHeight="1" x14ac:dyDescent="0.15">
      <c r="A44" s="143"/>
      <c r="B44" s="141" t="s">
        <v>122</v>
      </c>
      <c r="C44" s="155"/>
      <c r="D44" s="155"/>
      <c r="E44" s="244"/>
      <c r="F44" s="243">
        <f>F45</f>
        <v>135</v>
      </c>
      <c r="G44" s="244"/>
      <c r="H44" s="243">
        <f>H45</f>
        <v>135</v>
      </c>
      <c r="I44" s="242"/>
      <c r="J44" s="248">
        <f>H44-F44</f>
        <v>0</v>
      </c>
      <c r="K44" s="247"/>
      <c r="L44" s="239"/>
      <c r="M44" s="97"/>
    </row>
    <row r="45" spans="1:13" s="228" customFormat="1" ht="18" customHeight="1" x14ac:dyDescent="0.15">
      <c r="A45" s="143"/>
      <c r="B45" s="246"/>
      <c r="C45" s="141" t="s">
        <v>121</v>
      </c>
      <c r="D45" s="155"/>
      <c r="E45" s="249"/>
      <c r="F45" s="243">
        <f>F46</f>
        <v>135</v>
      </c>
      <c r="G45" s="249"/>
      <c r="H45" s="243">
        <f>H46</f>
        <v>135</v>
      </c>
      <c r="I45" s="242"/>
      <c r="J45" s="248">
        <f>H45-F45</f>
        <v>0</v>
      </c>
      <c r="K45" s="247"/>
      <c r="L45" s="239"/>
      <c r="M45" s="97"/>
    </row>
    <row r="46" spans="1:13" s="228" customFormat="1" ht="18" customHeight="1" x14ac:dyDescent="0.15">
      <c r="A46" s="143"/>
      <c r="B46" s="246"/>
      <c r="C46" s="246"/>
      <c r="D46" s="245" t="s">
        <v>120</v>
      </c>
      <c r="E46" s="244" t="s">
        <v>119</v>
      </c>
      <c r="F46" s="243">
        <f>F47</f>
        <v>135</v>
      </c>
      <c r="G46" s="244" t="s">
        <v>119</v>
      </c>
      <c r="H46" s="243">
        <f>H47</f>
        <v>135</v>
      </c>
      <c r="I46" s="242"/>
      <c r="J46" s="241">
        <f>J47</f>
        <v>0</v>
      </c>
      <c r="K46" s="240"/>
      <c r="L46" s="239"/>
      <c r="M46" s="97"/>
    </row>
    <row r="47" spans="1:13" s="228" customFormat="1" ht="18" customHeight="1" thickBot="1" x14ac:dyDescent="0.2">
      <c r="A47" s="238"/>
      <c r="B47" s="237"/>
      <c r="C47" s="236"/>
      <c r="D47" s="235"/>
      <c r="E47" s="234" t="s">
        <v>118</v>
      </c>
      <c r="F47" s="233">
        <v>135</v>
      </c>
      <c r="G47" s="234" t="s">
        <v>118</v>
      </c>
      <c r="H47" s="233">
        <v>135</v>
      </c>
      <c r="I47" s="232"/>
      <c r="J47" s="231">
        <f>H47-F47</f>
        <v>0</v>
      </c>
      <c r="K47" s="230" t="s">
        <v>117</v>
      </c>
      <c r="L47" s="229" t="s">
        <v>116</v>
      </c>
      <c r="M47" s="97"/>
    </row>
    <row r="48" spans="1:13" ht="19.5" customHeight="1" x14ac:dyDescent="0.15">
      <c r="D48" s="106"/>
      <c r="E48" s="106"/>
      <c r="G48" s="106"/>
      <c r="H48" s="106"/>
      <c r="I48" s="105"/>
      <c r="K48" s="105"/>
      <c r="L48" s="105"/>
    </row>
    <row r="49" spans="4:12" ht="19.5" customHeight="1" x14ac:dyDescent="0.15">
      <c r="D49" s="106"/>
      <c r="E49" s="106"/>
      <c r="G49" s="106"/>
      <c r="H49" s="106"/>
      <c r="I49" s="105"/>
      <c r="K49" s="105"/>
      <c r="L49" s="105"/>
    </row>
    <row r="50" spans="4:12" ht="19.5" customHeight="1" x14ac:dyDescent="0.15">
      <c r="D50" s="106"/>
      <c r="E50" s="106"/>
      <c r="G50" s="106"/>
      <c r="H50" s="106"/>
      <c r="I50" s="105"/>
      <c r="K50" s="105"/>
      <c r="L50" s="105"/>
    </row>
    <row r="51" spans="4:12" ht="19.5" customHeight="1" x14ac:dyDescent="0.15">
      <c r="D51" s="106"/>
      <c r="E51" s="106"/>
      <c r="G51" s="106"/>
      <c r="H51" s="106"/>
      <c r="I51" s="105"/>
      <c r="K51" s="105"/>
      <c r="L51" s="105"/>
    </row>
    <row r="52" spans="4:12" ht="19.5" customHeight="1" x14ac:dyDescent="0.15">
      <c r="D52" s="106"/>
      <c r="E52" s="106"/>
      <c r="G52" s="106"/>
      <c r="H52" s="106"/>
      <c r="I52" s="105"/>
      <c r="K52" s="105"/>
      <c r="L52" s="105"/>
    </row>
    <row r="53" spans="4:12" ht="19.5" customHeight="1" x14ac:dyDescent="0.15">
      <c r="D53" s="106"/>
      <c r="E53" s="106"/>
      <c r="G53" s="106"/>
      <c r="H53" s="106"/>
      <c r="I53" s="105"/>
      <c r="K53" s="105"/>
      <c r="L53" s="105"/>
    </row>
    <row r="54" spans="4:12" ht="19.5" customHeight="1" x14ac:dyDescent="0.15">
      <c r="D54" s="106"/>
      <c r="E54" s="106"/>
      <c r="G54" s="106"/>
      <c r="H54" s="106"/>
      <c r="I54" s="105"/>
      <c r="K54" s="105"/>
      <c r="L54" s="105"/>
    </row>
    <row r="55" spans="4:12" ht="19.5" customHeight="1" x14ac:dyDescent="0.15">
      <c r="D55" s="106"/>
      <c r="E55" s="106"/>
      <c r="G55" s="106"/>
      <c r="H55" s="106"/>
      <c r="I55" s="105"/>
      <c r="K55" s="105"/>
      <c r="L55" s="105"/>
    </row>
    <row r="56" spans="4:12" ht="19.5" customHeight="1" x14ac:dyDescent="0.15">
      <c r="D56" s="106"/>
      <c r="E56" s="106"/>
      <c r="G56" s="106"/>
      <c r="H56" s="106"/>
      <c r="I56" s="105"/>
      <c r="K56" s="105"/>
      <c r="L56" s="105"/>
    </row>
    <row r="57" spans="4:12" ht="19.5" customHeight="1" x14ac:dyDescent="0.15">
      <c r="D57" s="106"/>
      <c r="E57" s="106"/>
      <c r="G57" s="106"/>
      <c r="H57" s="106"/>
      <c r="I57" s="105"/>
      <c r="K57" s="105"/>
      <c r="L57" s="105"/>
    </row>
    <row r="58" spans="4:12" ht="19.5" customHeight="1" x14ac:dyDescent="0.15">
      <c r="D58" s="106"/>
      <c r="E58" s="106"/>
      <c r="G58" s="106"/>
      <c r="H58" s="106"/>
      <c r="I58" s="105"/>
      <c r="K58" s="105"/>
      <c r="L58" s="105"/>
    </row>
    <row r="59" spans="4:12" ht="19.5" customHeight="1" x14ac:dyDescent="0.15">
      <c r="D59" s="106"/>
      <c r="E59" s="106"/>
      <c r="G59" s="106"/>
      <c r="H59" s="106"/>
      <c r="I59" s="105"/>
      <c r="K59" s="105"/>
      <c r="L59" s="105"/>
    </row>
    <row r="60" spans="4:12" ht="19.5" customHeight="1" x14ac:dyDescent="0.15">
      <c r="D60" s="106"/>
      <c r="E60" s="106"/>
      <c r="G60" s="106"/>
      <c r="H60" s="106"/>
      <c r="I60" s="105"/>
      <c r="K60" s="105"/>
      <c r="L60" s="105"/>
    </row>
    <row r="61" spans="4:12" ht="19.5" customHeight="1" x14ac:dyDescent="0.15">
      <c r="D61" s="106"/>
      <c r="E61" s="106"/>
      <c r="G61" s="106"/>
      <c r="H61" s="106"/>
      <c r="I61" s="105"/>
      <c r="K61" s="105"/>
      <c r="L61" s="105"/>
    </row>
    <row r="62" spans="4:12" ht="19.5" customHeight="1" x14ac:dyDescent="0.15">
      <c r="D62" s="106"/>
      <c r="E62" s="106"/>
      <c r="G62" s="106"/>
      <c r="H62" s="106"/>
      <c r="I62" s="105"/>
      <c r="K62" s="105"/>
      <c r="L62" s="105"/>
    </row>
    <row r="63" spans="4:12" ht="19.5" customHeight="1" x14ac:dyDescent="0.15">
      <c r="D63" s="106"/>
      <c r="E63" s="106"/>
      <c r="G63" s="106"/>
      <c r="H63" s="106"/>
      <c r="I63" s="105"/>
      <c r="K63" s="105"/>
      <c r="L63" s="105"/>
    </row>
    <row r="64" spans="4:12" ht="19.5" customHeight="1" x14ac:dyDescent="0.15">
      <c r="D64" s="106"/>
      <c r="E64" s="106"/>
      <c r="G64" s="106"/>
      <c r="H64" s="106"/>
      <c r="I64" s="105"/>
      <c r="K64" s="105"/>
      <c r="L64" s="105"/>
    </row>
    <row r="65" spans="4:12" ht="19.5" customHeight="1" x14ac:dyDescent="0.15">
      <c r="D65" s="106"/>
      <c r="E65" s="106"/>
      <c r="G65" s="106"/>
      <c r="H65" s="106"/>
      <c r="I65" s="105"/>
      <c r="K65" s="105"/>
      <c r="L65" s="105"/>
    </row>
    <row r="66" spans="4:12" ht="19.5" customHeight="1" x14ac:dyDescent="0.15">
      <c r="D66" s="106"/>
      <c r="E66" s="106"/>
      <c r="G66" s="106"/>
      <c r="H66" s="106"/>
      <c r="I66" s="105"/>
      <c r="K66" s="105"/>
      <c r="L66" s="105"/>
    </row>
    <row r="67" spans="4:12" ht="19.5" customHeight="1" x14ac:dyDescent="0.15">
      <c r="D67" s="106"/>
      <c r="E67" s="106"/>
      <c r="G67" s="106"/>
      <c r="H67" s="106"/>
      <c r="I67" s="105"/>
      <c r="K67" s="105"/>
      <c r="L67" s="105"/>
    </row>
    <row r="68" spans="4:12" ht="19.5" customHeight="1" x14ac:dyDescent="0.15">
      <c r="D68" s="106"/>
      <c r="E68" s="106"/>
      <c r="G68" s="106"/>
      <c r="H68" s="106"/>
      <c r="I68" s="105"/>
      <c r="K68" s="105"/>
      <c r="L68" s="105"/>
    </row>
    <row r="69" spans="4:12" ht="19.5" customHeight="1" x14ac:dyDescent="0.15">
      <c r="D69" s="106"/>
      <c r="E69" s="106"/>
      <c r="G69" s="106"/>
      <c r="H69" s="106"/>
      <c r="I69" s="105"/>
      <c r="K69" s="105"/>
      <c r="L69" s="105"/>
    </row>
    <row r="70" spans="4:12" ht="19.5" customHeight="1" x14ac:dyDescent="0.15">
      <c r="D70" s="106"/>
      <c r="E70" s="106"/>
      <c r="G70" s="106"/>
      <c r="H70" s="106"/>
      <c r="I70" s="105"/>
      <c r="K70" s="105"/>
      <c r="L70" s="105"/>
    </row>
    <row r="71" spans="4:12" ht="19.5" customHeight="1" x14ac:dyDescent="0.15">
      <c r="D71" s="106"/>
      <c r="E71" s="106"/>
      <c r="G71" s="106"/>
      <c r="H71" s="106"/>
      <c r="I71" s="105"/>
      <c r="K71" s="105"/>
      <c r="L71" s="105"/>
    </row>
    <row r="72" spans="4:12" ht="19.5" customHeight="1" x14ac:dyDescent="0.15">
      <c r="D72" s="106"/>
      <c r="E72" s="106"/>
      <c r="G72" s="106"/>
      <c r="H72" s="106"/>
      <c r="I72" s="105"/>
      <c r="K72" s="105"/>
      <c r="L72" s="105"/>
    </row>
    <row r="73" spans="4:12" ht="19.5" customHeight="1" x14ac:dyDescent="0.15">
      <c r="D73" s="106"/>
      <c r="E73" s="106"/>
      <c r="G73" s="106"/>
      <c r="H73" s="106"/>
      <c r="I73" s="105"/>
      <c r="K73" s="105"/>
      <c r="L73" s="105"/>
    </row>
    <row r="74" spans="4:12" ht="19.5" customHeight="1" x14ac:dyDescent="0.15">
      <c r="D74" s="106"/>
      <c r="E74" s="106"/>
      <c r="G74" s="106"/>
      <c r="H74" s="106"/>
      <c r="I74" s="105"/>
      <c r="K74" s="105"/>
      <c r="L74" s="105"/>
    </row>
    <row r="75" spans="4:12" ht="19.5" customHeight="1" x14ac:dyDescent="0.15">
      <c r="D75" s="106"/>
      <c r="E75" s="106"/>
      <c r="G75" s="106"/>
      <c r="H75" s="106"/>
      <c r="I75" s="105"/>
      <c r="K75" s="105"/>
      <c r="L75" s="105"/>
    </row>
    <row r="76" spans="4:12" ht="16.5" x14ac:dyDescent="0.15">
      <c r="D76" s="106"/>
      <c r="E76" s="106"/>
      <c r="G76" s="106"/>
      <c r="H76" s="106"/>
      <c r="I76" s="105"/>
      <c r="K76" s="105"/>
      <c r="L76" s="105"/>
    </row>
    <row r="77" spans="4:12" ht="16.5" x14ac:dyDescent="0.15">
      <c r="D77" s="106"/>
      <c r="E77" s="106"/>
      <c r="G77" s="106"/>
      <c r="H77" s="106"/>
      <c r="I77" s="105"/>
      <c r="K77" s="105"/>
      <c r="L77" s="105"/>
    </row>
    <row r="78" spans="4:12" ht="16.5" x14ac:dyDescent="0.15">
      <c r="D78" s="106"/>
      <c r="E78" s="106"/>
      <c r="G78" s="106"/>
      <c r="H78" s="106"/>
      <c r="I78" s="105"/>
      <c r="K78" s="105"/>
      <c r="L78" s="105"/>
    </row>
    <row r="79" spans="4:12" ht="16.5" x14ac:dyDescent="0.15">
      <c r="D79" s="106"/>
      <c r="E79" s="106"/>
      <c r="G79" s="106"/>
      <c r="H79" s="106"/>
      <c r="I79" s="105"/>
      <c r="K79" s="105"/>
      <c r="L79" s="105"/>
    </row>
    <row r="80" spans="4:12" ht="16.5" x14ac:dyDescent="0.15">
      <c r="D80" s="106"/>
      <c r="E80" s="106"/>
      <c r="G80" s="106"/>
      <c r="H80" s="106"/>
      <c r="I80" s="105"/>
      <c r="K80" s="105"/>
      <c r="L80" s="105"/>
    </row>
    <row r="81" spans="4:12" ht="16.5" x14ac:dyDescent="0.15">
      <c r="D81" s="106"/>
      <c r="E81" s="106"/>
      <c r="G81" s="106"/>
      <c r="H81" s="106"/>
      <c r="I81" s="105"/>
      <c r="K81" s="105"/>
      <c r="L81" s="105"/>
    </row>
    <row r="82" spans="4:12" ht="16.5" x14ac:dyDescent="0.15">
      <c r="D82" s="106"/>
      <c r="E82" s="106"/>
      <c r="G82" s="106"/>
      <c r="H82" s="106"/>
      <c r="I82" s="105"/>
      <c r="K82" s="105"/>
      <c r="L82" s="105"/>
    </row>
    <row r="83" spans="4:12" ht="16.5" x14ac:dyDescent="0.15">
      <c r="D83" s="106"/>
      <c r="E83" s="106"/>
      <c r="G83" s="106"/>
      <c r="H83" s="106"/>
      <c r="I83" s="105"/>
      <c r="K83" s="105"/>
      <c r="L83" s="105"/>
    </row>
    <row r="84" spans="4:12" ht="16.5" x14ac:dyDescent="0.15">
      <c r="D84" s="106"/>
      <c r="E84" s="106"/>
      <c r="G84" s="106"/>
      <c r="H84" s="106"/>
      <c r="I84" s="105"/>
      <c r="K84" s="105"/>
      <c r="L84" s="105"/>
    </row>
    <row r="85" spans="4:12" ht="16.5" x14ac:dyDescent="0.15">
      <c r="D85" s="106"/>
      <c r="E85" s="106"/>
      <c r="G85" s="106"/>
      <c r="H85" s="106"/>
      <c r="I85" s="105"/>
      <c r="K85" s="105"/>
      <c r="L85" s="105"/>
    </row>
    <row r="86" spans="4:12" ht="16.5" x14ac:dyDescent="0.15">
      <c r="D86" s="106"/>
      <c r="E86" s="106"/>
      <c r="G86" s="106"/>
      <c r="H86" s="106"/>
      <c r="I86" s="105"/>
      <c r="K86" s="105"/>
      <c r="L86" s="105"/>
    </row>
    <row r="87" spans="4:12" ht="16.5" x14ac:dyDescent="0.15">
      <c r="D87" s="106"/>
      <c r="E87" s="106"/>
      <c r="G87" s="106"/>
      <c r="H87" s="106"/>
      <c r="I87" s="105"/>
      <c r="K87" s="105"/>
      <c r="L87" s="105"/>
    </row>
    <row r="88" spans="4:12" ht="16.5" x14ac:dyDescent="0.15">
      <c r="D88" s="106"/>
      <c r="E88" s="106"/>
      <c r="G88" s="106"/>
      <c r="H88" s="106"/>
      <c r="I88" s="105"/>
      <c r="K88" s="105"/>
      <c r="L88" s="105"/>
    </row>
    <row r="89" spans="4:12" ht="16.5" x14ac:dyDescent="0.15">
      <c r="D89" s="106"/>
      <c r="E89" s="106"/>
      <c r="G89" s="106"/>
      <c r="H89" s="106"/>
      <c r="I89" s="105"/>
      <c r="K89" s="105"/>
      <c r="L89" s="105"/>
    </row>
    <row r="90" spans="4:12" ht="16.5" x14ac:dyDescent="0.15">
      <c r="D90" s="106"/>
      <c r="E90" s="106"/>
      <c r="G90" s="106"/>
      <c r="H90" s="106"/>
      <c r="I90" s="105"/>
      <c r="K90" s="105"/>
      <c r="L90" s="105"/>
    </row>
    <row r="91" spans="4:12" ht="16.5" x14ac:dyDescent="0.15">
      <c r="D91" s="106"/>
      <c r="E91" s="106"/>
      <c r="G91" s="106"/>
      <c r="H91" s="106"/>
      <c r="I91" s="105"/>
      <c r="K91" s="105"/>
      <c r="L91" s="105"/>
    </row>
    <row r="92" spans="4:12" ht="16.5" x14ac:dyDescent="0.15">
      <c r="D92" s="106"/>
      <c r="E92" s="106"/>
      <c r="G92" s="106"/>
      <c r="H92" s="106"/>
      <c r="I92" s="105"/>
      <c r="K92" s="105"/>
      <c r="L92" s="105"/>
    </row>
    <row r="93" spans="4:12" ht="16.5" x14ac:dyDescent="0.15">
      <c r="D93" s="106"/>
      <c r="E93" s="106"/>
      <c r="G93" s="106"/>
      <c r="H93" s="106"/>
      <c r="I93" s="105"/>
      <c r="K93" s="105"/>
      <c r="L93" s="105"/>
    </row>
    <row r="94" spans="4:12" ht="16.5" x14ac:dyDescent="0.15">
      <c r="D94" s="106"/>
      <c r="E94" s="106"/>
      <c r="G94" s="106"/>
      <c r="H94" s="106"/>
      <c r="I94" s="105"/>
      <c r="K94" s="105"/>
      <c r="L94" s="105"/>
    </row>
    <row r="95" spans="4:12" ht="16.5" x14ac:dyDescent="0.15">
      <c r="D95" s="106"/>
      <c r="E95" s="106"/>
      <c r="G95" s="106"/>
      <c r="H95" s="106"/>
      <c r="I95" s="105"/>
      <c r="K95" s="105"/>
      <c r="L95" s="105"/>
    </row>
    <row r="96" spans="4:12" ht="16.5" x14ac:dyDescent="0.15">
      <c r="D96" s="106"/>
      <c r="E96" s="106"/>
      <c r="G96" s="106"/>
      <c r="H96" s="106"/>
      <c r="I96" s="105"/>
      <c r="K96" s="105"/>
      <c r="L96" s="105"/>
    </row>
    <row r="97" spans="4:12" ht="16.5" x14ac:dyDescent="0.15">
      <c r="D97" s="106"/>
      <c r="E97" s="106"/>
      <c r="G97" s="106"/>
      <c r="H97" s="106"/>
      <c r="I97" s="105"/>
      <c r="K97" s="105"/>
      <c r="L97" s="105"/>
    </row>
    <row r="98" spans="4:12" ht="16.5" x14ac:dyDescent="0.15">
      <c r="D98" s="106"/>
      <c r="E98" s="106"/>
      <c r="G98" s="106"/>
      <c r="H98" s="106"/>
      <c r="I98" s="105"/>
      <c r="K98" s="105"/>
      <c r="L98" s="105"/>
    </row>
    <row r="99" spans="4:12" ht="16.5" x14ac:dyDescent="0.15">
      <c r="D99" s="106"/>
      <c r="E99" s="106"/>
      <c r="G99" s="106"/>
      <c r="H99" s="106"/>
      <c r="I99" s="105"/>
      <c r="K99" s="105"/>
      <c r="L99" s="105"/>
    </row>
    <row r="100" spans="4:12" ht="16.5" x14ac:dyDescent="0.15">
      <c r="D100" s="106"/>
      <c r="E100" s="106"/>
      <c r="G100" s="106"/>
      <c r="H100" s="106"/>
      <c r="I100" s="105"/>
      <c r="K100" s="105"/>
      <c r="L100" s="105"/>
    </row>
    <row r="101" spans="4:12" ht="16.5" x14ac:dyDescent="0.15">
      <c r="D101" s="106"/>
      <c r="E101" s="106"/>
      <c r="G101" s="106"/>
      <c r="H101" s="106"/>
      <c r="I101" s="105"/>
      <c r="K101" s="105"/>
      <c r="L101" s="105"/>
    </row>
    <row r="102" spans="4:12" ht="16.5" x14ac:dyDescent="0.15">
      <c r="D102" s="106"/>
      <c r="E102" s="106"/>
      <c r="G102" s="106"/>
      <c r="H102" s="106"/>
      <c r="I102" s="105"/>
      <c r="K102" s="105"/>
      <c r="L102" s="105"/>
    </row>
    <row r="103" spans="4:12" ht="16.5" x14ac:dyDescent="0.15">
      <c r="D103" s="106"/>
      <c r="E103" s="106"/>
      <c r="G103" s="106"/>
      <c r="H103" s="106"/>
      <c r="I103" s="105"/>
      <c r="K103" s="105"/>
      <c r="L103" s="105"/>
    </row>
    <row r="104" spans="4:12" ht="16.5" x14ac:dyDescent="0.15">
      <c r="D104" s="106"/>
      <c r="E104" s="106"/>
      <c r="G104" s="106"/>
      <c r="H104" s="106"/>
      <c r="I104" s="105"/>
      <c r="K104" s="105"/>
      <c r="L104" s="105"/>
    </row>
    <row r="105" spans="4:12" ht="16.5" x14ac:dyDescent="0.15">
      <c r="D105" s="106"/>
      <c r="E105" s="106"/>
      <c r="G105" s="106"/>
      <c r="H105" s="106"/>
      <c r="I105" s="105"/>
      <c r="K105" s="105"/>
      <c r="L105" s="105"/>
    </row>
    <row r="106" spans="4:12" ht="16.5" x14ac:dyDescent="0.15">
      <c r="D106" s="106"/>
      <c r="E106" s="106"/>
      <c r="G106" s="106"/>
      <c r="H106" s="106"/>
      <c r="I106" s="105"/>
      <c r="K106" s="105"/>
      <c r="L106" s="105"/>
    </row>
    <row r="107" spans="4:12" ht="16.5" x14ac:dyDescent="0.15">
      <c r="D107" s="106"/>
      <c r="E107" s="106"/>
      <c r="G107" s="106"/>
      <c r="H107" s="106"/>
      <c r="I107" s="105"/>
      <c r="K107" s="105"/>
      <c r="L107" s="105"/>
    </row>
    <row r="108" spans="4:12" ht="16.5" x14ac:dyDescent="0.15">
      <c r="D108" s="106"/>
      <c r="E108" s="106"/>
      <c r="G108" s="106"/>
      <c r="H108" s="106"/>
      <c r="I108" s="105"/>
      <c r="K108" s="105"/>
      <c r="L108" s="105"/>
    </row>
    <row r="109" spans="4:12" ht="16.5" x14ac:dyDescent="0.15">
      <c r="D109" s="106"/>
      <c r="E109" s="106"/>
      <c r="G109" s="106"/>
      <c r="H109" s="106"/>
      <c r="I109" s="105"/>
      <c r="K109" s="105"/>
      <c r="L109" s="105"/>
    </row>
    <row r="110" spans="4:12" ht="16.5" x14ac:dyDescent="0.15">
      <c r="D110" s="106"/>
      <c r="E110" s="106"/>
      <c r="G110" s="106"/>
      <c r="H110" s="106"/>
      <c r="I110" s="105"/>
      <c r="K110" s="105"/>
      <c r="L110" s="105"/>
    </row>
    <row r="111" spans="4:12" ht="16.5" x14ac:dyDescent="0.15">
      <c r="D111" s="106"/>
      <c r="E111" s="106"/>
      <c r="G111" s="106"/>
      <c r="H111" s="106"/>
      <c r="I111" s="105"/>
      <c r="K111" s="105"/>
      <c r="L111" s="105"/>
    </row>
    <row r="112" spans="4:12" ht="16.5" x14ac:dyDescent="0.15">
      <c r="D112" s="106"/>
      <c r="E112" s="106"/>
      <c r="G112" s="106"/>
      <c r="H112" s="106"/>
      <c r="I112" s="105"/>
      <c r="K112" s="105"/>
      <c r="L112" s="105"/>
    </row>
    <row r="113" spans="4:12" ht="16.5" x14ac:dyDescent="0.15">
      <c r="D113" s="106"/>
      <c r="E113" s="106"/>
      <c r="G113" s="106"/>
      <c r="H113" s="106"/>
      <c r="I113" s="105"/>
      <c r="K113" s="105"/>
      <c r="L113" s="105"/>
    </row>
    <row r="114" spans="4:12" ht="16.5" x14ac:dyDescent="0.15">
      <c r="D114" s="106"/>
      <c r="E114" s="106"/>
      <c r="G114" s="106"/>
      <c r="H114" s="106"/>
      <c r="I114" s="105"/>
      <c r="K114" s="105"/>
      <c r="L114" s="105"/>
    </row>
    <row r="115" spans="4:12" ht="16.5" x14ac:dyDescent="0.15">
      <c r="D115" s="106"/>
      <c r="E115" s="106"/>
      <c r="G115" s="106"/>
      <c r="H115" s="106"/>
      <c r="I115" s="105"/>
      <c r="K115" s="105"/>
      <c r="L115" s="105"/>
    </row>
    <row r="116" spans="4:12" ht="16.5" x14ac:dyDescent="0.15">
      <c r="D116" s="106"/>
      <c r="E116" s="106"/>
      <c r="G116" s="106"/>
      <c r="H116" s="106"/>
      <c r="I116" s="105"/>
      <c r="K116" s="105"/>
      <c r="L116" s="105"/>
    </row>
    <row r="117" spans="4:12" ht="16.5" x14ac:dyDescent="0.15">
      <c r="D117" s="106"/>
      <c r="E117" s="106"/>
      <c r="G117" s="106"/>
      <c r="H117" s="106"/>
      <c r="I117" s="105"/>
      <c r="K117" s="105"/>
      <c r="L117" s="105"/>
    </row>
    <row r="118" spans="4:12" ht="16.5" x14ac:dyDescent="0.15">
      <c r="D118" s="106"/>
      <c r="E118" s="106"/>
      <c r="G118" s="106"/>
      <c r="H118" s="106"/>
      <c r="I118" s="105"/>
      <c r="K118" s="105"/>
      <c r="L118" s="105"/>
    </row>
    <row r="119" spans="4:12" ht="16.5" x14ac:dyDescent="0.15">
      <c r="D119" s="106"/>
      <c r="E119" s="106"/>
      <c r="G119" s="106"/>
      <c r="H119" s="106"/>
      <c r="I119" s="105"/>
      <c r="K119" s="105"/>
      <c r="L119" s="105"/>
    </row>
    <row r="120" spans="4:12" ht="16.5" x14ac:dyDescent="0.15">
      <c r="D120" s="106"/>
      <c r="E120" s="106"/>
      <c r="G120" s="106"/>
      <c r="H120" s="106"/>
      <c r="I120" s="105"/>
      <c r="K120" s="105"/>
      <c r="L120" s="105"/>
    </row>
    <row r="121" spans="4:12" ht="16.5" x14ac:dyDescent="0.15">
      <c r="D121" s="106"/>
      <c r="E121" s="106"/>
      <c r="G121" s="106"/>
      <c r="H121" s="106"/>
      <c r="I121" s="105"/>
      <c r="K121" s="105"/>
      <c r="L121" s="105"/>
    </row>
    <row r="122" spans="4:12" ht="16.5" x14ac:dyDescent="0.15">
      <c r="D122" s="106"/>
      <c r="E122" s="106"/>
      <c r="G122" s="106"/>
      <c r="H122" s="106"/>
      <c r="I122" s="105"/>
      <c r="K122" s="105"/>
      <c r="L122" s="105"/>
    </row>
    <row r="123" spans="4:12" ht="16.5" x14ac:dyDescent="0.15">
      <c r="D123" s="106"/>
      <c r="E123" s="106"/>
      <c r="G123" s="106"/>
      <c r="H123" s="106"/>
      <c r="I123" s="105"/>
      <c r="K123" s="105"/>
      <c r="L123" s="105"/>
    </row>
    <row r="124" spans="4:12" ht="16.5" x14ac:dyDescent="0.15">
      <c r="D124" s="106"/>
      <c r="E124" s="106"/>
      <c r="G124" s="106"/>
      <c r="H124" s="106"/>
      <c r="I124" s="105"/>
      <c r="K124" s="105"/>
      <c r="L124" s="105"/>
    </row>
    <row r="125" spans="4:12" ht="16.5" x14ac:dyDescent="0.15">
      <c r="D125" s="106"/>
      <c r="E125" s="106"/>
      <c r="G125" s="106"/>
      <c r="H125" s="106"/>
      <c r="I125" s="105"/>
      <c r="K125" s="105"/>
      <c r="L125" s="105"/>
    </row>
    <row r="126" spans="4:12" ht="16.5" x14ac:dyDescent="0.15">
      <c r="D126" s="106"/>
      <c r="E126" s="106"/>
      <c r="G126" s="106"/>
      <c r="H126" s="106"/>
      <c r="I126" s="105"/>
      <c r="K126" s="105"/>
      <c r="L126" s="105"/>
    </row>
    <row r="127" spans="4:12" ht="16.5" x14ac:dyDescent="0.15">
      <c r="D127" s="106"/>
      <c r="E127" s="106"/>
      <c r="G127" s="106"/>
      <c r="H127" s="106"/>
      <c r="I127" s="105"/>
      <c r="K127" s="105"/>
      <c r="L127" s="105"/>
    </row>
    <row r="128" spans="4:12" ht="16.5" x14ac:dyDescent="0.15">
      <c r="D128" s="106"/>
      <c r="E128" s="106"/>
      <c r="G128" s="106"/>
      <c r="H128" s="106"/>
      <c r="I128" s="105"/>
      <c r="K128" s="105"/>
      <c r="L128" s="105"/>
    </row>
    <row r="129" spans="4:12" ht="16.5" x14ac:dyDescent="0.15">
      <c r="D129" s="106"/>
      <c r="E129" s="106"/>
      <c r="G129" s="106"/>
      <c r="H129" s="106"/>
      <c r="I129" s="105"/>
      <c r="K129" s="105"/>
      <c r="L129" s="105"/>
    </row>
    <row r="130" spans="4:12" ht="16.5" x14ac:dyDescent="0.15">
      <c r="D130" s="106"/>
      <c r="E130" s="106"/>
      <c r="G130" s="106"/>
      <c r="H130" s="106"/>
      <c r="I130" s="105"/>
      <c r="K130" s="105"/>
      <c r="L130" s="105"/>
    </row>
    <row r="131" spans="4:12" ht="16.5" x14ac:dyDescent="0.15">
      <c r="D131" s="106"/>
      <c r="E131" s="106"/>
      <c r="G131" s="106"/>
      <c r="H131" s="106"/>
      <c r="I131" s="105"/>
      <c r="K131" s="105"/>
      <c r="L131" s="105"/>
    </row>
    <row r="132" spans="4:12" ht="16.5" x14ac:dyDescent="0.15">
      <c r="D132" s="106"/>
      <c r="E132" s="106"/>
      <c r="G132" s="106"/>
      <c r="H132" s="106"/>
      <c r="I132" s="105"/>
      <c r="K132" s="105"/>
      <c r="L132" s="105"/>
    </row>
    <row r="133" spans="4:12" ht="16.5" x14ac:dyDescent="0.15">
      <c r="D133" s="106"/>
      <c r="E133" s="106"/>
      <c r="G133" s="106"/>
      <c r="H133" s="106"/>
      <c r="I133" s="105"/>
      <c r="K133" s="105"/>
      <c r="L133" s="105"/>
    </row>
    <row r="134" spans="4:12" ht="16.5" x14ac:dyDescent="0.15">
      <c r="D134" s="106"/>
      <c r="E134" s="106"/>
      <c r="G134" s="106"/>
      <c r="H134" s="106"/>
      <c r="I134" s="105"/>
      <c r="K134" s="105"/>
      <c r="L134" s="105"/>
    </row>
    <row r="135" spans="4:12" ht="16.5" x14ac:dyDescent="0.15">
      <c r="D135" s="106"/>
      <c r="E135" s="106"/>
      <c r="G135" s="106"/>
      <c r="H135" s="106"/>
      <c r="I135" s="105"/>
      <c r="K135" s="105"/>
      <c r="L135" s="105"/>
    </row>
    <row r="136" spans="4:12" ht="16.5" x14ac:dyDescent="0.15">
      <c r="D136" s="106"/>
      <c r="E136" s="106"/>
      <c r="G136" s="106"/>
      <c r="H136" s="106"/>
      <c r="I136" s="105"/>
      <c r="K136" s="105"/>
      <c r="L136" s="105"/>
    </row>
    <row r="137" spans="4:12" ht="16.5" x14ac:dyDescent="0.15">
      <c r="D137" s="106"/>
      <c r="E137" s="106"/>
      <c r="G137" s="106"/>
      <c r="H137" s="106"/>
      <c r="I137" s="105"/>
      <c r="K137" s="105"/>
      <c r="L137" s="105"/>
    </row>
    <row r="138" spans="4:12" ht="16.5" x14ac:dyDescent="0.15">
      <c r="D138" s="106"/>
      <c r="E138" s="106"/>
      <c r="G138" s="106"/>
      <c r="H138" s="106"/>
      <c r="I138" s="105"/>
      <c r="K138" s="105"/>
      <c r="L138" s="105"/>
    </row>
    <row r="139" spans="4:12" ht="16.5" x14ac:dyDescent="0.15">
      <c r="D139" s="106"/>
      <c r="E139" s="106"/>
      <c r="G139" s="106"/>
      <c r="H139" s="106"/>
      <c r="I139" s="105"/>
      <c r="K139" s="105"/>
      <c r="L139" s="105"/>
    </row>
    <row r="140" spans="4:12" ht="16.5" x14ac:dyDescent="0.15">
      <c r="D140" s="106"/>
      <c r="E140" s="106"/>
      <c r="G140" s="106"/>
      <c r="H140" s="106"/>
      <c r="I140" s="105"/>
      <c r="K140" s="105"/>
      <c r="L140" s="105"/>
    </row>
    <row r="141" spans="4:12" ht="16.5" x14ac:dyDescent="0.15">
      <c r="D141" s="106"/>
      <c r="E141" s="106"/>
      <c r="G141" s="106"/>
      <c r="H141" s="106"/>
      <c r="I141" s="105"/>
      <c r="K141" s="105"/>
      <c r="L141" s="105"/>
    </row>
    <row r="142" spans="4:12" ht="16.5" x14ac:dyDescent="0.15">
      <c r="D142" s="106"/>
      <c r="E142" s="106"/>
      <c r="G142" s="106"/>
      <c r="H142" s="106"/>
      <c r="I142" s="105"/>
      <c r="K142" s="105"/>
      <c r="L142" s="105"/>
    </row>
    <row r="143" spans="4:12" ht="16.5" x14ac:dyDescent="0.15">
      <c r="D143" s="106"/>
      <c r="E143" s="106"/>
      <c r="G143" s="106"/>
      <c r="H143" s="106"/>
      <c r="I143" s="105"/>
      <c r="K143" s="105"/>
      <c r="L143" s="105"/>
    </row>
    <row r="144" spans="4:12" ht="16.5" x14ac:dyDescent="0.15">
      <c r="D144" s="106"/>
      <c r="E144" s="106"/>
      <c r="G144" s="106"/>
      <c r="H144" s="106"/>
      <c r="I144" s="105"/>
      <c r="K144" s="105"/>
      <c r="L144" s="105"/>
    </row>
    <row r="145" spans="4:12" ht="16.5" x14ac:dyDescent="0.15">
      <c r="D145" s="106"/>
      <c r="E145" s="106"/>
      <c r="G145" s="106"/>
      <c r="H145" s="106"/>
      <c r="I145" s="105"/>
      <c r="K145" s="105"/>
      <c r="L145" s="105"/>
    </row>
    <row r="146" spans="4:12" ht="16.5" x14ac:dyDescent="0.15">
      <c r="D146" s="106"/>
      <c r="E146" s="106"/>
      <c r="G146" s="106"/>
      <c r="H146" s="106"/>
      <c r="I146" s="105"/>
      <c r="K146" s="105"/>
      <c r="L146" s="105"/>
    </row>
    <row r="147" spans="4:12" ht="16.5" x14ac:dyDescent="0.15">
      <c r="D147" s="106"/>
      <c r="E147" s="106"/>
      <c r="G147" s="106"/>
      <c r="H147" s="106"/>
      <c r="I147" s="105"/>
      <c r="K147" s="105"/>
      <c r="L147" s="105"/>
    </row>
    <row r="148" spans="4:12" ht="16.5" x14ac:dyDescent="0.15">
      <c r="D148" s="106"/>
      <c r="E148" s="106"/>
      <c r="G148" s="106"/>
      <c r="H148" s="106"/>
      <c r="I148" s="105"/>
      <c r="K148" s="105"/>
      <c r="L148" s="105"/>
    </row>
    <row r="149" spans="4:12" ht="16.5" x14ac:dyDescent="0.15">
      <c r="D149" s="106"/>
      <c r="E149" s="106"/>
      <c r="G149" s="106"/>
      <c r="H149" s="106"/>
      <c r="I149" s="105"/>
      <c r="K149" s="105"/>
      <c r="L149" s="105"/>
    </row>
    <row r="150" spans="4:12" ht="16.5" x14ac:dyDescent="0.15">
      <c r="D150" s="106"/>
      <c r="E150" s="106"/>
      <c r="G150" s="106"/>
      <c r="H150" s="106"/>
      <c r="I150" s="105"/>
      <c r="K150" s="105"/>
      <c r="L150" s="105"/>
    </row>
    <row r="151" spans="4:12" ht="16.5" x14ac:dyDescent="0.15">
      <c r="D151" s="106"/>
      <c r="E151" s="106"/>
      <c r="G151" s="106"/>
      <c r="H151" s="106"/>
      <c r="I151" s="105"/>
      <c r="K151" s="105"/>
      <c r="L151" s="105"/>
    </row>
    <row r="152" spans="4:12" ht="16.5" x14ac:dyDescent="0.15">
      <c r="D152" s="106"/>
      <c r="E152" s="106"/>
      <c r="G152" s="106"/>
      <c r="H152" s="106"/>
      <c r="I152" s="105"/>
      <c r="K152" s="105"/>
      <c r="L152" s="105"/>
    </row>
    <row r="153" spans="4:12" ht="16.5" x14ac:dyDescent="0.15">
      <c r="D153" s="106"/>
      <c r="E153" s="106"/>
      <c r="G153" s="106"/>
      <c r="H153" s="106"/>
      <c r="I153" s="105"/>
      <c r="K153" s="105"/>
      <c r="L153" s="105"/>
    </row>
    <row r="154" spans="4:12" ht="16.5" x14ac:dyDescent="0.15">
      <c r="D154" s="106"/>
      <c r="E154" s="106"/>
      <c r="G154" s="106"/>
      <c r="H154" s="106"/>
      <c r="I154" s="105"/>
      <c r="K154" s="105"/>
      <c r="L154" s="105"/>
    </row>
    <row r="155" spans="4:12" ht="16.5" x14ac:dyDescent="0.15">
      <c r="D155" s="106"/>
      <c r="E155" s="106"/>
      <c r="G155" s="106"/>
      <c r="H155" s="106"/>
      <c r="I155" s="105"/>
      <c r="K155" s="105"/>
      <c r="L155" s="105"/>
    </row>
    <row r="156" spans="4:12" ht="16.5" x14ac:dyDescent="0.15">
      <c r="D156" s="106"/>
      <c r="E156" s="106"/>
      <c r="G156" s="106"/>
      <c r="H156" s="106"/>
      <c r="I156" s="105"/>
      <c r="K156" s="105"/>
      <c r="L156" s="105"/>
    </row>
    <row r="157" spans="4:12" ht="16.5" x14ac:dyDescent="0.15">
      <c r="D157" s="106"/>
      <c r="E157" s="106"/>
      <c r="G157" s="106"/>
      <c r="H157" s="106"/>
      <c r="I157" s="105"/>
      <c r="K157" s="105"/>
      <c r="L157" s="105"/>
    </row>
    <row r="158" spans="4:12" ht="16.5" x14ac:dyDescent="0.15">
      <c r="D158" s="106"/>
      <c r="E158" s="106"/>
      <c r="G158" s="106"/>
      <c r="H158" s="106"/>
      <c r="I158" s="105"/>
      <c r="K158" s="105"/>
      <c r="L158" s="105"/>
    </row>
    <row r="159" spans="4:12" ht="16.5" x14ac:dyDescent="0.15">
      <c r="D159" s="106"/>
      <c r="E159" s="106"/>
      <c r="G159" s="106"/>
      <c r="H159" s="106"/>
      <c r="I159" s="105"/>
      <c r="K159" s="105"/>
      <c r="L159" s="105"/>
    </row>
    <row r="160" spans="4:12" ht="16.5" x14ac:dyDescent="0.15">
      <c r="D160" s="106"/>
      <c r="E160" s="106"/>
      <c r="G160" s="106"/>
      <c r="H160" s="106"/>
      <c r="I160" s="105"/>
      <c r="K160" s="105"/>
      <c r="L160" s="105"/>
    </row>
    <row r="161" spans="4:12" ht="16.5" x14ac:dyDescent="0.15">
      <c r="D161" s="106"/>
      <c r="E161" s="106"/>
      <c r="G161" s="106"/>
      <c r="H161" s="106"/>
      <c r="I161" s="105"/>
      <c r="K161" s="105"/>
      <c r="L161" s="105"/>
    </row>
    <row r="162" spans="4:12" ht="16.5" x14ac:dyDescent="0.15">
      <c r="D162" s="106"/>
      <c r="E162" s="106"/>
      <c r="G162" s="106"/>
      <c r="H162" s="106"/>
      <c r="I162" s="105"/>
      <c r="K162" s="105"/>
      <c r="L162" s="105"/>
    </row>
    <row r="163" spans="4:12" ht="16.5" x14ac:dyDescent="0.15">
      <c r="D163" s="106"/>
      <c r="E163" s="106"/>
      <c r="G163" s="106"/>
      <c r="H163" s="106"/>
      <c r="I163" s="105"/>
      <c r="K163" s="105"/>
      <c r="L163" s="105"/>
    </row>
    <row r="164" spans="4:12" ht="16.5" x14ac:dyDescent="0.15">
      <c r="D164" s="106"/>
      <c r="E164" s="106"/>
      <c r="G164" s="106"/>
      <c r="H164" s="106"/>
      <c r="I164" s="105"/>
      <c r="K164" s="105"/>
      <c r="L164" s="105"/>
    </row>
    <row r="165" spans="4:12" ht="16.5" x14ac:dyDescent="0.15">
      <c r="D165" s="106"/>
      <c r="E165" s="106"/>
      <c r="G165" s="106"/>
      <c r="H165" s="106"/>
      <c r="I165" s="105"/>
      <c r="K165" s="105"/>
      <c r="L165" s="105"/>
    </row>
    <row r="166" spans="4:12" ht="16.5" x14ac:dyDescent="0.15">
      <c r="D166" s="106"/>
      <c r="E166" s="106"/>
      <c r="G166" s="106"/>
      <c r="H166" s="106"/>
      <c r="I166" s="105"/>
      <c r="K166" s="105"/>
      <c r="L166" s="105"/>
    </row>
    <row r="167" spans="4:12" ht="16.5" x14ac:dyDescent="0.15">
      <c r="D167" s="106"/>
      <c r="E167" s="106"/>
      <c r="G167" s="106"/>
      <c r="H167" s="106"/>
      <c r="I167" s="105"/>
      <c r="K167" s="105"/>
      <c r="L167" s="105"/>
    </row>
    <row r="168" spans="4:12" ht="16.5" x14ac:dyDescent="0.15">
      <c r="D168" s="106"/>
      <c r="E168" s="106"/>
      <c r="G168" s="106"/>
      <c r="H168" s="106"/>
      <c r="I168" s="105"/>
      <c r="K168" s="105"/>
      <c r="L168" s="105"/>
    </row>
    <row r="169" spans="4:12" ht="16.5" x14ac:dyDescent="0.15">
      <c r="D169" s="106"/>
      <c r="E169" s="106"/>
      <c r="G169" s="106"/>
      <c r="H169" s="106"/>
      <c r="I169" s="105"/>
      <c r="K169" s="105"/>
      <c r="L169" s="105"/>
    </row>
    <row r="170" spans="4:12" ht="16.5" x14ac:dyDescent="0.15">
      <c r="D170" s="106"/>
      <c r="E170" s="106"/>
      <c r="G170" s="106"/>
      <c r="H170" s="106"/>
      <c r="I170" s="105"/>
      <c r="K170" s="105"/>
      <c r="L170" s="105"/>
    </row>
    <row r="171" spans="4:12" ht="16.5" x14ac:dyDescent="0.15">
      <c r="D171" s="106"/>
      <c r="E171" s="106"/>
      <c r="G171" s="106"/>
      <c r="H171" s="106"/>
      <c r="I171" s="105"/>
      <c r="K171" s="105"/>
      <c r="L171" s="105"/>
    </row>
    <row r="172" spans="4:12" ht="16.5" x14ac:dyDescent="0.15">
      <c r="D172" s="106"/>
      <c r="E172" s="106"/>
      <c r="G172" s="106"/>
      <c r="H172" s="106"/>
      <c r="I172" s="105"/>
      <c r="K172" s="105"/>
      <c r="L172" s="105"/>
    </row>
    <row r="173" spans="4:12" ht="16.5" x14ac:dyDescent="0.15">
      <c r="D173" s="106"/>
      <c r="E173" s="106"/>
      <c r="G173" s="106"/>
      <c r="H173" s="106"/>
      <c r="I173" s="105"/>
      <c r="K173" s="105"/>
      <c r="L173" s="105"/>
    </row>
    <row r="174" spans="4:12" ht="16.5" x14ac:dyDescent="0.15">
      <c r="D174" s="106"/>
      <c r="E174" s="106"/>
      <c r="G174" s="106"/>
      <c r="H174" s="106"/>
      <c r="I174" s="105"/>
      <c r="K174" s="105"/>
      <c r="L174" s="105"/>
    </row>
    <row r="175" spans="4:12" ht="16.5" x14ac:dyDescent="0.15">
      <c r="D175" s="106"/>
      <c r="E175" s="106"/>
      <c r="G175" s="106"/>
      <c r="H175" s="106"/>
      <c r="I175" s="105"/>
      <c r="K175" s="105"/>
      <c r="L175" s="105"/>
    </row>
    <row r="176" spans="4:12" ht="16.5" x14ac:dyDescent="0.15">
      <c r="D176" s="106"/>
      <c r="E176" s="106"/>
      <c r="G176" s="106"/>
      <c r="H176" s="106"/>
      <c r="I176" s="105"/>
      <c r="K176" s="105"/>
      <c r="L176" s="105"/>
    </row>
    <row r="177" spans="4:12" ht="16.5" x14ac:dyDescent="0.15">
      <c r="D177" s="106"/>
      <c r="E177" s="106"/>
      <c r="G177" s="106"/>
      <c r="H177" s="106"/>
      <c r="I177" s="105"/>
      <c r="K177" s="105"/>
      <c r="L177" s="105"/>
    </row>
    <row r="178" spans="4:12" ht="16.5" x14ac:dyDescent="0.15">
      <c r="D178" s="106"/>
      <c r="E178" s="106"/>
      <c r="G178" s="106"/>
      <c r="H178" s="106"/>
      <c r="I178" s="105"/>
      <c r="K178" s="105"/>
      <c r="L178" s="105"/>
    </row>
    <row r="179" spans="4:12" ht="16.5" x14ac:dyDescent="0.15">
      <c r="D179" s="106"/>
      <c r="E179" s="106"/>
      <c r="G179" s="106"/>
      <c r="H179" s="106"/>
      <c r="I179" s="105"/>
      <c r="K179" s="105"/>
      <c r="L179" s="105"/>
    </row>
    <row r="180" spans="4:12" ht="16.5" x14ac:dyDescent="0.15">
      <c r="D180" s="106"/>
      <c r="E180" s="106"/>
      <c r="G180" s="106"/>
      <c r="H180" s="106"/>
      <c r="I180" s="105"/>
      <c r="K180" s="105"/>
      <c r="L180" s="105"/>
    </row>
    <row r="181" spans="4:12" ht="16.5" x14ac:dyDescent="0.15">
      <c r="D181" s="106"/>
      <c r="E181" s="106"/>
      <c r="G181" s="106"/>
      <c r="H181" s="106"/>
      <c r="I181" s="105"/>
      <c r="K181" s="105"/>
      <c r="L181" s="105"/>
    </row>
    <row r="182" spans="4:12" ht="16.5" x14ac:dyDescent="0.15">
      <c r="D182" s="106"/>
      <c r="E182" s="106"/>
      <c r="G182" s="106"/>
      <c r="H182" s="106"/>
      <c r="I182" s="105"/>
      <c r="K182" s="105"/>
      <c r="L182" s="105"/>
    </row>
    <row r="183" spans="4:12" ht="16.5" x14ac:dyDescent="0.15">
      <c r="D183" s="106"/>
      <c r="E183" s="106"/>
      <c r="G183" s="106"/>
      <c r="H183" s="106"/>
      <c r="I183" s="105"/>
      <c r="K183" s="105"/>
      <c r="L183" s="105"/>
    </row>
    <row r="184" spans="4:12" ht="16.5" x14ac:dyDescent="0.15">
      <c r="D184" s="106"/>
      <c r="E184" s="106"/>
      <c r="G184" s="106"/>
      <c r="H184" s="106"/>
      <c r="I184" s="105"/>
      <c r="K184" s="105"/>
      <c r="L184" s="105"/>
    </row>
    <row r="185" spans="4:12" ht="16.5" x14ac:dyDescent="0.15">
      <c r="D185" s="106"/>
      <c r="E185" s="106"/>
      <c r="G185" s="106"/>
      <c r="H185" s="106"/>
      <c r="I185" s="105"/>
      <c r="K185" s="105"/>
      <c r="L185" s="105"/>
    </row>
    <row r="186" spans="4:12" ht="16.5" x14ac:dyDescent="0.15">
      <c r="D186" s="106"/>
      <c r="E186" s="106"/>
      <c r="G186" s="106"/>
      <c r="H186" s="106"/>
      <c r="I186" s="105"/>
      <c r="K186" s="105"/>
      <c r="L186" s="105"/>
    </row>
    <row r="187" spans="4:12" ht="16.5" x14ac:dyDescent="0.15">
      <c r="D187" s="106"/>
      <c r="E187" s="106"/>
      <c r="G187" s="106"/>
      <c r="H187" s="106"/>
      <c r="I187" s="105"/>
      <c r="K187" s="105"/>
      <c r="L187" s="105"/>
    </row>
    <row r="188" spans="4:12" ht="16.5" x14ac:dyDescent="0.15">
      <c r="D188" s="106"/>
      <c r="E188" s="106"/>
      <c r="G188" s="106"/>
      <c r="H188" s="106"/>
      <c r="I188" s="105"/>
      <c r="K188" s="105"/>
      <c r="L188" s="105"/>
    </row>
    <row r="189" spans="4:12" ht="16.5" x14ac:dyDescent="0.15">
      <c r="D189" s="106"/>
      <c r="E189" s="106"/>
      <c r="G189" s="106"/>
      <c r="H189" s="106"/>
      <c r="I189" s="105"/>
      <c r="K189" s="105"/>
      <c r="L189" s="105"/>
    </row>
    <row r="190" spans="4:12" ht="16.5" x14ac:dyDescent="0.15">
      <c r="D190" s="106"/>
      <c r="E190" s="106"/>
      <c r="G190" s="106"/>
      <c r="H190" s="106"/>
      <c r="I190" s="105"/>
      <c r="K190" s="105"/>
      <c r="L190" s="105"/>
    </row>
    <row r="191" spans="4:12" ht="16.5" x14ac:dyDescent="0.15">
      <c r="D191" s="106"/>
      <c r="E191" s="106"/>
      <c r="G191" s="106"/>
      <c r="H191" s="106"/>
      <c r="I191" s="105"/>
      <c r="K191" s="105"/>
      <c r="L191" s="105"/>
    </row>
    <row r="192" spans="4:12" ht="16.5" x14ac:dyDescent="0.15">
      <c r="D192" s="106"/>
      <c r="E192" s="106"/>
      <c r="G192" s="106"/>
      <c r="H192" s="106"/>
      <c r="I192" s="105"/>
      <c r="K192" s="105"/>
      <c r="L192" s="105"/>
    </row>
    <row r="193" spans="4:12" ht="16.5" x14ac:dyDescent="0.15">
      <c r="D193" s="106"/>
      <c r="E193" s="106"/>
      <c r="G193" s="106"/>
      <c r="H193" s="106"/>
      <c r="I193" s="105"/>
      <c r="K193" s="105"/>
      <c r="L193" s="105"/>
    </row>
    <row r="194" spans="4:12" ht="16.5" x14ac:dyDescent="0.15">
      <c r="D194" s="106"/>
      <c r="E194" s="106"/>
      <c r="G194" s="106"/>
      <c r="H194" s="106"/>
      <c r="I194" s="105"/>
      <c r="K194" s="105"/>
      <c r="L194" s="105"/>
    </row>
    <row r="195" spans="4:12" ht="16.5" x14ac:dyDescent="0.15">
      <c r="D195" s="106"/>
      <c r="E195" s="106"/>
      <c r="G195" s="106"/>
      <c r="H195" s="106"/>
      <c r="I195" s="105"/>
      <c r="K195" s="105"/>
      <c r="L195" s="105"/>
    </row>
    <row r="196" spans="4:12" ht="16.5" x14ac:dyDescent="0.15">
      <c r="D196" s="106"/>
      <c r="E196" s="106"/>
      <c r="G196" s="106"/>
      <c r="H196" s="106"/>
      <c r="I196" s="105"/>
      <c r="K196" s="105"/>
      <c r="L196" s="105"/>
    </row>
    <row r="197" spans="4:12" ht="16.5" x14ac:dyDescent="0.15">
      <c r="D197" s="106"/>
      <c r="E197" s="106"/>
      <c r="G197" s="106"/>
      <c r="H197" s="106"/>
      <c r="I197" s="105"/>
      <c r="K197" s="105"/>
      <c r="L197" s="105"/>
    </row>
    <row r="198" spans="4:12" ht="16.5" x14ac:dyDescent="0.15">
      <c r="D198" s="106"/>
      <c r="E198" s="106"/>
      <c r="G198" s="106"/>
      <c r="H198" s="106"/>
      <c r="I198" s="105"/>
      <c r="K198" s="105"/>
      <c r="L198" s="105"/>
    </row>
    <row r="199" spans="4:12" ht="16.5" x14ac:dyDescent="0.15">
      <c r="D199" s="106"/>
      <c r="E199" s="106"/>
      <c r="G199" s="106"/>
      <c r="H199" s="106"/>
      <c r="I199" s="105"/>
      <c r="K199" s="105"/>
      <c r="L199" s="105"/>
    </row>
    <row r="200" spans="4:12" ht="16.5" x14ac:dyDescent="0.15">
      <c r="D200" s="106"/>
      <c r="E200" s="106"/>
      <c r="G200" s="106"/>
      <c r="H200" s="106"/>
      <c r="I200" s="105"/>
      <c r="K200" s="105"/>
      <c r="L200" s="105"/>
    </row>
    <row r="201" spans="4:12" ht="16.5" x14ac:dyDescent="0.15">
      <c r="D201" s="106"/>
      <c r="E201" s="106"/>
      <c r="G201" s="106"/>
      <c r="H201" s="106"/>
      <c r="I201" s="105"/>
      <c r="K201" s="105"/>
      <c r="L201" s="105"/>
    </row>
    <row r="202" spans="4:12" ht="16.5" x14ac:dyDescent="0.15">
      <c r="D202" s="106"/>
      <c r="E202" s="106"/>
      <c r="G202" s="106"/>
      <c r="H202" s="106"/>
      <c r="I202" s="105"/>
      <c r="K202" s="105"/>
      <c r="L202" s="105"/>
    </row>
    <row r="203" spans="4:12" ht="16.5" x14ac:dyDescent="0.15">
      <c r="D203" s="106"/>
      <c r="E203" s="106"/>
      <c r="G203" s="106"/>
      <c r="H203" s="106"/>
      <c r="I203" s="105"/>
      <c r="K203" s="105"/>
      <c r="L203" s="105"/>
    </row>
    <row r="204" spans="4:12" ht="16.5" x14ac:dyDescent="0.15">
      <c r="D204" s="106"/>
      <c r="E204" s="106"/>
      <c r="G204" s="106"/>
      <c r="H204" s="106"/>
      <c r="I204" s="105"/>
      <c r="K204" s="105"/>
      <c r="L204" s="105"/>
    </row>
    <row r="205" spans="4:12" ht="16.5" x14ac:dyDescent="0.15">
      <c r="D205" s="106"/>
      <c r="E205" s="106"/>
      <c r="G205" s="106"/>
      <c r="H205" s="106"/>
      <c r="I205" s="105"/>
      <c r="K205" s="105"/>
      <c r="L205" s="105"/>
    </row>
    <row r="206" spans="4:12" ht="16.5" x14ac:dyDescent="0.15">
      <c r="D206" s="106"/>
      <c r="E206" s="106"/>
      <c r="G206" s="106"/>
      <c r="H206" s="106"/>
      <c r="I206" s="105"/>
      <c r="K206" s="105"/>
      <c r="L206" s="105"/>
    </row>
    <row r="207" spans="4:12" ht="16.5" x14ac:dyDescent="0.15">
      <c r="D207" s="106"/>
      <c r="E207" s="106"/>
      <c r="G207" s="106"/>
      <c r="H207" s="106"/>
      <c r="I207" s="105"/>
      <c r="K207" s="105"/>
      <c r="L207" s="105"/>
    </row>
    <row r="208" spans="4:12" ht="16.5" x14ac:dyDescent="0.15">
      <c r="D208" s="106"/>
      <c r="E208" s="106"/>
      <c r="G208" s="106"/>
      <c r="H208" s="106"/>
      <c r="I208" s="105"/>
      <c r="K208" s="105"/>
      <c r="L208" s="105"/>
    </row>
    <row r="209" spans="4:12" ht="16.5" x14ac:dyDescent="0.15">
      <c r="D209" s="106"/>
      <c r="E209" s="106"/>
      <c r="G209" s="106"/>
      <c r="H209" s="106"/>
      <c r="I209" s="105"/>
      <c r="K209" s="105"/>
      <c r="L209" s="105"/>
    </row>
    <row r="210" spans="4:12" ht="16.5" x14ac:dyDescent="0.15">
      <c r="D210" s="106"/>
      <c r="E210" s="106"/>
      <c r="G210" s="106"/>
      <c r="H210" s="106"/>
      <c r="I210" s="105"/>
      <c r="K210" s="105"/>
      <c r="L210" s="105"/>
    </row>
    <row r="211" spans="4:12" ht="16.5" x14ac:dyDescent="0.15">
      <c r="D211" s="106"/>
      <c r="E211" s="106"/>
      <c r="G211" s="106"/>
      <c r="H211" s="106"/>
      <c r="I211" s="105"/>
      <c r="K211" s="105"/>
      <c r="L211" s="105"/>
    </row>
    <row r="212" spans="4:12" ht="16.5" x14ac:dyDescent="0.15">
      <c r="D212" s="106"/>
      <c r="E212" s="106"/>
      <c r="G212" s="106"/>
      <c r="H212" s="106"/>
      <c r="I212" s="105"/>
      <c r="K212" s="105"/>
      <c r="L212" s="105"/>
    </row>
    <row r="213" spans="4:12" ht="16.5" x14ac:dyDescent="0.15">
      <c r="D213" s="106"/>
      <c r="E213" s="106"/>
      <c r="G213" s="106"/>
      <c r="H213" s="106"/>
      <c r="I213" s="105"/>
      <c r="K213" s="105"/>
      <c r="L213" s="105"/>
    </row>
    <row r="214" spans="4:12" ht="16.5" x14ac:dyDescent="0.15">
      <c r="D214" s="106"/>
      <c r="E214" s="106"/>
      <c r="G214" s="106"/>
      <c r="H214" s="106"/>
      <c r="I214" s="105"/>
      <c r="K214" s="105"/>
      <c r="L214" s="105"/>
    </row>
    <row r="215" spans="4:12" ht="16.5" x14ac:dyDescent="0.15">
      <c r="D215" s="106"/>
      <c r="E215" s="106"/>
      <c r="G215" s="106"/>
      <c r="H215" s="106"/>
      <c r="I215" s="105"/>
      <c r="K215" s="105"/>
      <c r="L215" s="105"/>
    </row>
    <row r="216" spans="4:12" ht="16.5" x14ac:dyDescent="0.15">
      <c r="D216" s="106"/>
      <c r="E216" s="106"/>
      <c r="G216" s="106"/>
      <c r="H216" s="106"/>
      <c r="I216" s="105"/>
      <c r="K216" s="105"/>
      <c r="L216" s="105"/>
    </row>
    <row r="217" spans="4:12" ht="16.5" x14ac:dyDescent="0.15">
      <c r="D217" s="106"/>
      <c r="E217" s="106"/>
      <c r="G217" s="106"/>
      <c r="H217" s="106"/>
      <c r="I217" s="105"/>
      <c r="K217" s="105"/>
      <c r="L217" s="105"/>
    </row>
    <row r="218" spans="4:12" ht="16.5" x14ac:dyDescent="0.15">
      <c r="D218" s="106"/>
      <c r="E218" s="106"/>
      <c r="G218" s="106"/>
      <c r="H218" s="106"/>
      <c r="I218" s="105"/>
      <c r="K218" s="105"/>
      <c r="L218" s="105"/>
    </row>
    <row r="219" spans="4:12" ht="16.5" x14ac:dyDescent="0.15">
      <c r="D219" s="106"/>
      <c r="E219" s="106"/>
      <c r="G219" s="106"/>
      <c r="H219" s="106"/>
      <c r="I219" s="105"/>
      <c r="K219" s="105"/>
      <c r="L219" s="105"/>
    </row>
    <row r="220" spans="4:12" ht="16.5" x14ac:dyDescent="0.15">
      <c r="D220" s="106"/>
      <c r="E220" s="106"/>
      <c r="G220" s="106"/>
      <c r="H220" s="106"/>
      <c r="I220" s="105"/>
      <c r="K220" s="105"/>
      <c r="L220" s="105"/>
    </row>
    <row r="221" spans="4:12" ht="16.5" x14ac:dyDescent="0.15">
      <c r="D221" s="106"/>
      <c r="E221" s="106"/>
      <c r="G221" s="106"/>
      <c r="H221" s="106"/>
      <c r="I221" s="105"/>
      <c r="K221" s="105"/>
      <c r="L221" s="105"/>
    </row>
    <row r="222" spans="4:12" ht="16.5" x14ac:dyDescent="0.15">
      <c r="D222" s="106"/>
      <c r="E222" s="106"/>
      <c r="G222" s="106"/>
      <c r="H222" s="106"/>
      <c r="I222" s="105"/>
      <c r="K222" s="105"/>
      <c r="L222" s="105"/>
    </row>
    <row r="223" spans="4:12" ht="16.5" x14ac:dyDescent="0.15">
      <c r="D223" s="106"/>
      <c r="E223" s="106"/>
      <c r="G223" s="106"/>
      <c r="H223" s="106"/>
      <c r="I223" s="105"/>
      <c r="K223" s="105"/>
      <c r="L223" s="105"/>
    </row>
    <row r="224" spans="4:12" ht="16.5" x14ac:dyDescent="0.15">
      <c r="D224" s="106"/>
      <c r="E224" s="106"/>
      <c r="G224" s="106"/>
      <c r="H224" s="106"/>
      <c r="I224" s="105"/>
      <c r="K224" s="105"/>
      <c r="L224" s="105"/>
    </row>
    <row r="225" spans="4:12" ht="16.5" x14ac:dyDescent="0.15">
      <c r="D225" s="106"/>
      <c r="E225" s="106"/>
      <c r="G225" s="106"/>
      <c r="H225" s="106"/>
      <c r="I225" s="105"/>
      <c r="K225" s="105"/>
      <c r="L225" s="105"/>
    </row>
    <row r="226" spans="4:12" ht="16.5" x14ac:dyDescent="0.15">
      <c r="D226" s="106"/>
      <c r="E226" s="106"/>
      <c r="G226" s="106"/>
      <c r="H226" s="106"/>
      <c r="I226" s="105"/>
      <c r="K226" s="105"/>
      <c r="L226" s="105"/>
    </row>
    <row r="227" spans="4:12" ht="16.5" x14ac:dyDescent="0.15">
      <c r="D227" s="106"/>
      <c r="E227" s="106"/>
      <c r="G227" s="106"/>
      <c r="H227" s="106"/>
      <c r="I227" s="105"/>
      <c r="K227" s="105"/>
      <c r="L227" s="105"/>
    </row>
    <row r="228" spans="4:12" ht="16.5" x14ac:dyDescent="0.15">
      <c r="D228" s="106"/>
      <c r="E228" s="106"/>
      <c r="G228" s="106"/>
      <c r="H228" s="106"/>
      <c r="I228" s="105"/>
      <c r="K228" s="105"/>
      <c r="L228" s="105"/>
    </row>
    <row r="229" spans="4:12" ht="16.5" x14ac:dyDescent="0.15">
      <c r="D229" s="106"/>
      <c r="E229" s="106"/>
      <c r="G229" s="106"/>
      <c r="H229" s="106"/>
      <c r="I229" s="105"/>
      <c r="K229" s="105"/>
      <c r="L229" s="105"/>
    </row>
    <row r="230" spans="4:12" ht="16.5" x14ac:dyDescent="0.15">
      <c r="D230" s="106"/>
      <c r="E230" s="106"/>
      <c r="G230" s="106"/>
      <c r="H230" s="106"/>
      <c r="I230" s="105"/>
      <c r="K230" s="105"/>
      <c r="L230" s="105"/>
    </row>
    <row r="231" spans="4:12" ht="16.5" x14ac:dyDescent="0.15">
      <c r="D231" s="106"/>
      <c r="E231" s="106"/>
      <c r="G231" s="106"/>
      <c r="H231" s="106"/>
      <c r="I231" s="105"/>
      <c r="K231" s="105"/>
      <c r="L231" s="105"/>
    </row>
    <row r="232" spans="4:12" ht="16.5" x14ac:dyDescent="0.15">
      <c r="D232" s="106"/>
      <c r="E232" s="106"/>
      <c r="G232" s="106"/>
      <c r="H232" s="106"/>
      <c r="I232" s="105"/>
      <c r="K232" s="105"/>
      <c r="L232" s="105"/>
    </row>
    <row r="233" spans="4:12" ht="16.5" x14ac:dyDescent="0.15">
      <c r="D233" s="106"/>
      <c r="E233" s="106"/>
      <c r="G233" s="106"/>
      <c r="H233" s="106"/>
      <c r="I233" s="105"/>
      <c r="K233" s="105"/>
      <c r="L233" s="105"/>
    </row>
    <row r="234" spans="4:12" ht="16.5" x14ac:dyDescent="0.15">
      <c r="D234" s="106"/>
      <c r="E234" s="106"/>
      <c r="G234" s="106"/>
      <c r="H234" s="106"/>
      <c r="I234" s="105"/>
      <c r="K234" s="105"/>
      <c r="L234" s="105"/>
    </row>
    <row r="235" spans="4:12" ht="16.5" x14ac:dyDescent="0.15">
      <c r="D235" s="106"/>
      <c r="E235" s="106"/>
      <c r="G235" s="106"/>
      <c r="H235" s="106"/>
      <c r="I235" s="105"/>
      <c r="K235" s="105"/>
      <c r="L235" s="105"/>
    </row>
    <row r="236" spans="4:12" ht="16.5" x14ac:dyDescent="0.15">
      <c r="D236" s="106"/>
      <c r="E236" s="106"/>
      <c r="G236" s="106"/>
      <c r="H236" s="106"/>
      <c r="I236" s="105"/>
      <c r="K236" s="105"/>
      <c r="L236" s="105"/>
    </row>
    <row r="237" spans="4:12" ht="16.5" x14ac:dyDescent="0.15">
      <c r="D237" s="106"/>
      <c r="E237" s="106"/>
      <c r="G237" s="106"/>
      <c r="H237" s="106"/>
      <c r="I237" s="105"/>
      <c r="K237" s="105"/>
      <c r="L237" s="105"/>
    </row>
    <row r="238" spans="4:12" ht="16.5" x14ac:dyDescent="0.15">
      <c r="D238" s="106"/>
      <c r="E238" s="106"/>
      <c r="G238" s="106"/>
      <c r="H238" s="106"/>
      <c r="I238" s="105"/>
      <c r="K238" s="105"/>
      <c r="L238" s="105"/>
    </row>
    <row r="239" spans="4:12" ht="16.5" x14ac:dyDescent="0.15">
      <c r="D239" s="106"/>
      <c r="E239" s="106"/>
      <c r="G239" s="106"/>
      <c r="H239" s="106"/>
      <c r="I239" s="105"/>
      <c r="K239" s="105"/>
      <c r="L239" s="105"/>
    </row>
    <row r="240" spans="4:12" ht="16.5" x14ac:dyDescent="0.15">
      <c r="D240" s="106"/>
      <c r="E240" s="106"/>
      <c r="G240" s="106"/>
      <c r="H240" s="106"/>
      <c r="I240" s="105"/>
      <c r="K240" s="105"/>
      <c r="L240" s="105"/>
    </row>
    <row r="241" spans="4:12" ht="16.5" x14ac:dyDescent="0.15">
      <c r="D241" s="106"/>
      <c r="E241" s="106"/>
      <c r="G241" s="106"/>
      <c r="H241" s="106"/>
      <c r="I241" s="105"/>
      <c r="K241" s="105"/>
      <c r="L241" s="105"/>
    </row>
    <row r="242" spans="4:12" ht="16.5" x14ac:dyDescent="0.15">
      <c r="D242" s="106"/>
      <c r="E242" s="106"/>
      <c r="G242" s="106"/>
      <c r="H242" s="106"/>
      <c r="I242" s="105"/>
      <c r="K242" s="105"/>
      <c r="L242" s="105"/>
    </row>
    <row r="243" spans="4:12" ht="16.5" x14ac:dyDescent="0.15">
      <c r="D243" s="106"/>
      <c r="E243" s="106"/>
      <c r="G243" s="106"/>
      <c r="H243" s="106"/>
      <c r="I243" s="105"/>
      <c r="K243" s="105"/>
      <c r="L243" s="105"/>
    </row>
    <row r="244" spans="4:12" ht="16.5" x14ac:dyDescent="0.15">
      <c r="D244" s="106"/>
      <c r="E244" s="106"/>
      <c r="G244" s="106"/>
      <c r="H244" s="106"/>
      <c r="I244" s="105"/>
      <c r="K244" s="105"/>
      <c r="L244" s="105"/>
    </row>
    <row r="245" spans="4:12" ht="16.5" x14ac:dyDescent="0.15">
      <c r="D245" s="106"/>
      <c r="E245" s="106"/>
      <c r="G245" s="106"/>
      <c r="H245" s="106"/>
      <c r="I245" s="105"/>
      <c r="K245" s="105"/>
      <c r="L245" s="105"/>
    </row>
    <row r="246" spans="4:12" ht="16.5" x14ac:dyDescent="0.15">
      <c r="D246" s="106"/>
      <c r="E246" s="106"/>
      <c r="G246" s="106"/>
      <c r="H246" s="106"/>
      <c r="I246" s="105"/>
      <c r="K246" s="105"/>
      <c r="L246" s="105"/>
    </row>
    <row r="247" spans="4:12" ht="16.5" x14ac:dyDescent="0.15">
      <c r="D247" s="106"/>
      <c r="E247" s="106"/>
      <c r="G247" s="106"/>
      <c r="H247" s="106"/>
      <c r="I247" s="105"/>
      <c r="K247" s="105"/>
      <c r="L247" s="105"/>
    </row>
    <row r="248" spans="4:12" ht="16.5" x14ac:dyDescent="0.15">
      <c r="D248" s="106"/>
      <c r="E248" s="106"/>
      <c r="G248" s="106"/>
      <c r="H248" s="106"/>
      <c r="I248" s="105"/>
      <c r="K248" s="105"/>
      <c r="L248" s="105"/>
    </row>
    <row r="249" spans="4:12" ht="16.5" x14ac:dyDescent="0.15">
      <c r="D249" s="106"/>
      <c r="E249" s="106"/>
      <c r="G249" s="106"/>
      <c r="H249" s="106"/>
      <c r="I249" s="105"/>
      <c r="K249" s="105"/>
      <c r="L249" s="105"/>
    </row>
    <row r="250" spans="4:12" ht="16.5" x14ac:dyDescent="0.15">
      <c r="D250" s="106"/>
      <c r="E250" s="106"/>
      <c r="G250" s="106"/>
      <c r="H250" s="106"/>
      <c r="I250" s="105"/>
      <c r="K250" s="105"/>
      <c r="L250" s="105"/>
    </row>
    <row r="251" spans="4:12" ht="16.5" x14ac:dyDescent="0.15">
      <c r="D251" s="106"/>
      <c r="E251" s="106"/>
      <c r="G251" s="106"/>
      <c r="H251" s="106"/>
      <c r="I251" s="105"/>
      <c r="K251" s="105"/>
      <c r="L251" s="105"/>
    </row>
    <row r="252" spans="4:12" ht="16.5" x14ac:dyDescent="0.15">
      <c r="D252" s="106"/>
      <c r="E252" s="106"/>
      <c r="G252" s="106"/>
      <c r="H252" s="106"/>
      <c r="I252" s="105"/>
      <c r="K252" s="105"/>
      <c r="L252" s="105"/>
    </row>
    <row r="253" spans="4:12" ht="16.5" x14ac:dyDescent="0.15">
      <c r="D253" s="106"/>
      <c r="E253" s="106"/>
      <c r="G253" s="106"/>
      <c r="H253" s="106"/>
      <c r="I253" s="105"/>
      <c r="K253" s="105"/>
      <c r="L253" s="105"/>
    </row>
    <row r="254" spans="4:12" ht="16.5" x14ac:dyDescent="0.15">
      <c r="D254" s="106"/>
      <c r="E254" s="106"/>
      <c r="G254" s="106"/>
      <c r="H254" s="106"/>
      <c r="I254" s="105"/>
      <c r="K254" s="105"/>
      <c r="L254" s="105"/>
    </row>
    <row r="255" spans="4:12" ht="16.5" x14ac:dyDescent="0.15">
      <c r="D255" s="106"/>
      <c r="E255" s="106"/>
      <c r="G255" s="106"/>
      <c r="H255" s="106"/>
      <c r="I255" s="105"/>
      <c r="K255" s="105"/>
      <c r="L255" s="105"/>
    </row>
    <row r="256" spans="4:12" ht="16.5" x14ac:dyDescent="0.15">
      <c r="D256" s="106"/>
      <c r="E256" s="106"/>
      <c r="G256" s="106"/>
      <c r="H256" s="106"/>
      <c r="I256" s="105"/>
      <c r="K256" s="105"/>
      <c r="L256" s="105"/>
    </row>
    <row r="257" spans="4:12" ht="16.5" x14ac:dyDescent="0.15">
      <c r="D257" s="106"/>
      <c r="E257" s="106"/>
      <c r="G257" s="106"/>
      <c r="H257" s="106"/>
      <c r="I257" s="105"/>
      <c r="K257" s="105"/>
      <c r="L257" s="105"/>
    </row>
    <row r="258" spans="4:12" ht="16.5" x14ac:dyDescent="0.15">
      <c r="D258" s="106"/>
      <c r="E258" s="106"/>
      <c r="G258" s="106"/>
      <c r="H258" s="106"/>
      <c r="I258" s="105"/>
      <c r="K258" s="105"/>
      <c r="L258" s="105"/>
    </row>
    <row r="259" spans="4:12" ht="16.5" x14ac:dyDescent="0.15">
      <c r="D259" s="106"/>
      <c r="E259" s="106"/>
      <c r="G259" s="106"/>
      <c r="H259" s="106"/>
      <c r="I259" s="105"/>
      <c r="K259" s="105"/>
      <c r="L259" s="105"/>
    </row>
    <row r="260" spans="4:12" ht="16.5" x14ac:dyDescent="0.15">
      <c r="D260" s="106"/>
      <c r="E260" s="106"/>
      <c r="G260" s="106"/>
      <c r="H260" s="106"/>
      <c r="I260" s="105"/>
      <c r="K260" s="105"/>
      <c r="L260" s="105"/>
    </row>
    <row r="261" spans="4:12" ht="16.5" x14ac:dyDescent="0.15">
      <c r="D261" s="106"/>
      <c r="E261" s="106"/>
      <c r="G261" s="106"/>
      <c r="H261" s="106"/>
      <c r="I261" s="105"/>
      <c r="K261" s="105"/>
      <c r="L261" s="105"/>
    </row>
    <row r="262" spans="4:12" ht="16.5" x14ac:dyDescent="0.15">
      <c r="D262" s="106"/>
      <c r="E262" s="106"/>
      <c r="G262" s="106"/>
      <c r="H262" s="106"/>
      <c r="I262" s="105"/>
      <c r="K262" s="105"/>
      <c r="L262" s="105"/>
    </row>
    <row r="263" spans="4:12" ht="16.5" x14ac:dyDescent="0.15">
      <c r="D263" s="106"/>
      <c r="E263" s="106"/>
      <c r="G263" s="106"/>
      <c r="H263" s="106"/>
      <c r="I263" s="105"/>
      <c r="K263" s="105"/>
      <c r="L263" s="105"/>
    </row>
    <row r="264" spans="4:12" ht="16.5" x14ac:dyDescent="0.15">
      <c r="D264" s="106"/>
      <c r="E264" s="106"/>
      <c r="G264" s="106"/>
      <c r="H264" s="106"/>
      <c r="I264" s="105"/>
      <c r="K264" s="105"/>
      <c r="L264" s="105"/>
    </row>
    <row r="265" spans="4:12" ht="16.5" x14ac:dyDescent="0.15">
      <c r="D265" s="106"/>
      <c r="E265" s="106"/>
      <c r="G265" s="106"/>
      <c r="H265" s="106"/>
      <c r="I265" s="105"/>
      <c r="K265" s="105"/>
      <c r="L265" s="105"/>
    </row>
    <row r="266" spans="4:12" ht="16.5" x14ac:dyDescent="0.15">
      <c r="D266" s="106"/>
      <c r="E266" s="106"/>
      <c r="G266" s="106"/>
      <c r="H266" s="106"/>
      <c r="I266" s="105"/>
      <c r="K266" s="105"/>
      <c r="L266" s="105"/>
    </row>
    <row r="267" spans="4:12" ht="16.5" x14ac:dyDescent="0.15">
      <c r="D267" s="106"/>
      <c r="E267" s="106"/>
      <c r="G267" s="106"/>
      <c r="H267" s="106"/>
      <c r="I267" s="105"/>
      <c r="K267" s="105"/>
      <c r="L267" s="105"/>
    </row>
    <row r="268" spans="4:12" ht="16.5" x14ac:dyDescent="0.15">
      <c r="D268" s="106"/>
      <c r="E268" s="106"/>
      <c r="G268" s="106"/>
      <c r="H268" s="106"/>
      <c r="I268" s="105"/>
      <c r="K268" s="105"/>
      <c r="L268" s="105"/>
    </row>
    <row r="269" spans="4:12" ht="16.5" x14ac:dyDescent="0.15">
      <c r="D269" s="106"/>
      <c r="E269" s="106"/>
      <c r="G269" s="106"/>
      <c r="H269" s="106"/>
      <c r="I269" s="105"/>
      <c r="K269" s="105"/>
      <c r="L269" s="105"/>
    </row>
    <row r="270" spans="4:12" ht="16.5" x14ac:dyDescent="0.15">
      <c r="D270" s="106"/>
      <c r="E270" s="106"/>
      <c r="G270" s="106"/>
      <c r="H270" s="106"/>
      <c r="I270" s="105"/>
      <c r="K270" s="105"/>
      <c r="L270" s="105"/>
    </row>
    <row r="271" spans="4:12" ht="16.5" x14ac:dyDescent="0.15">
      <c r="D271" s="106"/>
      <c r="E271" s="106"/>
      <c r="G271" s="106"/>
      <c r="H271" s="106"/>
      <c r="I271" s="105"/>
      <c r="K271" s="105"/>
      <c r="L271" s="105"/>
    </row>
    <row r="272" spans="4:12" ht="16.5" x14ac:dyDescent="0.15">
      <c r="D272" s="106"/>
      <c r="E272" s="106"/>
      <c r="G272" s="106"/>
      <c r="H272" s="106"/>
      <c r="I272" s="105"/>
      <c r="K272" s="105"/>
      <c r="L272" s="105"/>
    </row>
    <row r="273" spans="4:12" ht="16.5" x14ac:dyDescent="0.15">
      <c r="D273" s="106"/>
      <c r="E273" s="106"/>
      <c r="G273" s="106"/>
      <c r="H273" s="106"/>
      <c r="I273" s="105"/>
      <c r="K273" s="105"/>
      <c r="L273" s="105"/>
    </row>
    <row r="274" spans="4:12" ht="16.5" x14ac:dyDescent="0.15">
      <c r="D274" s="106"/>
      <c r="E274" s="106"/>
      <c r="G274" s="106"/>
      <c r="H274" s="106"/>
      <c r="I274" s="105"/>
      <c r="K274" s="105"/>
      <c r="L274" s="105"/>
    </row>
    <row r="275" spans="4:12" ht="16.5" x14ac:dyDescent="0.15">
      <c r="D275" s="106"/>
      <c r="E275" s="106"/>
      <c r="G275" s="106"/>
      <c r="H275" s="106"/>
      <c r="I275" s="105"/>
      <c r="K275" s="105"/>
      <c r="L275" s="105"/>
    </row>
    <row r="276" spans="4:12" ht="16.5" x14ac:dyDescent="0.15">
      <c r="D276" s="106"/>
      <c r="E276" s="106"/>
      <c r="G276" s="106"/>
      <c r="H276" s="106"/>
      <c r="I276" s="105"/>
      <c r="K276" s="105"/>
      <c r="L276" s="105"/>
    </row>
    <row r="277" spans="4:12" ht="16.5" x14ac:dyDescent="0.15">
      <c r="D277" s="106"/>
      <c r="E277" s="106"/>
      <c r="G277" s="106"/>
      <c r="H277" s="106"/>
      <c r="I277" s="105"/>
      <c r="K277" s="105"/>
      <c r="L277" s="105"/>
    </row>
    <row r="278" spans="4:12" ht="16.5" x14ac:dyDescent="0.15">
      <c r="D278" s="106"/>
      <c r="E278" s="106"/>
      <c r="G278" s="106"/>
      <c r="H278" s="106"/>
      <c r="I278" s="105"/>
      <c r="K278" s="105"/>
      <c r="L278" s="105"/>
    </row>
    <row r="279" spans="4:12" ht="16.5" x14ac:dyDescent="0.15">
      <c r="D279" s="106"/>
      <c r="E279" s="106"/>
      <c r="G279" s="106"/>
      <c r="H279" s="106"/>
      <c r="I279" s="105"/>
      <c r="K279" s="105"/>
      <c r="L279" s="105"/>
    </row>
    <row r="280" spans="4:12" ht="16.5" x14ac:dyDescent="0.15">
      <c r="D280" s="106"/>
      <c r="E280" s="106"/>
      <c r="G280" s="106"/>
      <c r="H280" s="106"/>
      <c r="I280" s="105"/>
      <c r="K280" s="105"/>
      <c r="L280" s="105"/>
    </row>
    <row r="281" spans="4:12" ht="16.5" x14ac:dyDescent="0.15">
      <c r="D281" s="106"/>
      <c r="E281" s="106"/>
      <c r="G281" s="106"/>
      <c r="H281" s="106"/>
      <c r="I281" s="105"/>
      <c r="K281" s="105"/>
      <c r="L281" s="105"/>
    </row>
    <row r="282" spans="4:12" ht="16.5" x14ac:dyDescent="0.15">
      <c r="D282" s="106"/>
      <c r="E282" s="106"/>
      <c r="G282" s="106"/>
      <c r="H282" s="106"/>
      <c r="I282" s="105"/>
      <c r="K282" s="105"/>
      <c r="L282" s="105"/>
    </row>
    <row r="283" spans="4:12" ht="16.5" x14ac:dyDescent="0.15">
      <c r="D283" s="106"/>
      <c r="E283" s="106"/>
      <c r="G283" s="106"/>
      <c r="H283" s="106"/>
      <c r="I283" s="105"/>
      <c r="K283" s="105"/>
      <c r="L283" s="105"/>
    </row>
    <row r="284" spans="4:12" ht="16.5" x14ac:dyDescent="0.15">
      <c r="D284" s="106"/>
      <c r="E284" s="106"/>
      <c r="G284" s="106"/>
      <c r="H284" s="106"/>
      <c r="I284" s="105"/>
      <c r="K284" s="105"/>
      <c r="L284" s="105"/>
    </row>
    <row r="285" spans="4:12" ht="16.5" x14ac:dyDescent="0.15">
      <c r="D285" s="106"/>
      <c r="E285" s="106"/>
      <c r="G285" s="106"/>
      <c r="H285" s="106"/>
      <c r="I285" s="105"/>
      <c r="K285" s="105"/>
      <c r="L285" s="105"/>
    </row>
    <row r="286" spans="4:12" ht="16.5" x14ac:dyDescent="0.15">
      <c r="D286" s="106"/>
      <c r="E286" s="106"/>
      <c r="G286" s="106"/>
      <c r="H286" s="106"/>
      <c r="I286" s="105"/>
      <c r="K286" s="105"/>
      <c r="L286" s="105"/>
    </row>
    <row r="287" spans="4:12" ht="16.5" x14ac:dyDescent="0.15">
      <c r="D287" s="106"/>
      <c r="E287" s="106"/>
      <c r="G287" s="106"/>
      <c r="H287" s="106"/>
      <c r="I287" s="105"/>
      <c r="K287" s="105"/>
      <c r="L287" s="105"/>
    </row>
    <row r="288" spans="4:12" ht="16.5" x14ac:dyDescent="0.15">
      <c r="D288" s="106"/>
      <c r="E288" s="106"/>
      <c r="G288" s="106"/>
      <c r="H288" s="106"/>
      <c r="I288" s="105"/>
      <c r="K288" s="105"/>
      <c r="L288" s="105"/>
    </row>
    <row r="289" spans="4:12" ht="16.5" x14ac:dyDescent="0.15">
      <c r="D289" s="106"/>
      <c r="E289" s="106"/>
      <c r="G289" s="106"/>
      <c r="H289" s="106"/>
      <c r="I289" s="105"/>
      <c r="K289" s="105"/>
      <c r="L289" s="105"/>
    </row>
    <row r="290" spans="4:12" ht="16.5" x14ac:dyDescent="0.15">
      <c r="D290" s="106"/>
      <c r="E290" s="106"/>
      <c r="G290" s="106"/>
      <c r="H290" s="106"/>
      <c r="I290" s="105"/>
      <c r="K290" s="105"/>
      <c r="L290" s="105"/>
    </row>
    <row r="291" spans="4:12" ht="16.5" x14ac:dyDescent="0.15">
      <c r="D291" s="106"/>
      <c r="E291" s="106"/>
      <c r="G291" s="106"/>
      <c r="H291" s="106"/>
      <c r="I291" s="105"/>
      <c r="K291" s="105"/>
      <c r="L291" s="105"/>
    </row>
    <row r="292" spans="4:12" ht="16.5" x14ac:dyDescent="0.15">
      <c r="D292" s="106"/>
      <c r="E292" s="106"/>
      <c r="G292" s="106"/>
      <c r="H292" s="106"/>
      <c r="I292" s="105"/>
      <c r="K292" s="105"/>
      <c r="L292" s="105"/>
    </row>
    <row r="293" spans="4:12" ht="16.5" x14ac:dyDescent="0.15">
      <c r="D293" s="106"/>
      <c r="E293" s="106"/>
      <c r="G293" s="106"/>
      <c r="H293" s="106"/>
      <c r="I293" s="105"/>
      <c r="K293" s="105"/>
      <c r="L293" s="105"/>
    </row>
    <row r="294" spans="4:12" ht="16.5" x14ac:dyDescent="0.15">
      <c r="D294" s="106"/>
      <c r="E294" s="106"/>
      <c r="G294" s="106"/>
      <c r="H294" s="106"/>
      <c r="I294" s="105"/>
      <c r="K294" s="105"/>
      <c r="L294" s="105"/>
    </row>
    <row r="295" spans="4:12" ht="16.5" x14ac:dyDescent="0.15">
      <c r="D295" s="106"/>
      <c r="E295" s="106"/>
      <c r="G295" s="106"/>
      <c r="H295" s="106"/>
      <c r="I295" s="105"/>
      <c r="K295" s="105"/>
      <c r="L295" s="105"/>
    </row>
    <row r="296" spans="4:12" ht="16.5" x14ac:dyDescent="0.15">
      <c r="D296" s="106"/>
      <c r="E296" s="106"/>
      <c r="G296" s="106"/>
      <c r="H296" s="106"/>
      <c r="I296" s="105"/>
      <c r="K296" s="105"/>
      <c r="L296" s="105"/>
    </row>
    <row r="297" spans="4:12" ht="16.5" x14ac:dyDescent="0.15">
      <c r="D297" s="106"/>
      <c r="E297" s="106"/>
      <c r="G297" s="106"/>
      <c r="H297" s="106"/>
      <c r="I297" s="105"/>
      <c r="K297" s="105"/>
      <c r="L297" s="105"/>
    </row>
    <row r="298" spans="4:12" ht="16.5" x14ac:dyDescent="0.15">
      <c r="D298" s="106"/>
      <c r="E298" s="106"/>
      <c r="G298" s="106"/>
      <c r="H298" s="106"/>
      <c r="I298" s="105"/>
      <c r="K298" s="105"/>
      <c r="L298" s="105"/>
    </row>
    <row r="299" spans="4:12" ht="16.5" x14ac:dyDescent="0.15">
      <c r="D299" s="106"/>
      <c r="E299" s="106"/>
      <c r="G299" s="106"/>
      <c r="H299" s="106"/>
      <c r="I299" s="105"/>
      <c r="K299" s="105"/>
      <c r="L299" s="105"/>
    </row>
    <row r="300" spans="4:12" ht="16.5" x14ac:dyDescent="0.15">
      <c r="D300" s="106"/>
      <c r="E300" s="106"/>
      <c r="G300" s="106"/>
      <c r="H300" s="106"/>
      <c r="I300" s="105"/>
      <c r="K300" s="105"/>
      <c r="L300" s="105"/>
    </row>
    <row r="301" spans="4:12" ht="16.5" x14ac:dyDescent="0.15">
      <c r="D301" s="106"/>
      <c r="E301" s="106"/>
      <c r="G301" s="106"/>
      <c r="H301" s="106"/>
      <c r="I301" s="105"/>
      <c r="K301" s="105"/>
      <c r="L301" s="105"/>
    </row>
    <row r="302" spans="4:12" ht="16.5" x14ac:dyDescent="0.15">
      <c r="D302" s="106"/>
      <c r="E302" s="106"/>
      <c r="G302" s="106"/>
      <c r="H302" s="106"/>
      <c r="I302" s="105"/>
      <c r="K302" s="105"/>
      <c r="L302" s="105"/>
    </row>
    <row r="303" spans="4:12" ht="16.5" x14ac:dyDescent="0.15">
      <c r="D303" s="106"/>
      <c r="E303" s="106"/>
      <c r="G303" s="106"/>
      <c r="H303" s="106"/>
      <c r="I303" s="105"/>
      <c r="K303" s="105"/>
      <c r="L303" s="105"/>
    </row>
    <row r="304" spans="4:12" ht="16.5" x14ac:dyDescent="0.15">
      <c r="D304" s="106"/>
      <c r="E304" s="106"/>
      <c r="G304" s="106"/>
      <c r="H304" s="106"/>
      <c r="I304" s="105"/>
      <c r="K304" s="105"/>
      <c r="L304" s="105"/>
    </row>
    <row r="305" spans="4:12" ht="16.5" x14ac:dyDescent="0.15">
      <c r="D305" s="106"/>
      <c r="E305" s="106"/>
      <c r="G305" s="106"/>
      <c r="H305" s="106"/>
      <c r="I305" s="105"/>
      <c r="K305" s="105"/>
      <c r="L305" s="105"/>
    </row>
    <row r="306" spans="4:12" ht="16.5" x14ac:dyDescent="0.15">
      <c r="D306" s="106"/>
      <c r="E306" s="106"/>
      <c r="G306" s="106"/>
      <c r="H306" s="106"/>
      <c r="I306" s="105"/>
      <c r="K306" s="105"/>
      <c r="L306" s="105"/>
    </row>
    <row r="307" spans="4:12" ht="18" customHeight="1" x14ac:dyDescent="0.15">
      <c r="D307" s="106"/>
      <c r="E307" s="106"/>
      <c r="G307" s="106"/>
      <c r="H307" s="106"/>
      <c r="I307" s="105"/>
      <c r="K307" s="105"/>
      <c r="L307" s="105"/>
    </row>
    <row r="308" spans="4:12" ht="18" customHeight="1" x14ac:dyDescent="0.15">
      <c r="D308" s="106"/>
      <c r="E308" s="106"/>
      <c r="G308" s="106"/>
      <c r="H308" s="106"/>
      <c r="I308" s="105"/>
      <c r="K308" s="105"/>
      <c r="L308" s="105"/>
    </row>
    <row r="309" spans="4:12" ht="18" customHeight="1" x14ac:dyDescent="0.15">
      <c r="D309" s="106"/>
      <c r="E309" s="106"/>
      <c r="G309" s="106"/>
      <c r="H309" s="106"/>
      <c r="I309" s="105"/>
      <c r="K309" s="105"/>
      <c r="L309" s="105"/>
    </row>
    <row r="310" spans="4:12" ht="18" customHeight="1" x14ac:dyDescent="0.15">
      <c r="D310" s="106"/>
      <c r="E310" s="106"/>
      <c r="G310" s="106"/>
      <c r="H310" s="106"/>
      <c r="I310" s="105"/>
      <c r="K310" s="105"/>
      <c r="L310" s="105"/>
    </row>
    <row r="311" spans="4:12" ht="18" customHeight="1" x14ac:dyDescent="0.15">
      <c r="D311" s="106"/>
      <c r="E311" s="106"/>
      <c r="G311" s="106"/>
      <c r="H311" s="106"/>
      <c r="I311" s="105"/>
      <c r="K311" s="105"/>
      <c r="L311" s="105"/>
    </row>
    <row r="312" spans="4:12" ht="18" customHeight="1" x14ac:dyDescent="0.15">
      <c r="D312" s="106"/>
      <c r="E312" s="106"/>
      <c r="G312" s="106"/>
      <c r="H312" s="106"/>
      <c r="I312" s="105"/>
      <c r="K312" s="105"/>
      <c r="L312" s="105"/>
    </row>
    <row r="313" spans="4:12" ht="18" customHeight="1" x14ac:dyDescent="0.15">
      <c r="D313" s="106"/>
      <c r="E313" s="106"/>
      <c r="G313" s="106"/>
      <c r="H313" s="106"/>
      <c r="I313" s="105"/>
      <c r="K313" s="105"/>
      <c r="L313" s="105"/>
    </row>
    <row r="314" spans="4:12" ht="18" customHeight="1" x14ac:dyDescent="0.15">
      <c r="D314" s="106"/>
      <c r="E314" s="106"/>
      <c r="G314" s="106"/>
      <c r="H314" s="106"/>
      <c r="I314" s="105"/>
      <c r="K314" s="105"/>
      <c r="L314" s="105"/>
    </row>
    <row r="315" spans="4:12" ht="18" customHeight="1" x14ac:dyDescent="0.15">
      <c r="D315" s="106"/>
      <c r="E315" s="106"/>
      <c r="G315" s="106"/>
      <c r="H315" s="106"/>
      <c r="I315" s="105"/>
      <c r="K315" s="105"/>
      <c r="L315" s="105"/>
    </row>
    <row r="316" spans="4:12" ht="18" customHeight="1" x14ac:dyDescent="0.15">
      <c r="D316" s="106"/>
      <c r="E316" s="106"/>
      <c r="G316" s="106"/>
      <c r="H316" s="106"/>
      <c r="I316" s="105"/>
      <c r="K316" s="105"/>
      <c r="L316" s="105"/>
    </row>
    <row r="317" spans="4:12" ht="18" customHeight="1" x14ac:dyDescent="0.15">
      <c r="D317" s="106"/>
      <c r="E317" s="106"/>
      <c r="G317" s="106"/>
      <c r="H317" s="106"/>
      <c r="I317" s="105"/>
      <c r="K317" s="105"/>
      <c r="L317" s="105"/>
    </row>
    <row r="318" spans="4:12" ht="18" customHeight="1" x14ac:dyDescent="0.15">
      <c r="D318" s="106"/>
      <c r="E318" s="106"/>
      <c r="G318" s="106"/>
      <c r="H318" s="106"/>
      <c r="I318" s="105"/>
      <c r="K318" s="105"/>
      <c r="L318" s="105"/>
    </row>
    <row r="319" spans="4:12" ht="18" customHeight="1" x14ac:dyDescent="0.15">
      <c r="D319" s="106"/>
      <c r="E319" s="106"/>
      <c r="G319" s="106"/>
      <c r="H319" s="106"/>
      <c r="I319" s="105"/>
      <c r="K319" s="105"/>
      <c r="L319" s="105"/>
    </row>
    <row r="320" spans="4:12" ht="18.75" customHeight="1" x14ac:dyDescent="0.15">
      <c r="D320" s="106"/>
      <c r="E320" s="106"/>
      <c r="G320" s="106"/>
      <c r="H320" s="106"/>
      <c r="I320" s="105"/>
      <c r="K320" s="105"/>
      <c r="L320" s="105"/>
    </row>
    <row r="321" spans="4:12" ht="18" customHeight="1" x14ac:dyDescent="0.15">
      <c r="D321" s="106"/>
      <c r="E321" s="106"/>
      <c r="G321" s="106"/>
      <c r="H321" s="106"/>
      <c r="I321" s="105"/>
      <c r="K321" s="105"/>
      <c r="L321" s="105"/>
    </row>
    <row r="322" spans="4:12" ht="18" customHeight="1" x14ac:dyDescent="0.15">
      <c r="D322" s="106"/>
      <c r="E322" s="106"/>
      <c r="G322" s="106"/>
      <c r="H322" s="106"/>
      <c r="I322" s="105"/>
      <c r="K322" s="105"/>
      <c r="L322" s="105"/>
    </row>
    <row r="323" spans="4:12" ht="18" customHeight="1" x14ac:dyDescent="0.15">
      <c r="D323" s="106"/>
      <c r="E323" s="106"/>
      <c r="G323" s="106"/>
      <c r="H323" s="106"/>
      <c r="I323" s="105"/>
      <c r="K323" s="105"/>
      <c r="L323" s="105"/>
    </row>
    <row r="324" spans="4:12" ht="18" customHeight="1" x14ac:dyDescent="0.15">
      <c r="D324" s="106"/>
      <c r="E324" s="106"/>
      <c r="G324" s="106"/>
      <c r="H324" s="106"/>
      <c r="I324" s="105"/>
      <c r="K324" s="105"/>
      <c r="L324" s="105"/>
    </row>
    <row r="325" spans="4:12" ht="18" customHeight="1" x14ac:dyDescent="0.15">
      <c r="D325" s="106"/>
      <c r="E325" s="106"/>
      <c r="G325" s="106"/>
      <c r="H325" s="106"/>
      <c r="I325" s="105"/>
      <c r="K325" s="105"/>
      <c r="L325" s="105"/>
    </row>
    <row r="326" spans="4:12" ht="18" customHeight="1" x14ac:dyDescent="0.15">
      <c r="D326" s="106"/>
      <c r="E326" s="106"/>
      <c r="G326" s="106"/>
      <c r="H326" s="106"/>
      <c r="I326" s="105"/>
      <c r="K326" s="105"/>
      <c r="L326" s="105"/>
    </row>
    <row r="327" spans="4:12" ht="18" customHeight="1" x14ac:dyDescent="0.15">
      <c r="D327" s="106"/>
      <c r="E327" s="106"/>
      <c r="G327" s="106"/>
      <c r="H327" s="106"/>
      <c r="I327" s="105"/>
      <c r="K327" s="105"/>
      <c r="L327" s="105"/>
    </row>
    <row r="328" spans="4:12" ht="19.5" customHeight="1" x14ac:dyDescent="0.15">
      <c r="D328" s="106"/>
      <c r="E328" s="106"/>
      <c r="G328" s="106"/>
      <c r="H328" s="106"/>
      <c r="I328" s="105"/>
      <c r="K328" s="105"/>
      <c r="L328" s="105"/>
    </row>
    <row r="329" spans="4:12" ht="19.5" customHeight="1" x14ac:dyDescent="0.15">
      <c r="D329" s="106"/>
      <c r="E329" s="106"/>
      <c r="G329" s="106"/>
      <c r="H329" s="106"/>
      <c r="I329" s="105"/>
      <c r="K329" s="105"/>
      <c r="L329" s="105"/>
    </row>
    <row r="330" spans="4:12" ht="19.5" customHeight="1" x14ac:dyDescent="0.15">
      <c r="D330" s="106"/>
      <c r="E330" s="106"/>
      <c r="G330" s="106"/>
      <c r="H330" s="106"/>
      <c r="I330" s="105"/>
      <c r="K330" s="105"/>
      <c r="L330" s="105"/>
    </row>
    <row r="331" spans="4:12" ht="18" customHeight="1" x14ac:dyDescent="0.15">
      <c r="D331" s="106"/>
      <c r="E331" s="106"/>
      <c r="G331" s="106"/>
      <c r="H331" s="106"/>
      <c r="I331" s="105"/>
      <c r="K331" s="105"/>
      <c r="L331" s="105"/>
    </row>
    <row r="332" spans="4:12" ht="18" customHeight="1" x14ac:dyDescent="0.15">
      <c r="D332" s="106"/>
      <c r="E332" s="106"/>
      <c r="G332" s="106"/>
      <c r="H332" s="106"/>
      <c r="I332" s="105"/>
      <c r="K332" s="105"/>
      <c r="L332" s="105"/>
    </row>
    <row r="333" spans="4:12" ht="18" customHeight="1" x14ac:dyDescent="0.15">
      <c r="D333" s="106"/>
      <c r="E333" s="106"/>
      <c r="G333" s="106"/>
      <c r="H333" s="106"/>
      <c r="I333" s="105"/>
      <c r="K333" s="105"/>
      <c r="L333" s="105"/>
    </row>
    <row r="334" spans="4:12" ht="18" customHeight="1" x14ac:dyDescent="0.15">
      <c r="D334" s="106"/>
      <c r="E334" s="106"/>
      <c r="G334" s="106"/>
      <c r="H334" s="106"/>
      <c r="I334" s="105"/>
      <c r="K334" s="105"/>
      <c r="L334" s="105"/>
    </row>
    <row r="335" spans="4:12" ht="18" customHeight="1" x14ac:dyDescent="0.15">
      <c r="D335" s="106"/>
      <c r="E335" s="106"/>
      <c r="G335" s="106"/>
      <c r="H335" s="106"/>
      <c r="I335" s="105"/>
      <c r="K335" s="105"/>
      <c r="L335" s="105"/>
    </row>
    <row r="336" spans="4:12" ht="18" customHeight="1" x14ac:dyDescent="0.15">
      <c r="D336" s="106"/>
      <c r="E336" s="106"/>
      <c r="G336" s="106"/>
      <c r="H336" s="106"/>
      <c r="I336" s="105"/>
      <c r="K336" s="105"/>
      <c r="L336" s="105"/>
    </row>
    <row r="337" spans="4:12" ht="18" customHeight="1" x14ac:dyDescent="0.15">
      <c r="D337" s="106"/>
      <c r="E337" s="106"/>
      <c r="G337" s="106"/>
      <c r="H337" s="106"/>
      <c r="I337" s="105"/>
      <c r="K337" s="105"/>
      <c r="L337" s="105"/>
    </row>
    <row r="338" spans="4:12" ht="18" customHeight="1" x14ac:dyDescent="0.15">
      <c r="D338" s="106"/>
      <c r="E338" s="106"/>
      <c r="G338" s="106"/>
      <c r="H338" s="106"/>
      <c r="I338" s="105"/>
      <c r="K338" s="105"/>
      <c r="L338" s="105"/>
    </row>
    <row r="339" spans="4:12" ht="18" customHeight="1" x14ac:dyDescent="0.15">
      <c r="D339" s="106"/>
      <c r="E339" s="106"/>
      <c r="G339" s="106"/>
      <c r="H339" s="106"/>
      <c r="I339" s="105"/>
      <c r="K339" s="105"/>
      <c r="L339" s="105"/>
    </row>
    <row r="340" spans="4:12" ht="18" customHeight="1" x14ac:dyDescent="0.15">
      <c r="D340" s="106"/>
      <c r="E340" s="106"/>
      <c r="G340" s="106"/>
      <c r="H340" s="106"/>
      <c r="I340" s="105"/>
      <c r="K340" s="105"/>
      <c r="L340" s="105"/>
    </row>
    <row r="341" spans="4:12" ht="18" customHeight="1" x14ac:dyDescent="0.15">
      <c r="D341" s="106"/>
      <c r="E341" s="106"/>
      <c r="G341" s="106"/>
      <c r="H341" s="106"/>
      <c r="I341" s="105"/>
      <c r="K341" s="105"/>
      <c r="L341" s="105"/>
    </row>
    <row r="342" spans="4:12" ht="23.25" customHeight="1" x14ac:dyDescent="0.15">
      <c r="D342" s="106"/>
      <c r="E342" s="106"/>
      <c r="G342" s="106"/>
      <c r="H342" s="106"/>
      <c r="I342" s="105"/>
      <c r="K342" s="105"/>
      <c r="L342" s="105"/>
    </row>
    <row r="343" spans="4:12" ht="23.25" customHeight="1" x14ac:dyDescent="0.15">
      <c r="D343" s="106"/>
      <c r="E343" s="106"/>
      <c r="G343" s="106"/>
      <c r="H343" s="106"/>
      <c r="I343" s="105"/>
      <c r="K343" s="105"/>
      <c r="L343" s="105"/>
    </row>
    <row r="344" spans="4:12" ht="18" customHeight="1" x14ac:dyDescent="0.15">
      <c r="D344" s="106"/>
      <c r="E344" s="106"/>
      <c r="G344" s="106"/>
      <c r="H344" s="106"/>
      <c r="I344" s="105"/>
      <c r="K344" s="105"/>
      <c r="L344" s="105"/>
    </row>
    <row r="345" spans="4:12" ht="18" customHeight="1" x14ac:dyDescent="0.15">
      <c r="D345" s="106"/>
      <c r="E345" s="106"/>
      <c r="G345" s="106"/>
      <c r="H345" s="106"/>
      <c r="I345" s="105"/>
      <c r="K345" s="105"/>
      <c r="L345" s="105"/>
    </row>
    <row r="346" spans="4:12" ht="18" customHeight="1" x14ac:dyDescent="0.15">
      <c r="D346" s="106"/>
      <c r="E346" s="106"/>
      <c r="G346" s="106"/>
      <c r="H346" s="106"/>
      <c r="I346" s="105"/>
      <c r="K346" s="105"/>
      <c r="L346" s="105"/>
    </row>
    <row r="347" spans="4:12" ht="18" customHeight="1" x14ac:dyDescent="0.15">
      <c r="D347" s="106"/>
      <c r="E347" s="106"/>
      <c r="G347" s="106"/>
      <c r="H347" s="106"/>
      <c r="I347" s="105"/>
      <c r="K347" s="105"/>
      <c r="L347" s="105"/>
    </row>
    <row r="348" spans="4:12" ht="18" customHeight="1" x14ac:dyDescent="0.15">
      <c r="D348" s="106"/>
      <c r="E348" s="106"/>
      <c r="G348" s="106"/>
      <c r="H348" s="106"/>
      <c r="I348" s="105"/>
      <c r="K348" s="105"/>
      <c r="L348" s="105"/>
    </row>
    <row r="349" spans="4:12" ht="20.25" customHeight="1" x14ac:dyDescent="0.15">
      <c r="D349" s="106"/>
      <c r="E349" s="106"/>
      <c r="G349" s="106"/>
      <c r="H349" s="106"/>
      <c r="I349" s="105"/>
      <c r="K349" s="105"/>
      <c r="L349" s="105"/>
    </row>
    <row r="350" spans="4:12" ht="18" customHeight="1" x14ac:dyDescent="0.15">
      <c r="D350" s="106"/>
      <c r="E350" s="106"/>
      <c r="G350" s="106"/>
      <c r="H350" s="106"/>
      <c r="I350" s="105"/>
      <c r="K350" s="105"/>
      <c r="L350" s="105"/>
    </row>
    <row r="351" spans="4:12" ht="18" customHeight="1" x14ac:dyDescent="0.15">
      <c r="D351" s="106"/>
      <c r="E351" s="106"/>
      <c r="G351" s="106"/>
      <c r="H351" s="106"/>
      <c r="I351" s="105"/>
      <c r="K351" s="105"/>
      <c r="L351" s="105"/>
    </row>
    <row r="352" spans="4:12" ht="18" customHeight="1" x14ac:dyDescent="0.15">
      <c r="D352" s="106"/>
      <c r="E352" s="106"/>
      <c r="G352" s="106"/>
      <c r="H352" s="106"/>
      <c r="I352" s="105"/>
      <c r="K352" s="105"/>
      <c r="L352" s="105"/>
    </row>
    <row r="353" spans="4:12" ht="18" customHeight="1" x14ac:dyDescent="0.15">
      <c r="D353" s="106"/>
      <c r="E353" s="106"/>
      <c r="G353" s="106"/>
      <c r="H353" s="106"/>
      <c r="I353" s="105"/>
      <c r="K353" s="105"/>
      <c r="L353" s="105"/>
    </row>
    <row r="354" spans="4:12" ht="18" customHeight="1" x14ac:dyDescent="0.15">
      <c r="D354" s="106"/>
      <c r="E354" s="106"/>
      <c r="G354" s="106"/>
      <c r="H354" s="106"/>
      <c r="I354" s="105"/>
      <c r="K354" s="105"/>
      <c r="L354" s="105"/>
    </row>
    <row r="355" spans="4:12" ht="18" customHeight="1" x14ac:dyDescent="0.15">
      <c r="D355" s="106"/>
      <c r="E355" s="106"/>
      <c r="G355" s="106"/>
      <c r="H355" s="106"/>
      <c r="I355" s="105"/>
      <c r="K355" s="105"/>
      <c r="L355" s="105"/>
    </row>
    <row r="356" spans="4:12" ht="18" customHeight="1" x14ac:dyDescent="0.15">
      <c r="D356" s="106"/>
      <c r="E356" s="106"/>
      <c r="G356" s="106"/>
      <c r="H356" s="106"/>
      <c r="I356" s="105"/>
      <c r="K356" s="105"/>
      <c r="L356" s="105"/>
    </row>
    <row r="357" spans="4:12" ht="18" customHeight="1" x14ac:dyDescent="0.15">
      <c r="D357" s="106"/>
      <c r="E357" s="106"/>
      <c r="G357" s="106"/>
      <c r="H357" s="106"/>
      <c r="I357" s="105"/>
      <c r="K357" s="105"/>
      <c r="L357" s="105"/>
    </row>
    <row r="358" spans="4:12" ht="18" customHeight="1" x14ac:dyDescent="0.15">
      <c r="D358" s="106"/>
      <c r="E358" s="106"/>
      <c r="G358" s="106"/>
      <c r="H358" s="106"/>
      <c r="I358" s="105"/>
      <c r="K358" s="105"/>
      <c r="L358" s="105"/>
    </row>
    <row r="359" spans="4:12" ht="18" customHeight="1" x14ac:dyDescent="0.15">
      <c r="D359" s="106"/>
      <c r="E359" s="106"/>
      <c r="G359" s="106"/>
      <c r="H359" s="106"/>
      <c r="I359" s="105"/>
      <c r="K359" s="105"/>
      <c r="L359" s="105"/>
    </row>
    <row r="360" spans="4:12" ht="18" customHeight="1" x14ac:dyDescent="0.15">
      <c r="D360" s="106"/>
      <c r="E360" s="106"/>
      <c r="G360" s="106"/>
      <c r="H360" s="106"/>
      <c r="I360" s="105"/>
      <c r="K360" s="105"/>
      <c r="L360" s="105"/>
    </row>
    <row r="361" spans="4:12" ht="18" customHeight="1" x14ac:dyDescent="0.15">
      <c r="D361" s="106"/>
      <c r="E361" s="106"/>
      <c r="G361" s="106"/>
      <c r="H361" s="106"/>
      <c r="I361" s="105"/>
      <c r="K361" s="105"/>
      <c r="L361" s="105"/>
    </row>
    <row r="362" spans="4:12" ht="18" customHeight="1" x14ac:dyDescent="0.15">
      <c r="D362" s="106"/>
      <c r="E362" s="106"/>
      <c r="G362" s="106"/>
      <c r="H362" s="106"/>
      <c r="I362" s="105"/>
      <c r="K362" s="105"/>
      <c r="L362" s="105"/>
    </row>
    <row r="363" spans="4:12" ht="18" customHeight="1" x14ac:dyDescent="0.15">
      <c r="D363" s="106"/>
      <c r="E363" s="106"/>
      <c r="G363" s="106"/>
      <c r="H363" s="106"/>
      <c r="I363" s="105"/>
      <c r="K363" s="105"/>
      <c r="L363" s="105"/>
    </row>
    <row r="364" spans="4:12" ht="20.25" customHeight="1" x14ac:dyDescent="0.15">
      <c r="D364" s="106"/>
      <c r="E364" s="106"/>
      <c r="G364" s="106"/>
      <c r="H364" s="106"/>
      <c r="I364" s="105"/>
      <c r="K364" s="105"/>
      <c r="L364" s="105"/>
    </row>
    <row r="365" spans="4:12" ht="18" customHeight="1" x14ac:dyDescent="0.15">
      <c r="D365" s="106"/>
      <c r="E365" s="106"/>
      <c r="G365" s="106"/>
      <c r="H365" s="106"/>
      <c r="I365" s="105"/>
      <c r="K365" s="105"/>
      <c r="L365" s="105"/>
    </row>
    <row r="366" spans="4:12" ht="18" customHeight="1" x14ac:dyDescent="0.15">
      <c r="D366" s="106"/>
      <c r="E366" s="106"/>
      <c r="G366" s="106"/>
      <c r="H366" s="106"/>
      <c r="I366" s="105"/>
      <c r="K366" s="105"/>
      <c r="L366" s="105"/>
    </row>
    <row r="367" spans="4:12" ht="18" customHeight="1" x14ac:dyDescent="0.15">
      <c r="D367" s="106"/>
      <c r="E367" s="106"/>
      <c r="G367" s="106"/>
      <c r="H367" s="106"/>
      <c r="I367" s="105"/>
      <c r="K367" s="105"/>
      <c r="L367" s="105"/>
    </row>
    <row r="368" spans="4:12" ht="18" customHeight="1" x14ac:dyDescent="0.15">
      <c r="D368" s="106"/>
      <c r="E368" s="106"/>
      <c r="G368" s="106"/>
      <c r="H368" s="106"/>
      <c r="I368" s="105"/>
      <c r="K368" s="105"/>
      <c r="L368" s="105"/>
    </row>
    <row r="369" spans="4:12" ht="18" customHeight="1" x14ac:dyDescent="0.15">
      <c r="D369" s="106"/>
      <c r="E369" s="106"/>
      <c r="G369" s="106"/>
      <c r="H369" s="106"/>
      <c r="I369" s="105"/>
      <c r="K369" s="105"/>
      <c r="L369" s="105"/>
    </row>
    <row r="370" spans="4:12" ht="18" customHeight="1" x14ac:dyDescent="0.15">
      <c r="D370" s="106"/>
      <c r="E370" s="106"/>
      <c r="G370" s="106"/>
      <c r="H370" s="106"/>
      <c r="I370" s="105"/>
      <c r="K370" s="105"/>
      <c r="L370" s="105"/>
    </row>
    <row r="371" spans="4:12" ht="18" customHeight="1" x14ac:dyDescent="0.15">
      <c r="D371" s="106"/>
      <c r="E371" s="106"/>
      <c r="G371" s="106"/>
      <c r="H371" s="106"/>
      <c r="I371" s="105"/>
      <c r="K371" s="105"/>
      <c r="L371" s="105"/>
    </row>
    <row r="372" spans="4:12" ht="18" customHeight="1" x14ac:dyDescent="0.15">
      <c r="D372" s="106"/>
      <c r="E372" s="106"/>
      <c r="G372" s="106"/>
      <c r="H372" s="106"/>
      <c r="I372" s="105"/>
      <c r="K372" s="105"/>
      <c r="L372" s="105"/>
    </row>
    <row r="373" spans="4:12" ht="18" customHeight="1" x14ac:dyDescent="0.15">
      <c r="D373" s="106"/>
      <c r="E373" s="106"/>
      <c r="G373" s="106"/>
      <c r="H373" s="106"/>
      <c r="I373" s="105"/>
      <c r="K373" s="105"/>
      <c r="L373" s="105"/>
    </row>
    <row r="374" spans="4:12" ht="18" customHeight="1" x14ac:dyDescent="0.15">
      <c r="D374" s="106"/>
      <c r="E374" s="106"/>
      <c r="G374" s="106"/>
      <c r="H374" s="106"/>
      <c r="I374" s="105"/>
      <c r="K374" s="105"/>
      <c r="L374" s="105"/>
    </row>
    <row r="375" spans="4:12" ht="18" customHeight="1" x14ac:dyDescent="0.15">
      <c r="D375" s="106"/>
      <c r="E375" s="106"/>
      <c r="G375" s="106"/>
      <c r="H375" s="106"/>
      <c r="I375" s="105"/>
      <c r="K375" s="105"/>
      <c r="L375" s="105"/>
    </row>
    <row r="376" spans="4:12" ht="18" customHeight="1" x14ac:dyDescent="0.15">
      <c r="D376" s="106"/>
      <c r="E376" s="106"/>
      <c r="G376" s="106"/>
      <c r="H376" s="106"/>
      <c r="I376" s="105"/>
      <c r="K376" s="105"/>
      <c r="L376" s="105"/>
    </row>
    <row r="377" spans="4:12" ht="18" customHeight="1" x14ac:dyDescent="0.15">
      <c r="D377" s="106"/>
      <c r="E377" s="106"/>
      <c r="G377" s="106"/>
      <c r="H377" s="106"/>
      <c r="I377" s="105"/>
      <c r="K377" s="105"/>
      <c r="L377" s="105"/>
    </row>
    <row r="378" spans="4:12" ht="18" customHeight="1" x14ac:dyDescent="0.15">
      <c r="D378" s="106"/>
      <c r="E378" s="106"/>
      <c r="G378" s="106"/>
      <c r="H378" s="106"/>
      <c r="I378" s="105"/>
      <c r="K378" s="105"/>
      <c r="L378" s="105"/>
    </row>
    <row r="379" spans="4:12" ht="18" customHeight="1" x14ac:dyDescent="0.15">
      <c r="D379" s="106"/>
      <c r="E379" s="106"/>
      <c r="G379" s="106"/>
      <c r="H379" s="106"/>
      <c r="I379" s="105"/>
      <c r="K379" s="105"/>
      <c r="L379" s="105"/>
    </row>
    <row r="380" spans="4:12" ht="18" customHeight="1" x14ac:dyDescent="0.15">
      <c r="D380" s="106"/>
      <c r="E380" s="106"/>
      <c r="G380" s="106"/>
      <c r="H380" s="106"/>
      <c r="I380" s="105"/>
      <c r="K380" s="105"/>
      <c r="L380" s="105"/>
    </row>
    <row r="381" spans="4:12" ht="19.5" customHeight="1" x14ac:dyDescent="0.15">
      <c r="D381" s="106"/>
      <c r="E381" s="106"/>
      <c r="G381" s="106"/>
      <c r="H381" s="106"/>
      <c r="I381" s="105"/>
      <c r="K381" s="105"/>
      <c r="L381" s="105"/>
    </row>
    <row r="382" spans="4:12" ht="19.5" customHeight="1" x14ac:dyDescent="0.15">
      <c r="D382" s="106"/>
      <c r="E382" s="106"/>
      <c r="G382" s="106"/>
      <c r="H382" s="106"/>
      <c r="I382" s="105"/>
      <c r="K382" s="105"/>
      <c r="L382" s="105"/>
    </row>
    <row r="383" spans="4:12" ht="19.5" customHeight="1" x14ac:dyDescent="0.15">
      <c r="D383" s="106"/>
      <c r="E383" s="106"/>
      <c r="G383" s="106"/>
      <c r="H383" s="106"/>
      <c r="I383" s="105"/>
      <c r="K383" s="105"/>
      <c r="L383" s="105"/>
    </row>
    <row r="384" spans="4:12" ht="19.5" customHeight="1" x14ac:dyDescent="0.15">
      <c r="D384" s="106"/>
      <c r="E384" s="106"/>
      <c r="G384" s="106"/>
      <c r="H384" s="106"/>
      <c r="I384" s="105"/>
      <c r="K384" s="105"/>
      <c r="L384" s="105"/>
    </row>
    <row r="385" spans="4:12" ht="19.5" customHeight="1" x14ac:dyDescent="0.15">
      <c r="D385" s="106"/>
      <c r="E385" s="106"/>
      <c r="G385" s="106"/>
      <c r="H385" s="106"/>
      <c r="I385" s="105"/>
      <c r="K385" s="105"/>
      <c r="L385" s="105"/>
    </row>
    <row r="386" spans="4:12" ht="16.5" x14ac:dyDescent="0.15">
      <c r="D386" s="106"/>
      <c r="E386" s="106"/>
      <c r="G386" s="106"/>
      <c r="H386" s="106"/>
      <c r="I386" s="105"/>
      <c r="K386" s="105"/>
      <c r="L386" s="105"/>
    </row>
    <row r="387" spans="4:12" ht="16.5" x14ac:dyDescent="0.15">
      <c r="D387" s="106"/>
      <c r="E387" s="106"/>
      <c r="G387" s="106"/>
      <c r="H387" s="106"/>
      <c r="I387" s="105"/>
      <c r="K387" s="105"/>
      <c r="L387" s="105"/>
    </row>
    <row r="388" spans="4:12" ht="16.5" x14ac:dyDescent="0.15">
      <c r="D388" s="106"/>
      <c r="E388" s="106"/>
      <c r="G388" s="106"/>
      <c r="H388" s="106"/>
      <c r="I388" s="105"/>
      <c r="K388" s="105"/>
      <c r="L388" s="105"/>
    </row>
    <row r="389" spans="4:12" ht="16.5" x14ac:dyDescent="0.15">
      <c r="D389" s="106"/>
      <c r="E389" s="106"/>
      <c r="G389" s="106"/>
      <c r="H389" s="106"/>
      <c r="I389" s="105"/>
      <c r="K389" s="105"/>
      <c r="L389" s="105"/>
    </row>
    <row r="390" spans="4:12" ht="16.5" x14ac:dyDescent="0.15">
      <c r="D390" s="106"/>
      <c r="E390" s="106"/>
      <c r="G390" s="106"/>
      <c r="H390" s="106"/>
      <c r="I390" s="105"/>
      <c r="K390" s="105"/>
      <c r="L390" s="105"/>
    </row>
    <row r="391" spans="4:12" ht="16.5" x14ac:dyDescent="0.15">
      <c r="D391" s="106"/>
      <c r="E391" s="106"/>
      <c r="G391" s="106"/>
      <c r="H391" s="106"/>
      <c r="I391" s="105"/>
      <c r="K391" s="105"/>
      <c r="L391" s="105"/>
    </row>
    <row r="392" spans="4:12" ht="16.5" x14ac:dyDescent="0.15">
      <c r="D392" s="106"/>
      <c r="E392" s="106"/>
      <c r="G392" s="106"/>
      <c r="H392" s="106"/>
      <c r="I392" s="105"/>
      <c r="K392" s="105"/>
      <c r="L392" s="105"/>
    </row>
    <row r="393" spans="4:12" ht="16.5" x14ac:dyDescent="0.15">
      <c r="D393" s="106"/>
      <c r="E393" s="106"/>
      <c r="G393" s="106"/>
      <c r="H393" s="106"/>
      <c r="I393" s="105"/>
      <c r="K393" s="105"/>
      <c r="L393" s="105"/>
    </row>
    <row r="394" spans="4:12" ht="16.5" x14ac:dyDescent="0.15">
      <c r="D394" s="106"/>
      <c r="E394" s="106"/>
      <c r="G394" s="106"/>
      <c r="H394" s="106"/>
      <c r="I394" s="105"/>
      <c r="K394" s="105"/>
      <c r="L394" s="105"/>
    </row>
    <row r="395" spans="4:12" ht="16.5" x14ac:dyDescent="0.15">
      <c r="D395" s="106"/>
      <c r="E395" s="106"/>
      <c r="G395" s="106"/>
      <c r="H395" s="106"/>
      <c r="I395" s="105"/>
      <c r="K395" s="105"/>
      <c r="L395" s="105"/>
    </row>
    <row r="396" spans="4:12" ht="16.5" x14ac:dyDescent="0.15">
      <c r="D396" s="106"/>
      <c r="E396" s="106"/>
      <c r="G396" s="106"/>
      <c r="H396" s="106"/>
      <c r="I396" s="105"/>
      <c r="K396" s="105"/>
      <c r="L396" s="105"/>
    </row>
    <row r="397" spans="4:12" ht="16.5" x14ac:dyDescent="0.15">
      <c r="D397" s="106"/>
      <c r="E397" s="106"/>
      <c r="G397" s="106"/>
      <c r="H397" s="106"/>
      <c r="I397" s="105"/>
      <c r="K397" s="105"/>
      <c r="L397" s="105"/>
    </row>
    <row r="398" spans="4:12" ht="16.5" x14ac:dyDescent="0.15">
      <c r="D398" s="106"/>
      <c r="E398" s="106"/>
      <c r="G398" s="106"/>
      <c r="H398" s="106"/>
      <c r="I398" s="105"/>
      <c r="K398" s="105"/>
      <c r="L398" s="105"/>
    </row>
    <row r="399" spans="4:12" ht="16.5" x14ac:dyDescent="0.15">
      <c r="D399" s="106"/>
      <c r="E399" s="106"/>
      <c r="G399" s="106"/>
      <c r="H399" s="106"/>
      <c r="I399" s="105"/>
      <c r="K399" s="105"/>
      <c r="L399" s="105"/>
    </row>
    <row r="400" spans="4:12" ht="16.5" x14ac:dyDescent="0.15">
      <c r="D400" s="106"/>
      <c r="E400" s="106"/>
      <c r="G400" s="106"/>
      <c r="H400" s="106"/>
      <c r="I400" s="105"/>
      <c r="K400" s="105"/>
      <c r="L400" s="105"/>
    </row>
    <row r="401" spans="4:12" ht="16.5" x14ac:dyDescent="0.15">
      <c r="D401" s="106"/>
      <c r="E401" s="106"/>
      <c r="G401" s="106"/>
      <c r="H401" s="106"/>
      <c r="I401" s="105"/>
      <c r="K401" s="105"/>
      <c r="L401" s="105"/>
    </row>
    <row r="402" spans="4:12" ht="16.5" x14ac:dyDescent="0.15">
      <c r="D402" s="106"/>
      <c r="E402" s="106"/>
      <c r="G402" s="106"/>
      <c r="H402" s="106"/>
      <c r="I402" s="105"/>
      <c r="K402" s="105"/>
      <c r="L402" s="105"/>
    </row>
    <row r="403" spans="4:12" ht="16.5" x14ac:dyDescent="0.15">
      <c r="D403" s="106"/>
      <c r="E403" s="106"/>
      <c r="G403" s="106"/>
      <c r="H403" s="106"/>
      <c r="I403" s="105"/>
      <c r="K403" s="105"/>
      <c r="L403" s="105"/>
    </row>
    <row r="404" spans="4:12" ht="16.5" x14ac:dyDescent="0.15">
      <c r="D404" s="106"/>
      <c r="E404" s="106"/>
      <c r="G404" s="106"/>
      <c r="H404" s="106"/>
      <c r="I404" s="105"/>
      <c r="K404" s="105"/>
      <c r="L404" s="105"/>
    </row>
    <row r="405" spans="4:12" ht="16.5" x14ac:dyDescent="0.15">
      <c r="D405" s="106"/>
      <c r="E405" s="106"/>
      <c r="G405" s="106"/>
      <c r="H405" s="106"/>
      <c r="I405" s="105"/>
      <c r="K405" s="105"/>
      <c r="L405" s="105"/>
    </row>
    <row r="406" spans="4:12" ht="16.5" x14ac:dyDescent="0.15">
      <c r="D406" s="106"/>
      <c r="E406" s="106"/>
      <c r="G406" s="106"/>
      <c r="H406" s="106"/>
      <c r="I406" s="105"/>
      <c r="K406" s="105"/>
      <c r="L406" s="105"/>
    </row>
    <row r="407" spans="4:12" ht="16.5" x14ac:dyDescent="0.15">
      <c r="D407" s="106"/>
      <c r="E407" s="106"/>
      <c r="G407" s="106"/>
      <c r="H407" s="106"/>
      <c r="I407" s="105"/>
      <c r="K407" s="105"/>
      <c r="L407" s="105"/>
    </row>
    <row r="408" spans="4:12" ht="16.5" x14ac:dyDescent="0.15">
      <c r="D408" s="106"/>
      <c r="E408" s="106"/>
      <c r="G408" s="106"/>
      <c r="H408" s="106"/>
      <c r="I408" s="105"/>
      <c r="K408" s="105"/>
      <c r="L408" s="105"/>
    </row>
    <row r="409" spans="4:12" ht="16.5" x14ac:dyDescent="0.15">
      <c r="D409" s="106"/>
      <c r="E409" s="106"/>
      <c r="G409" s="106"/>
      <c r="H409" s="106"/>
      <c r="I409" s="105"/>
      <c r="K409" s="105"/>
      <c r="L409" s="105"/>
    </row>
    <row r="410" spans="4:12" ht="16.5" x14ac:dyDescent="0.15">
      <c r="D410" s="106"/>
      <c r="E410" s="106"/>
      <c r="G410" s="106"/>
      <c r="H410" s="106"/>
      <c r="I410" s="105"/>
      <c r="K410" s="105"/>
      <c r="L410" s="105"/>
    </row>
    <row r="411" spans="4:12" ht="16.5" x14ac:dyDescent="0.15">
      <c r="D411" s="106"/>
      <c r="E411" s="106"/>
      <c r="G411" s="106"/>
      <c r="H411" s="106"/>
      <c r="I411" s="105"/>
      <c r="K411" s="105"/>
      <c r="L411" s="105"/>
    </row>
    <row r="412" spans="4:12" ht="16.5" x14ac:dyDescent="0.15">
      <c r="D412" s="106"/>
      <c r="E412" s="106"/>
      <c r="G412" s="106"/>
      <c r="H412" s="106"/>
      <c r="I412" s="105"/>
      <c r="K412" s="105"/>
      <c r="L412" s="105"/>
    </row>
    <row r="413" spans="4:12" ht="16.5" x14ac:dyDescent="0.15">
      <c r="D413" s="106"/>
      <c r="E413" s="106"/>
      <c r="G413" s="106"/>
      <c r="H413" s="106"/>
      <c r="I413" s="105"/>
      <c r="K413" s="105"/>
      <c r="L413" s="105"/>
    </row>
    <row r="414" spans="4:12" ht="16.5" x14ac:dyDescent="0.15">
      <c r="D414" s="106"/>
      <c r="E414" s="106"/>
      <c r="G414" s="106"/>
      <c r="H414" s="106"/>
      <c r="I414" s="105"/>
      <c r="K414" s="105"/>
      <c r="L414" s="105"/>
    </row>
    <row r="415" spans="4:12" ht="16.5" x14ac:dyDescent="0.15">
      <c r="D415" s="106"/>
      <c r="E415" s="106"/>
      <c r="G415" s="106"/>
      <c r="H415" s="106"/>
      <c r="I415" s="105"/>
      <c r="K415" s="105"/>
      <c r="L415" s="105"/>
    </row>
    <row r="416" spans="4:12" ht="16.5" x14ac:dyDescent="0.15">
      <c r="D416" s="106"/>
      <c r="E416" s="106"/>
      <c r="G416" s="106"/>
      <c r="H416" s="106"/>
      <c r="I416" s="105"/>
      <c r="K416" s="105"/>
      <c r="L416" s="105"/>
    </row>
    <row r="417" spans="4:12" ht="16.5" x14ac:dyDescent="0.15">
      <c r="D417" s="106"/>
      <c r="E417" s="106"/>
      <c r="G417" s="106"/>
      <c r="H417" s="106"/>
      <c r="I417" s="105"/>
      <c r="K417" s="105"/>
      <c r="L417" s="105"/>
    </row>
    <row r="418" spans="4:12" ht="16.5" x14ac:dyDescent="0.15">
      <c r="D418" s="106"/>
      <c r="E418" s="106"/>
      <c r="G418" s="106"/>
      <c r="H418" s="106"/>
      <c r="I418" s="105"/>
      <c r="K418" s="105"/>
      <c r="L418" s="105"/>
    </row>
    <row r="419" spans="4:12" ht="16.5" x14ac:dyDescent="0.15">
      <c r="D419" s="106"/>
      <c r="E419" s="106"/>
      <c r="G419" s="106"/>
      <c r="H419" s="106"/>
      <c r="I419" s="105"/>
      <c r="K419" s="105"/>
      <c r="L419" s="105"/>
    </row>
    <row r="420" spans="4:12" ht="16.5" x14ac:dyDescent="0.15">
      <c r="D420" s="106"/>
      <c r="E420" s="106"/>
      <c r="G420" s="106"/>
      <c r="H420" s="106"/>
      <c r="I420" s="105"/>
      <c r="K420" s="105"/>
      <c r="L420" s="105"/>
    </row>
    <row r="421" spans="4:12" ht="16.5" x14ac:dyDescent="0.15">
      <c r="D421" s="106"/>
      <c r="E421" s="106"/>
      <c r="G421" s="106"/>
      <c r="H421" s="106"/>
      <c r="I421" s="105"/>
      <c r="K421" s="105"/>
      <c r="L421" s="105"/>
    </row>
    <row r="422" spans="4:12" ht="16.5" x14ac:dyDescent="0.15">
      <c r="D422" s="106"/>
      <c r="E422" s="106"/>
      <c r="G422" s="106"/>
      <c r="H422" s="106"/>
      <c r="I422" s="105"/>
      <c r="K422" s="105"/>
      <c r="L422" s="105"/>
    </row>
    <row r="423" spans="4:12" ht="16.5" x14ac:dyDescent="0.15">
      <c r="D423" s="106"/>
      <c r="E423" s="106"/>
      <c r="G423" s="106"/>
      <c r="H423" s="106"/>
      <c r="I423" s="105"/>
      <c r="K423" s="105"/>
      <c r="L423" s="105"/>
    </row>
    <row r="424" spans="4:12" ht="16.5" x14ac:dyDescent="0.15">
      <c r="D424" s="106"/>
      <c r="E424" s="106"/>
      <c r="G424" s="106"/>
      <c r="H424" s="106"/>
      <c r="I424" s="105"/>
      <c r="K424" s="105"/>
      <c r="L424" s="105"/>
    </row>
    <row r="425" spans="4:12" ht="16.5" x14ac:dyDescent="0.15">
      <c r="D425" s="106"/>
      <c r="E425" s="106"/>
      <c r="G425" s="106"/>
      <c r="H425" s="106"/>
      <c r="I425" s="105"/>
      <c r="K425" s="105"/>
      <c r="L425" s="105"/>
    </row>
    <row r="426" spans="4:12" ht="16.5" x14ac:dyDescent="0.15">
      <c r="D426" s="106"/>
      <c r="E426" s="106"/>
      <c r="G426" s="106"/>
      <c r="H426" s="106"/>
      <c r="I426" s="105"/>
      <c r="K426" s="105"/>
      <c r="L426" s="105"/>
    </row>
    <row r="427" spans="4:12" ht="16.5" x14ac:dyDescent="0.15">
      <c r="D427" s="106"/>
      <c r="E427" s="106"/>
      <c r="G427" s="106"/>
      <c r="H427" s="106"/>
      <c r="I427" s="105"/>
      <c r="K427" s="105"/>
      <c r="L427" s="105"/>
    </row>
    <row r="428" spans="4:12" ht="16.5" x14ac:dyDescent="0.15">
      <c r="D428" s="106"/>
      <c r="E428" s="106"/>
      <c r="G428" s="106"/>
      <c r="H428" s="106"/>
      <c r="I428" s="105"/>
      <c r="K428" s="105"/>
      <c r="L428" s="105"/>
    </row>
    <row r="429" spans="4:12" ht="16.5" x14ac:dyDescent="0.15">
      <c r="D429" s="106"/>
      <c r="E429" s="106"/>
      <c r="G429" s="106"/>
      <c r="H429" s="106"/>
      <c r="I429" s="105"/>
      <c r="K429" s="105"/>
      <c r="L429" s="105"/>
    </row>
    <row r="430" spans="4:12" ht="16.5" x14ac:dyDescent="0.15">
      <c r="D430" s="106"/>
      <c r="E430" s="106"/>
      <c r="G430" s="106"/>
      <c r="H430" s="106"/>
      <c r="I430" s="105"/>
      <c r="K430" s="105"/>
      <c r="L430" s="105"/>
    </row>
    <row r="431" spans="4:12" ht="16.5" x14ac:dyDescent="0.15">
      <c r="D431" s="106"/>
      <c r="E431" s="106"/>
      <c r="G431" s="106"/>
      <c r="H431" s="106"/>
      <c r="I431" s="105"/>
      <c r="K431" s="105"/>
      <c r="L431" s="105"/>
    </row>
    <row r="432" spans="4:12" ht="16.5" x14ac:dyDescent="0.15">
      <c r="D432" s="106"/>
      <c r="E432" s="106"/>
      <c r="G432" s="106"/>
      <c r="H432" s="106"/>
      <c r="I432" s="105"/>
      <c r="K432" s="105"/>
      <c r="L432" s="105"/>
    </row>
    <row r="433" spans="4:12" ht="16.5" x14ac:dyDescent="0.15">
      <c r="D433" s="106"/>
      <c r="E433" s="106"/>
      <c r="G433" s="106"/>
      <c r="H433" s="106"/>
      <c r="I433" s="105"/>
      <c r="K433" s="105"/>
      <c r="L433" s="105"/>
    </row>
    <row r="434" spans="4:12" ht="16.5" x14ac:dyDescent="0.15">
      <c r="D434" s="106"/>
      <c r="E434" s="106"/>
      <c r="G434" s="106"/>
      <c r="H434" s="106"/>
      <c r="I434" s="105"/>
      <c r="K434" s="105"/>
      <c r="L434" s="105"/>
    </row>
    <row r="435" spans="4:12" ht="16.5" x14ac:dyDescent="0.15">
      <c r="D435" s="106"/>
      <c r="E435" s="106"/>
      <c r="G435" s="106"/>
      <c r="H435" s="106"/>
      <c r="I435" s="105"/>
      <c r="K435" s="105"/>
      <c r="L435" s="105"/>
    </row>
    <row r="436" spans="4:12" ht="16.5" x14ac:dyDescent="0.15">
      <c r="D436" s="106"/>
      <c r="E436" s="106"/>
      <c r="G436" s="106"/>
      <c r="H436" s="106"/>
      <c r="I436" s="105"/>
      <c r="K436" s="105"/>
      <c r="L436" s="105"/>
    </row>
    <row r="437" spans="4:12" ht="16.5" x14ac:dyDescent="0.15">
      <c r="D437" s="106"/>
      <c r="E437" s="106"/>
      <c r="G437" s="106"/>
      <c r="H437" s="106"/>
      <c r="I437" s="105"/>
      <c r="K437" s="105"/>
      <c r="L437" s="105"/>
    </row>
    <row r="438" spans="4:12" ht="16.5" x14ac:dyDescent="0.15">
      <c r="D438" s="106"/>
      <c r="E438" s="106"/>
      <c r="G438" s="106"/>
      <c r="H438" s="106"/>
      <c r="I438" s="105"/>
      <c r="K438" s="105"/>
      <c r="L438" s="105"/>
    </row>
    <row r="439" spans="4:12" ht="16.5" x14ac:dyDescent="0.15">
      <c r="D439" s="106"/>
      <c r="E439" s="106"/>
      <c r="G439" s="106"/>
      <c r="H439" s="106"/>
      <c r="I439" s="105"/>
      <c r="K439" s="105"/>
      <c r="L439" s="105"/>
    </row>
    <row r="440" spans="4:12" ht="16.5" x14ac:dyDescent="0.15">
      <c r="D440" s="106"/>
      <c r="E440" s="106"/>
      <c r="G440" s="106"/>
      <c r="H440" s="106"/>
      <c r="I440" s="105"/>
      <c r="K440" s="105"/>
      <c r="L440" s="105"/>
    </row>
    <row r="441" spans="4:12" ht="16.5" x14ac:dyDescent="0.15">
      <c r="D441" s="106"/>
      <c r="E441" s="106"/>
      <c r="G441" s="106"/>
      <c r="H441" s="106"/>
      <c r="I441" s="105"/>
      <c r="K441" s="105"/>
      <c r="L441" s="105"/>
    </row>
    <row r="442" spans="4:12" ht="16.5" x14ac:dyDescent="0.15">
      <c r="D442" s="106"/>
      <c r="E442" s="106"/>
      <c r="G442" s="106"/>
      <c r="H442" s="106"/>
      <c r="I442" s="105"/>
      <c r="K442" s="105"/>
      <c r="L442" s="105"/>
    </row>
    <row r="443" spans="4:12" ht="16.5" x14ac:dyDescent="0.15">
      <c r="D443" s="106"/>
      <c r="E443" s="106"/>
      <c r="G443" s="106"/>
      <c r="H443" s="106"/>
      <c r="I443" s="105"/>
      <c r="K443" s="105"/>
      <c r="L443" s="105"/>
    </row>
    <row r="444" spans="4:12" ht="16.5" x14ac:dyDescent="0.15">
      <c r="D444" s="106"/>
      <c r="E444" s="106"/>
      <c r="G444" s="106"/>
      <c r="H444" s="106"/>
      <c r="I444" s="105"/>
      <c r="K444" s="105"/>
      <c r="L444" s="105"/>
    </row>
    <row r="445" spans="4:12" ht="16.5" x14ac:dyDescent="0.15">
      <c r="D445" s="106"/>
      <c r="E445" s="106"/>
      <c r="G445" s="106"/>
      <c r="H445" s="106"/>
      <c r="I445" s="105"/>
      <c r="K445" s="105"/>
      <c r="L445" s="105"/>
    </row>
    <row r="446" spans="4:12" ht="16.5" x14ac:dyDescent="0.15">
      <c r="D446" s="106"/>
      <c r="E446" s="106"/>
      <c r="G446" s="106"/>
      <c r="H446" s="106"/>
      <c r="I446" s="105"/>
      <c r="K446" s="105"/>
      <c r="L446" s="105"/>
    </row>
    <row r="447" spans="4:12" ht="16.5" x14ac:dyDescent="0.15">
      <c r="D447" s="106"/>
      <c r="E447" s="106"/>
      <c r="G447" s="106"/>
      <c r="H447" s="106"/>
      <c r="I447" s="105"/>
      <c r="K447" s="105"/>
      <c r="L447" s="105"/>
    </row>
    <row r="448" spans="4:12" ht="16.5" x14ac:dyDescent="0.15">
      <c r="D448" s="106"/>
      <c r="E448" s="106"/>
      <c r="G448" s="106"/>
      <c r="H448" s="106"/>
      <c r="I448" s="105"/>
      <c r="K448" s="105"/>
      <c r="L448" s="105"/>
    </row>
    <row r="449" spans="4:12" ht="16.5" x14ac:dyDescent="0.15">
      <c r="D449" s="106"/>
      <c r="E449" s="106"/>
      <c r="G449" s="106"/>
      <c r="H449" s="106"/>
      <c r="I449" s="105"/>
      <c r="K449" s="105"/>
      <c r="L449" s="105"/>
    </row>
    <row r="450" spans="4:12" ht="16.5" x14ac:dyDescent="0.15">
      <c r="D450" s="106"/>
      <c r="E450" s="106"/>
      <c r="G450" s="106"/>
      <c r="H450" s="106"/>
      <c r="I450" s="105"/>
      <c r="K450" s="105"/>
      <c r="L450" s="105"/>
    </row>
    <row r="451" spans="4:12" ht="16.5" x14ac:dyDescent="0.15">
      <c r="D451" s="106"/>
      <c r="E451" s="106"/>
      <c r="G451" s="106"/>
      <c r="H451" s="106"/>
      <c r="I451" s="105"/>
      <c r="K451" s="105"/>
      <c r="L451" s="105"/>
    </row>
    <row r="452" spans="4:12" ht="16.5" x14ac:dyDescent="0.15">
      <c r="D452" s="106"/>
      <c r="E452" s="106"/>
      <c r="G452" s="106"/>
      <c r="H452" s="106"/>
      <c r="I452" s="105"/>
      <c r="K452" s="105"/>
      <c r="L452" s="105"/>
    </row>
    <row r="453" spans="4:12" ht="16.5" x14ac:dyDescent="0.15">
      <c r="D453" s="106"/>
      <c r="E453" s="106"/>
      <c r="G453" s="106"/>
      <c r="H453" s="106"/>
      <c r="I453" s="105"/>
      <c r="K453" s="105"/>
      <c r="L453" s="105"/>
    </row>
    <row r="454" spans="4:12" ht="16.5" x14ac:dyDescent="0.15">
      <c r="D454" s="106"/>
      <c r="E454" s="106"/>
      <c r="G454" s="106"/>
      <c r="H454" s="106"/>
      <c r="I454" s="105"/>
      <c r="K454" s="105"/>
      <c r="L454" s="105"/>
    </row>
    <row r="455" spans="4:12" ht="16.5" x14ac:dyDescent="0.15">
      <c r="D455" s="106"/>
      <c r="E455" s="106"/>
      <c r="G455" s="106"/>
      <c r="H455" s="106"/>
      <c r="I455" s="105"/>
      <c r="K455" s="105"/>
      <c r="L455" s="105"/>
    </row>
    <row r="456" spans="4:12" ht="16.5" x14ac:dyDescent="0.15">
      <c r="D456" s="106"/>
      <c r="E456" s="106"/>
      <c r="G456" s="106"/>
      <c r="H456" s="106"/>
      <c r="I456" s="105"/>
      <c r="K456" s="105"/>
      <c r="L456" s="105"/>
    </row>
    <row r="457" spans="4:12" ht="16.5" x14ac:dyDescent="0.15">
      <c r="D457" s="106"/>
      <c r="E457" s="106"/>
      <c r="G457" s="106"/>
      <c r="H457" s="106"/>
      <c r="I457" s="105"/>
      <c r="K457" s="105"/>
      <c r="L457" s="105"/>
    </row>
    <row r="458" spans="4:12" ht="16.5" x14ac:dyDescent="0.15">
      <c r="D458" s="106"/>
      <c r="E458" s="106"/>
      <c r="G458" s="106"/>
      <c r="H458" s="106"/>
      <c r="I458" s="105"/>
      <c r="K458" s="105"/>
      <c r="L458" s="105"/>
    </row>
    <row r="459" spans="4:12" ht="16.5" x14ac:dyDescent="0.15">
      <c r="D459" s="106"/>
      <c r="E459" s="106"/>
      <c r="G459" s="106"/>
      <c r="H459" s="106"/>
      <c r="I459" s="105"/>
      <c r="K459" s="105"/>
      <c r="L459" s="105"/>
    </row>
    <row r="460" spans="4:12" ht="16.5" x14ac:dyDescent="0.15">
      <c r="D460" s="106"/>
      <c r="E460" s="106"/>
      <c r="G460" s="106"/>
      <c r="H460" s="106"/>
      <c r="I460" s="105"/>
      <c r="K460" s="105"/>
      <c r="L460" s="105"/>
    </row>
    <row r="461" spans="4:12" ht="16.5" x14ac:dyDescent="0.15">
      <c r="D461" s="106"/>
      <c r="E461" s="106"/>
      <c r="G461" s="106"/>
      <c r="H461" s="106"/>
      <c r="I461" s="105"/>
      <c r="K461" s="105"/>
      <c r="L461" s="105"/>
    </row>
    <row r="462" spans="4:12" ht="16.5" x14ac:dyDescent="0.15">
      <c r="D462" s="106"/>
      <c r="E462" s="106"/>
      <c r="G462" s="106"/>
      <c r="H462" s="106"/>
      <c r="I462" s="105"/>
      <c r="K462" s="105"/>
      <c r="L462" s="105"/>
    </row>
    <row r="463" spans="4:12" ht="16.5" x14ac:dyDescent="0.15">
      <c r="D463" s="106"/>
      <c r="E463" s="106"/>
      <c r="G463" s="106"/>
      <c r="H463" s="106"/>
      <c r="I463" s="105"/>
      <c r="K463" s="105"/>
      <c r="L463" s="105"/>
    </row>
    <row r="464" spans="4:12" ht="16.5" x14ac:dyDescent="0.15">
      <c r="D464" s="106"/>
      <c r="E464" s="106"/>
      <c r="G464" s="106"/>
      <c r="H464" s="106"/>
      <c r="I464" s="105"/>
      <c r="K464" s="105"/>
      <c r="L464" s="105"/>
    </row>
    <row r="465" spans="4:12" ht="16.5" x14ac:dyDescent="0.15">
      <c r="D465" s="106"/>
      <c r="E465" s="106"/>
      <c r="G465" s="106"/>
      <c r="H465" s="106"/>
      <c r="I465" s="105"/>
      <c r="K465" s="105"/>
      <c r="L465" s="105"/>
    </row>
    <row r="466" spans="4:12" ht="16.5" x14ac:dyDescent="0.15">
      <c r="D466" s="106"/>
      <c r="E466" s="106"/>
      <c r="G466" s="106"/>
      <c r="H466" s="106"/>
      <c r="I466" s="105"/>
      <c r="K466" s="105"/>
      <c r="L466" s="105"/>
    </row>
    <row r="467" spans="4:12" ht="16.5" x14ac:dyDescent="0.15">
      <c r="D467" s="106"/>
      <c r="E467" s="106"/>
      <c r="G467" s="106"/>
      <c r="H467" s="106"/>
      <c r="I467" s="105"/>
      <c r="K467" s="105"/>
      <c r="L467" s="105"/>
    </row>
    <row r="468" spans="4:12" ht="16.5" x14ac:dyDescent="0.15">
      <c r="D468" s="106"/>
      <c r="E468" s="106"/>
      <c r="G468" s="106"/>
      <c r="H468" s="106"/>
      <c r="I468" s="105"/>
      <c r="K468" s="105"/>
      <c r="L468" s="105"/>
    </row>
    <row r="469" spans="4:12" ht="16.5" x14ac:dyDescent="0.15">
      <c r="D469" s="106"/>
      <c r="E469" s="106"/>
      <c r="G469" s="106"/>
      <c r="H469" s="106"/>
      <c r="I469" s="105"/>
      <c r="K469" s="105"/>
      <c r="L469" s="105"/>
    </row>
    <row r="470" spans="4:12" ht="16.5" x14ac:dyDescent="0.15">
      <c r="D470" s="106"/>
      <c r="E470" s="106"/>
      <c r="G470" s="106"/>
      <c r="H470" s="106"/>
      <c r="I470" s="105"/>
      <c r="K470" s="105"/>
      <c r="L470" s="105"/>
    </row>
    <row r="471" spans="4:12" ht="16.5" x14ac:dyDescent="0.15">
      <c r="D471" s="106"/>
      <c r="E471" s="106"/>
      <c r="G471" s="106"/>
      <c r="H471" s="106"/>
      <c r="I471" s="105"/>
      <c r="K471" s="105"/>
      <c r="L471" s="105"/>
    </row>
    <row r="472" spans="4:12" ht="16.5" x14ac:dyDescent="0.15">
      <c r="D472" s="106"/>
      <c r="E472" s="106"/>
      <c r="G472" s="106"/>
      <c r="H472" s="106"/>
      <c r="I472" s="105"/>
      <c r="K472" s="105"/>
      <c r="L472" s="105"/>
    </row>
    <row r="473" spans="4:12" ht="16.5" x14ac:dyDescent="0.15">
      <c r="D473" s="106"/>
      <c r="E473" s="106"/>
      <c r="G473" s="106"/>
      <c r="H473" s="106"/>
      <c r="I473" s="105"/>
      <c r="K473" s="105"/>
      <c r="L473" s="105"/>
    </row>
    <row r="474" spans="4:12" ht="16.5" x14ac:dyDescent="0.15">
      <c r="D474" s="106"/>
      <c r="E474" s="106"/>
      <c r="G474" s="106"/>
      <c r="H474" s="106"/>
      <c r="I474" s="105"/>
      <c r="K474" s="105"/>
      <c r="L474" s="105"/>
    </row>
    <row r="475" spans="4:12" ht="16.5" x14ac:dyDescent="0.15">
      <c r="D475" s="106"/>
      <c r="E475" s="106"/>
      <c r="G475" s="106"/>
      <c r="H475" s="106"/>
      <c r="I475" s="105"/>
      <c r="K475" s="105"/>
      <c r="L475" s="105"/>
    </row>
    <row r="476" spans="4:12" ht="16.5" x14ac:dyDescent="0.15">
      <c r="D476" s="106"/>
      <c r="E476" s="106"/>
      <c r="G476" s="106"/>
      <c r="H476" s="106"/>
      <c r="I476" s="105"/>
      <c r="K476" s="105"/>
      <c r="L476" s="105"/>
    </row>
    <row r="477" spans="4:12" ht="16.5" x14ac:dyDescent="0.15">
      <c r="D477" s="106"/>
      <c r="E477" s="106"/>
      <c r="G477" s="106"/>
      <c r="H477" s="106"/>
      <c r="I477" s="105"/>
      <c r="K477" s="105"/>
      <c r="L477" s="105"/>
    </row>
    <row r="478" spans="4:12" ht="16.5" x14ac:dyDescent="0.15">
      <c r="D478" s="106"/>
      <c r="E478" s="106"/>
      <c r="G478" s="106"/>
      <c r="H478" s="106"/>
      <c r="I478" s="105"/>
      <c r="K478" s="105"/>
      <c r="L478" s="105"/>
    </row>
    <row r="479" spans="4:12" ht="16.5" x14ac:dyDescent="0.15">
      <c r="D479" s="106"/>
      <c r="E479" s="106"/>
      <c r="G479" s="106"/>
      <c r="H479" s="106"/>
      <c r="I479" s="105"/>
      <c r="K479" s="105"/>
      <c r="L479" s="105"/>
    </row>
    <row r="480" spans="4:12" ht="16.5" x14ac:dyDescent="0.15">
      <c r="D480" s="106"/>
      <c r="E480" s="106"/>
      <c r="G480" s="106"/>
      <c r="H480" s="106"/>
      <c r="I480" s="105"/>
      <c r="K480" s="105"/>
      <c r="L480" s="105"/>
    </row>
    <row r="481" spans="4:12" ht="16.5" x14ac:dyDescent="0.15">
      <c r="D481" s="106"/>
      <c r="E481" s="106"/>
      <c r="G481" s="106"/>
      <c r="H481" s="106"/>
      <c r="I481" s="105"/>
      <c r="K481" s="105"/>
      <c r="L481" s="105"/>
    </row>
    <row r="482" spans="4:12" ht="16.5" x14ac:dyDescent="0.15">
      <c r="D482" s="106"/>
      <c r="E482" s="106"/>
      <c r="G482" s="106"/>
      <c r="H482" s="106"/>
      <c r="I482" s="105"/>
      <c r="K482" s="105"/>
      <c r="L482" s="105"/>
    </row>
    <row r="483" spans="4:12" ht="16.5" x14ac:dyDescent="0.15">
      <c r="D483" s="106"/>
      <c r="E483" s="106"/>
      <c r="G483" s="106"/>
      <c r="H483" s="106"/>
      <c r="I483" s="105"/>
      <c r="K483" s="105"/>
      <c r="L483" s="105"/>
    </row>
    <row r="484" spans="4:12" ht="16.5" x14ac:dyDescent="0.15">
      <c r="D484" s="106"/>
      <c r="E484" s="106"/>
      <c r="G484" s="106"/>
      <c r="H484" s="106"/>
      <c r="I484" s="105"/>
      <c r="K484" s="105"/>
      <c r="L484" s="105"/>
    </row>
    <row r="485" spans="4:12" ht="16.5" x14ac:dyDescent="0.15">
      <c r="D485" s="106"/>
      <c r="E485" s="106"/>
      <c r="G485" s="106"/>
      <c r="H485" s="106"/>
      <c r="I485" s="105"/>
      <c r="K485" s="105"/>
      <c r="L485" s="105"/>
    </row>
    <row r="486" spans="4:12" ht="16.5" x14ac:dyDescent="0.15">
      <c r="D486" s="106"/>
      <c r="E486" s="106"/>
      <c r="G486" s="106"/>
      <c r="H486" s="106"/>
      <c r="I486" s="105"/>
      <c r="K486" s="105"/>
      <c r="L486" s="105"/>
    </row>
    <row r="487" spans="4:12" ht="16.5" x14ac:dyDescent="0.15">
      <c r="D487" s="106"/>
      <c r="E487" s="106"/>
      <c r="G487" s="106"/>
      <c r="H487" s="106"/>
      <c r="I487" s="105"/>
      <c r="K487" s="105"/>
      <c r="L487" s="105"/>
    </row>
    <row r="488" spans="4:12" ht="16.5" x14ac:dyDescent="0.15">
      <c r="D488" s="106"/>
      <c r="E488" s="106"/>
      <c r="G488" s="106"/>
      <c r="H488" s="106"/>
      <c r="I488" s="105"/>
      <c r="K488" s="105"/>
      <c r="L488" s="105"/>
    </row>
    <row r="489" spans="4:12" ht="16.5" x14ac:dyDescent="0.15">
      <c r="D489" s="106"/>
      <c r="E489" s="106"/>
      <c r="G489" s="106"/>
      <c r="H489" s="106"/>
      <c r="I489" s="105"/>
      <c r="K489" s="105"/>
      <c r="L489" s="105"/>
    </row>
    <row r="490" spans="4:12" ht="16.5" x14ac:dyDescent="0.15">
      <c r="D490" s="106"/>
      <c r="E490" s="106"/>
      <c r="G490" s="106"/>
      <c r="H490" s="106"/>
      <c r="I490" s="105"/>
      <c r="K490" s="105"/>
      <c r="L490" s="105"/>
    </row>
    <row r="491" spans="4:12" ht="16.5" x14ac:dyDescent="0.15">
      <c r="D491" s="106"/>
      <c r="E491" s="106"/>
      <c r="G491" s="106"/>
      <c r="H491" s="106"/>
      <c r="I491" s="105"/>
      <c r="K491" s="105"/>
      <c r="L491" s="105"/>
    </row>
    <row r="492" spans="4:12" ht="16.5" x14ac:dyDescent="0.15">
      <c r="D492" s="106"/>
      <c r="E492" s="106"/>
      <c r="G492" s="106"/>
      <c r="H492" s="106"/>
      <c r="I492" s="105"/>
      <c r="K492" s="105"/>
      <c r="L492" s="105"/>
    </row>
    <row r="493" spans="4:12" ht="16.5" x14ac:dyDescent="0.15">
      <c r="D493" s="106"/>
      <c r="E493" s="106"/>
      <c r="G493" s="106"/>
      <c r="H493" s="106"/>
      <c r="I493" s="105"/>
      <c r="K493" s="105"/>
      <c r="L493" s="105"/>
    </row>
    <row r="494" spans="4:12" ht="16.5" x14ac:dyDescent="0.15">
      <c r="D494" s="106"/>
      <c r="E494" s="106"/>
      <c r="G494" s="106"/>
      <c r="H494" s="106"/>
      <c r="I494" s="105"/>
      <c r="K494" s="105"/>
      <c r="L494" s="105"/>
    </row>
    <row r="495" spans="4:12" ht="16.5" x14ac:dyDescent="0.15">
      <c r="D495" s="106"/>
      <c r="E495" s="106"/>
      <c r="G495" s="106"/>
      <c r="H495" s="106"/>
      <c r="I495" s="105"/>
      <c r="K495" s="105"/>
      <c r="L495" s="105"/>
    </row>
    <row r="496" spans="4:12" ht="16.5" x14ac:dyDescent="0.15">
      <c r="D496" s="106"/>
      <c r="E496" s="106"/>
      <c r="G496" s="106"/>
      <c r="H496" s="106"/>
      <c r="I496" s="105"/>
      <c r="K496" s="105"/>
      <c r="L496" s="105"/>
    </row>
    <row r="497" spans="4:12" ht="16.5" x14ac:dyDescent="0.15">
      <c r="D497" s="106"/>
      <c r="E497" s="106"/>
      <c r="G497" s="106"/>
      <c r="H497" s="106"/>
      <c r="I497" s="105"/>
      <c r="K497" s="105"/>
      <c r="L497" s="105"/>
    </row>
    <row r="498" spans="4:12" ht="16.5" x14ac:dyDescent="0.15">
      <c r="D498" s="106"/>
      <c r="E498" s="106"/>
      <c r="G498" s="106"/>
      <c r="H498" s="106"/>
      <c r="I498" s="105"/>
      <c r="K498" s="105"/>
      <c r="L498" s="105"/>
    </row>
    <row r="499" spans="4:12" ht="16.5" x14ac:dyDescent="0.15">
      <c r="D499" s="106"/>
      <c r="E499" s="106"/>
      <c r="G499" s="106"/>
      <c r="H499" s="106"/>
      <c r="I499" s="105"/>
      <c r="K499" s="105"/>
      <c r="L499" s="105"/>
    </row>
    <row r="500" spans="4:12" ht="16.5" x14ac:dyDescent="0.15">
      <c r="D500" s="106"/>
      <c r="E500" s="106"/>
      <c r="G500" s="106"/>
      <c r="H500" s="106"/>
      <c r="I500" s="105"/>
      <c r="K500" s="105"/>
      <c r="L500" s="105"/>
    </row>
    <row r="501" spans="4:12" ht="16.5" x14ac:dyDescent="0.15">
      <c r="D501" s="106"/>
      <c r="E501" s="106"/>
      <c r="G501" s="106"/>
      <c r="H501" s="106"/>
      <c r="I501" s="105"/>
      <c r="K501" s="105"/>
      <c r="L501" s="105"/>
    </row>
    <row r="502" spans="4:12" ht="16.5" x14ac:dyDescent="0.15">
      <c r="D502" s="106"/>
      <c r="E502" s="106"/>
      <c r="G502" s="106"/>
      <c r="H502" s="106"/>
      <c r="I502" s="105"/>
      <c r="K502" s="105"/>
      <c r="L502" s="105"/>
    </row>
    <row r="503" spans="4:12" ht="16.5" x14ac:dyDescent="0.15">
      <c r="D503" s="106"/>
      <c r="E503" s="106"/>
      <c r="G503" s="106"/>
      <c r="H503" s="106"/>
      <c r="I503" s="105"/>
      <c r="K503" s="105"/>
      <c r="L503" s="105"/>
    </row>
    <row r="504" spans="4:12" ht="16.5" x14ac:dyDescent="0.15">
      <c r="D504" s="106"/>
      <c r="E504" s="106"/>
      <c r="G504" s="106"/>
      <c r="H504" s="106"/>
      <c r="I504" s="105"/>
      <c r="K504" s="105"/>
      <c r="L504" s="105"/>
    </row>
    <row r="505" spans="4:12" ht="16.5" x14ac:dyDescent="0.15">
      <c r="D505" s="106"/>
      <c r="E505" s="106"/>
      <c r="G505" s="106"/>
      <c r="H505" s="106"/>
      <c r="I505" s="105"/>
      <c r="K505" s="105"/>
      <c r="L505" s="105"/>
    </row>
    <row r="506" spans="4:12" ht="16.5" x14ac:dyDescent="0.15">
      <c r="D506" s="106"/>
      <c r="E506" s="106"/>
      <c r="G506" s="106"/>
      <c r="H506" s="106"/>
      <c r="I506" s="105"/>
      <c r="K506" s="105"/>
      <c r="L506" s="105"/>
    </row>
    <row r="507" spans="4:12" ht="16.5" x14ac:dyDescent="0.15">
      <c r="D507" s="106"/>
      <c r="E507" s="106"/>
      <c r="G507" s="106"/>
      <c r="H507" s="106"/>
      <c r="I507" s="105"/>
      <c r="K507" s="105"/>
      <c r="L507" s="105"/>
    </row>
    <row r="508" spans="4:12" ht="16.5" x14ac:dyDescent="0.15">
      <c r="D508" s="106"/>
      <c r="E508" s="106"/>
      <c r="G508" s="106"/>
      <c r="H508" s="106"/>
      <c r="I508" s="105"/>
      <c r="K508" s="105"/>
      <c r="L508" s="105"/>
    </row>
    <row r="509" spans="4:12" ht="16.5" x14ac:dyDescent="0.15">
      <c r="D509" s="106"/>
      <c r="E509" s="106"/>
      <c r="G509" s="106"/>
      <c r="H509" s="106"/>
      <c r="I509" s="105"/>
      <c r="K509" s="105"/>
      <c r="L509" s="105"/>
    </row>
    <row r="510" spans="4:12" ht="16.5" x14ac:dyDescent="0.15">
      <c r="D510" s="106"/>
      <c r="E510" s="106"/>
      <c r="G510" s="106"/>
      <c r="H510" s="106"/>
      <c r="I510" s="105"/>
      <c r="K510" s="105"/>
      <c r="L510" s="105"/>
    </row>
    <row r="511" spans="4:12" ht="16.5" x14ac:dyDescent="0.15">
      <c r="D511" s="106"/>
      <c r="E511" s="106"/>
      <c r="G511" s="106"/>
      <c r="H511" s="106"/>
      <c r="I511" s="105"/>
      <c r="K511" s="105"/>
      <c r="L511" s="105"/>
    </row>
    <row r="512" spans="4:12" ht="16.5" x14ac:dyDescent="0.15">
      <c r="D512" s="106"/>
      <c r="E512" s="106"/>
      <c r="G512" s="106"/>
      <c r="H512" s="106"/>
      <c r="I512" s="105"/>
      <c r="K512" s="105"/>
      <c r="L512" s="105"/>
    </row>
    <row r="513" spans="4:12" ht="16.5" x14ac:dyDescent="0.15">
      <c r="D513" s="106"/>
      <c r="E513" s="106"/>
      <c r="G513" s="106"/>
      <c r="H513" s="106"/>
      <c r="I513" s="105"/>
      <c r="K513" s="105"/>
      <c r="L513" s="105"/>
    </row>
    <row r="514" spans="4:12" ht="16.5" x14ac:dyDescent="0.15">
      <c r="D514" s="106"/>
      <c r="E514" s="106"/>
      <c r="G514" s="106"/>
      <c r="H514" s="106"/>
      <c r="I514" s="105"/>
      <c r="K514" s="105"/>
      <c r="L514" s="105"/>
    </row>
    <row r="515" spans="4:12" ht="16.5" x14ac:dyDescent="0.15">
      <c r="D515" s="106"/>
      <c r="E515" s="106"/>
      <c r="G515" s="106"/>
      <c r="H515" s="106"/>
      <c r="I515" s="105"/>
      <c r="K515" s="105"/>
      <c r="L515" s="105"/>
    </row>
    <row r="516" spans="4:12" ht="16.5" x14ac:dyDescent="0.15">
      <c r="D516" s="106"/>
      <c r="E516" s="106"/>
      <c r="G516" s="106"/>
      <c r="H516" s="106"/>
      <c r="I516" s="105"/>
      <c r="K516" s="105"/>
      <c r="L516" s="105"/>
    </row>
    <row r="517" spans="4:12" ht="16.5" x14ac:dyDescent="0.15">
      <c r="D517" s="106"/>
      <c r="E517" s="106"/>
      <c r="G517" s="106"/>
      <c r="H517" s="106"/>
      <c r="I517" s="105"/>
      <c r="K517" s="105"/>
      <c r="L517" s="105"/>
    </row>
    <row r="518" spans="4:12" ht="16.5" x14ac:dyDescent="0.15">
      <c r="D518" s="106"/>
      <c r="E518" s="106"/>
      <c r="G518" s="106"/>
      <c r="H518" s="106"/>
      <c r="I518" s="105"/>
      <c r="K518" s="105"/>
      <c r="L518" s="105"/>
    </row>
    <row r="519" spans="4:12" ht="16.5" x14ac:dyDescent="0.15">
      <c r="D519" s="106"/>
      <c r="E519" s="106"/>
      <c r="G519" s="106"/>
      <c r="H519" s="106"/>
      <c r="I519" s="105"/>
      <c r="K519" s="105"/>
      <c r="L519" s="105"/>
    </row>
    <row r="520" spans="4:12" ht="16.5" x14ac:dyDescent="0.15">
      <c r="D520" s="106"/>
      <c r="E520" s="106"/>
      <c r="G520" s="106"/>
      <c r="H520" s="106"/>
      <c r="I520" s="105"/>
      <c r="K520" s="105"/>
      <c r="L520" s="105"/>
    </row>
    <row r="521" spans="4:12" ht="16.5" x14ac:dyDescent="0.15">
      <c r="D521" s="106"/>
      <c r="E521" s="106"/>
      <c r="G521" s="106"/>
      <c r="H521" s="106"/>
      <c r="I521" s="105"/>
      <c r="K521" s="105"/>
      <c r="L521" s="105"/>
    </row>
    <row r="522" spans="4:12" ht="16.5" x14ac:dyDescent="0.15">
      <c r="D522" s="106"/>
      <c r="E522" s="106"/>
      <c r="G522" s="106"/>
      <c r="H522" s="106"/>
      <c r="I522" s="105"/>
      <c r="K522" s="105"/>
      <c r="L522" s="105"/>
    </row>
    <row r="523" spans="4:12" ht="16.5" x14ac:dyDescent="0.15">
      <c r="D523" s="106"/>
      <c r="E523" s="106"/>
      <c r="G523" s="106"/>
      <c r="H523" s="106"/>
      <c r="I523" s="105"/>
      <c r="K523" s="105"/>
      <c r="L523" s="105"/>
    </row>
    <row r="524" spans="4:12" ht="16.5" x14ac:dyDescent="0.15">
      <c r="D524" s="106"/>
      <c r="E524" s="106"/>
      <c r="G524" s="106"/>
      <c r="H524" s="106"/>
      <c r="I524" s="105"/>
      <c r="K524" s="105"/>
      <c r="L524" s="105"/>
    </row>
    <row r="525" spans="4:12" ht="16.5" x14ac:dyDescent="0.15">
      <c r="D525" s="106"/>
      <c r="E525" s="106"/>
      <c r="G525" s="106"/>
      <c r="H525" s="106"/>
      <c r="I525" s="105"/>
      <c r="K525" s="105"/>
      <c r="L525" s="105"/>
    </row>
    <row r="526" spans="4:12" ht="16.5" x14ac:dyDescent="0.15">
      <c r="D526" s="106"/>
      <c r="E526" s="106"/>
      <c r="G526" s="106"/>
      <c r="H526" s="106"/>
      <c r="I526" s="105"/>
      <c r="K526" s="105"/>
      <c r="L526" s="105"/>
    </row>
    <row r="527" spans="4:12" ht="16.5" x14ac:dyDescent="0.15">
      <c r="D527" s="106"/>
      <c r="E527" s="106"/>
      <c r="G527" s="106"/>
      <c r="H527" s="106"/>
      <c r="I527" s="105"/>
      <c r="K527" s="105"/>
      <c r="L527" s="105"/>
    </row>
    <row r="528" spans="4:12" ht="16.5" x14ac:dyDescent="0.15">
      <c r="D528" s="106"/>
      <c r="E528" s="106"/>
      <c r="G528" s="106"/>
      <c r="H528" s="106"/>
      <c r="I528" s="105"/>
      <c r="K528" s="105"/>
      <c r="L528" s="105"/>
    </row>
    <row r="529" spans="4:12" ht="16.5" x14ac:dyDescent="0.15">
      <c r="D529" s="106"/>
      <c r="E529" s="106"/>
      <c r="G529" s="106"/>
      <c r="H529" s="106"/>
      <c r="I529" s="105"/>
      <c r="K529" s="105"/>
      <c r="L529" s="105"/>
    </row>
    <row r="530" spans="4:12" ht="16.5" x14ac:dyDescent="0.15">
      <c r="D530" s="106"/>
      <c r="E530" s="106"/>
      <c r="G530" s="106"/>
      <c r="H530" s="106"/>
      <c r="I530" s="105"/>
      <c r="K530" s="105"/>
      <c r="L530" s="105"/>
    </row>
    <row r="531" spans="4:12" ht="16.5" x14ac:dyDescent="0.15">
      <c r="D531" s="106"/>
      <c r="E531" s="106"/>
      <c r="G531" s="106"/>
      <c r="H531" s="106"/>
      <c r="I531" s="105"/>
      <c r="K531" s="105"/>
      <c r="L531" s="105"/>
    </row>
    <row r="532" spans="4:12" ht="16.5" x14ac:dyDescent="0.15">
      <c r="D532" s="106"/>
      <c r="E532" s="106"/>
      <c r="G532" s="106"/>
      <c r="H532" s="106"/>
      <c r="I532" s="105"/>
      <c r="K532" s="105"/>
      <c r="L532" s="105"/>
    </row>
    <row r="533" spans="4:12" ht="16.5" x14ac:dyDescent="0.15">
      <c r="D533" s="106"/>
      <c r="E533" s="106"/>
      <c r="G533" s="106"/>
      <c r="H533" s="106"/>
      <c r="I533" s="105"/>
      <c r="K533" s="105"/>
      <c r="L533" s="105"/>
    </row>
    <row r="534" spans="4:12" ht="16.5" x14ac:dyDescent="0.15">
      <c r="D534" s="106"/>
      <c r="E534" s="106"/>
      <c r="G534" s="106"/>
      <c r="H534" s="106"/>
      <c r="I534" s="105"/>
      <c r="K534" s="105"/>
      <c r="L534" s="105"/>
    </row>
    <row r="535" spans="4:12" ht="16.5" x14ac:dyDescent="0.15">
      <c r="D535" s="106"/>
      <c r="E535" s="106"/>
      <c r="G535" s="106"/>
      <c r="H535" s="106"/>
      <c r="I535" s="105"/>
      <c r="K535" s="105"/>
      <c r="L535" s="105"/>
    </row>
    <row r="536" spans="4:12" ht="16.5" x14ac:dyDescent="0.15">
      <c r="D536" s="106"/>
      <c r="E536" s="106"/>
      <c r="G536" s="106"/>
      <c r="H536" s="106"/>
      <c r="I536" s="105"/>
      <c r="K536" s="105"/>
      <c r="L536" s="105"/>
    </row>
    <row r="537" spans="4:12" ht="16.5" x14ac:dyDescent="0.15">
      <c r="D537" s="106"/>
      <c r="E537" s="106"/>
      <c r="G537" s="106"/>
      <c r="H537" s="106"/>
      <c r="I537" s="105"/>
      <c r="K537" s="105"/>
      <c r="L537" s="105"/>
    </row>
    <row r="538" spans="4:12" ht="16.5" x14ac:dyDescent="0.15">
      <c r="D538" s="106"/>
      <c r="E538" s="106"/>
      <c r="G538" s="106"/>
      <c r="H538" s="106"/>
      <c r="I538" s="105"/>
      <c r="K538" s="105"/>
      <c r="L538" s="105"/>
    </row>
    <row r="539" spans="4:12" ht="16.5" x14ac:dyDescent="0.15">
      <c r="D539" s="106"/>
      <c r="E539" s="106"/>
      <c r="G539" s="106"/>
      <c r="H539" s="106"/>
      <c r="I539" s="105"/>
      <c r="K539" s="105"/>
      <c r="L539" s="105"/>
    </row>
    <row r="540" spans="4:12" ht="16.5" x14ac:dyDescent="0.15">
      <c r="D540" s="106"/>
      <c r="E540" s="106"/>
      <c r="G540" s="106"/>
      <c r="H540" s="106"/>
      <c r="I540" s="105"/>
      <c r="K540" s="105"/>
      <c r="L540" s="105"/>
    </row>
    <row r="541" spans="4:12" ht="16.5" x14ac:dyDescent="0.15">
      <c r="D541" s="106"/>
      <c r="E541" s="106"/>
      <c r="G541" s="106"/>
      <c r="H541" s="106"/>
      <c r="I541" s="105"/>
      <c r="K541" s="105"/>
      <c r="L541" s="105"/>
    </row>
    <row r="542" spans="4:12" ht="16.5" x14ac:dyDescent="0.15">
      <c r="D542" s="106"/>
      <c r="E542" s="106"/>
      <c r="G542" s="106"/>
      <c r="H542" s="106"/>
      <c r="I542" s="105"/>
      <c r="K542" s="105"/>
      <c r="L542" s="105"/>
    </row>
    <row r="543" spans="4:12" ht="16.5" x14ac:dyDescent="0.15">
      <c r="D543" s="106"/>
      <c r="E543" s="106"/>
      <c r="G543" s="106"/>
      <c r="H543" s="106"/>
      <c r="I543" s="105"/>
      <c r="K543" s="105"/>
      <c r="L543" s="105"/>
    </row>
    <row r="544" spans="4:12" ht="16.5" x14ac:dyDescent="0.15">
      <c r="D544" s="106"/>
      <c r="E544" s="106"/>
      <c r="G544" s="106"/>
      <c r="H544" s="106"/>
      <c r="I544" s="105"/>
      <c r="K544" s="105"/>
      <c r="L544" s="105"/>
    </row>
    <row r="545" spans="4:12" ht="16.5" x14ac:dyDescent="0.15">
      <c r="D545" s="106"/>
      <c r="E545" s="106"/>
      <c r="G545" s="106"/>
      <c r="H545" s="106"/>
      <c r="I545" s="105"/>
      <c r="K545" s="105"/>
      <c r="L545" s="105"/>
    </row>
    <row r="546" spans="4:12" ht="16.5" x14ac:dyDescent="0.15">
      <c r="D546" s="106"/>
      <c r="E546" s="106"/>
      <c r="G546" s="106"/>
      <c r="H546" s="106"/>
      <c r="I546" s="105"/>
      <c r="K546" s="105"/>
      <c r="L546" s="105"/>
    </row>
    <row r="547" spans="4:12" ht="16.5" x14ac:dyDescent="0.15">
      <c r="D547" s="106"/>
      <c r="E547" s="106"/>
      <c r="G547" s="106"/>
      <c r="H547" s="106"/>
      <c r="I547" s="105"/>
      <c r="K547" s="105"/>
      <c r="L547" s="105"/>
    </row>
    <row r="548" spans="4:12" ht="16.5" x14ac:dyDescent="0.15">
      <c r="D548" s="106"/>
      <c r="E548" s="106"/>
      <c r="G548" s="106"/>
      <c r="H548" s="106"/>
      <c r="I548" s="105"/>
      <c r="K548" s="105"/>
      <c r="L548" s="105"/>
    </row>
    <row r="549" spans="4:12" ht="16.5" x14ac:dyDescent="0.15">
      <c r="D549" s="106"/>
      <c r="E549" s="106"/>
      <c r="G549" s="106"/>
      <c r="H549" s="106"/>
      <c r="I549" s="105"/>
      <c r="K549" s="105"/>
      <c r="L549" s="105"/>
    </row>
    <row r="550" spans="4:12" ht="16.5" x14ac:dyDescent="0.15">
      <c r="D550" s="106"/>
      <c r="E550" s="106"/>
      <c r="G550" s="106"/>
      <c r="H550" s="106"/>
      <c r="I550" s="105"/>
      <c r="K550" s="105"/>
      <c r="L550" s="105"/>
    </row>
    <row r="551" spans="4:12" ht="16.5" x14ac:dyDescent="0.15">
      <c r="D551" s="106"/>
      <c r="E551" s="106"/>
      <c r="G551" s="106"/>
      <c r="H551" s="106"/>
      <c r="I551" s="105"/>
      <c r="K551" s="105"/>
      <c r="L551" s="105"/>
    </row>
    <row r="552" spans="4:12" ht="16.5" x14ac:dyDescent="0.15">
      <c r="D552" s="106"/>
      <c r="E552" s="106"/>
      <c r="G552" s="106"/>
      <c r="H552" s="106"/>
      <c r="I552" s="105"/>
      <c r="K552" s="105"/>
      <c r="L552" s="105"/>
    </row>
    <row r="553" spans="4:12" ht="16.5" x14ac:dyDescent="0.15">
      <c r="D553" s="106"/>
      <c r="E553" s="106"/>
      <c r="G553" s="106"/>
      <c r="H553" s="106"/>
      <c r="I553" s="105"/>
      <c r="K553" s="105"/>
      <c r="L553" s="105"/>
    </row>
    <row r="554" spans="4:12" ht="16.5" x14ac:dyDescent="0.15">
      <c r="D554" s="106"/>
      <c r="E554" s="106"/>
      <c r="G554" s="106"/>
      <c r="H554" s="106"/>
      <c r="I554" s="105"/>
      <c r="K554" s="105"/>
      <c r="L554" s="105"/>
    </row>
    <row r="555" spans="4:12" ht="16.5" x14ac:dyDescent="0.15">
      <c r="D555" s="106"/>
      <c r="E555" s="106"/>
      <c r="G555" s="106"/>
      <c r="H555" s="106"/>
      <c r="I555" s="105"/>
      <c r="K555" s="105"/>
      <c r="L555" s="105"/>
    </row>
    <row r="556" spans="4:12" ht="16.5" x14ac:dyDescent="0.15">
      <c r="D556" s="106"/>
      <c r="E556" s="106"/>
      <c r="G556" s="106"/>
      <c r="H556" s="106"/>
      <c r="I556" s="105"/>
      <c r="K556" s="105"/>
      <c r="L556" s="105"/>
    </row>
    <row r="557" spans="4:12" ht="16.5" x14ac:dyDescent="0.15">
      <c r="D557" s="106"/>
      <c r="E557" s="106"/>
      <c r="G557" s="106"/>
      <c r="H557" s="106"/>
      <c r="I557" s="105"/>
      <c r="K557" s="105"/>
      <c r="L557" s="105"/>
    </row>
    <row r="558" spans="4:12" ht="16.5" x14ac:dyDescent="0.15">
      <c r="D558" s="106"/>
      <c r="E558" s="106"/>
      <c r="G558" s="106"/>
      <c r="H558" s="106"/>
      <c r="I558" s="105"/>
      <c r="K558" s="105"/>
      <c r="L558" s="105"/>
    </row>
    <row r="559" spans="4:12" ht="16.5" x14ac:dyDescent="0.15">
      <c r="D559" s="106"/>
      <c r="E559" s="106"/>
      <c r="G559" s="106"/>
      <c r="H559" s="106"/>
      <c r="I559" s="105"/>
      <c r="K559" s="105"/>
      <c r="L559" s="105"/>
    </row>
    <row r="560" spans="4:12" ht="16.5" x14ac:dyDescent="0.15">
      <c r="D560" s="106"/>
      <c r="E560" s="106"/>
      <c r="G560" s="106"/>
      <c r="H560" s="106"/>
      <c r="I560" s="105"/>
      <c r="K560" s="105"/>
      <c r="L560" s="105"/>
    </row>
    <row r="561" spans="4:12" ht="16.5" x14ac:dyDescent="0.15">
      <c r="D561" s="106"/>
      <c r="E561" s="106"/>
      <c r="G561" s="106"/>
      <c r="H561" s="106"/>
      <c r="I561" s="105"/>
      <c r="K561" s="105"/>
      <c r="L561" s="105"/>
    </row>
    <row r="562" spans="4:12" ht="16.5" x14ac:dyDescent="0.15">
      <c r="D562" s="106"/>
      <c r="E562" s="106"/>
      <c r="G562" s="106"/>
      <c r="H562" s="106"/>
      <c r="I562" s="105"/>
      <c r="K562" s="105"/>
      <c r="L562" s="105"/>
    </row>
    <row r="563" spans="4:12" ht="16.5" x14ac:dyDescent="0.15">
      <c r="D563" s="106"/>
      <c r="E563" s="106"/>
      <c r="G563" s="106"/>
      <c r="H563" s="106"/>
      <c r="I563" s="105"/>
      <c r="K563" s="105"/>
      <c r="L563" s="105"/>
    </row>
    <row r="564" spans="4:12" ht="16.5" x14ac:dyDescent="0.15">
      <c r="D564" s="106"/>
      <c r="E564" s="106"/>
      <c r="G564" s="106"/>
      <c r="H564" s="106"/>
      <c r="I564" s="105"/>
      <c r="K564" s="105"/>
      <c r="L564" s="105"/>
    </row>
    <row r="565" spans="4:12" ht="16.5" x14ac:dyDescent="0.15">
      <c r="D565" s="106"/>
      <c r="E565" s="106"/>
      <c r="G565" s="106"/>
      <c r="H565" s="106"/>
      <c r="I565" s="105"/>
      <c r="K565" s="105"/>
      <c r="L565" s="105"/>
    </row>
    <row r="566" spans="4:12" ht="16.5" x14ac:dyDescent="0.15">
      <c r="D566" s="106"/>
      <c r="E566" s="106"/>
      <c r="G566" s="106"/>
      <c r="H566" s="106"/>
      <c r="I566" s="105"/>
      <c r="K566" s="105"/>
      <c r="L566" s="105"/>
    </row>
    <row r="567" spans="4:12" ht="16.5" x14ac:dyDescent="0.15">
      <c r="D567" s="106"/>
      <c r="E567" s="106"/>
      <c r="G567" s="106"/>
      <c r="H567" s="106"/>
      <c r="I567" s="105"/>
      <c r="K567" s="105"/>
      <c r="L567" s="105"/>
    </row>
    <row r="568" spans="4:12" ht="16.5" x14ac:dyDescent="0.15">
      <c r="D568" s="106"/>
      <c r="E568" s="106"/>
      <c r="G568" s="106"/>
      <c r="H568" s="106"/>
      <c r="I568" s="105"/>
      <c r="K568" s="105"/>
      <c r="L568" s="105"/>
    </row>
    <row r="569" spans="4:12" ht="16.5" x14ac:dyDescent="0.15">
      <c r="D569" s="106"/>
      <c r="E569" s="106"/>
      <c r="G569" s="106"/>
      <c r="H569" s="106"/>
      <c r="I569" s="105"/>
      <c r="K569" s="105"/>
      <c r="L569" s="105"/>
    </row>
    <row r="570" spans="4:12" ht="16.5" x14ac:dyDescent="0.15">
      <c r="D570" s="106"/>
      <c r="E570" s="106"/>
      <c r="G570" s="106"/>
      <c r="H570" s="106"/>
      <c r="I570" s="105"/>
      <c r="K570" s="105"/>
      <c r="L570" s="105"/>
    </row>
    <row r="571" spans="4:12" ht="16.5" x14ac:dyDescent="0.15">
      <c r="D571" s="106"/>
      <c r="E571" s="106"/>
      <c r="G571" s="106"/>
      <c r="H571" s="106"/>
      <c r="I571" s="105"/>
      <c r="K571" s="105"/>
      <c r="L571" s="105"/>
    </row>
    <row r="572" spans="4:12" ht="16.5" x14ac:dyDescent="0.15">
      <c r="D572" s="106"/>
      <c r="E572" s="106"/>
      <c r="G572" s="106"/>
      <c r="H572" s="106"/>
      <c r="I572" s="105"/>
      <c r="K572" s="105"/>
      <c r="L572" s="105"/>
    </row>
    <row r="573" spans="4:12" ht="16.5" x14ac:dyDescent="0.15">
      <c r="D573" s="106"/>
      <c r="E573" s="106"/>
      <c r="G573" s="106"/>
      <c r="H573" s="106"/>
      <c r="I573" s="105"/>
      <c r="K573" s="105"/>
      <c r="L573" s="105"/>
    </row>
    <row r="574" spans="4:12" ht="16.5" x14ac:dyDescent="0.15">
      <c r="D574" s="106"/>
      <c r="E574" s="106"/>
      <c r="G574" s="106"/>
      <c r="H574" s="106"/>
      <c r="I574" s="105"/>
      <c r="K574" s="105"/>
      <c r="L574" s="105"/>
    </row>
    <row r="575" spans="4:12" ht="16.5" x14ac:dyDescent="0.15">
      <c r="D575" s="106"/>
      <c r="E575" s="106"/>
      <c r="G575" s="106"/>
      <c r="H575" s="106"/>
      <c r="I575" s="105"/>
      <c r="K575" s="105"/>
      <c r="L575" s="105"/>
    </row>
    <row r="576" spans="4:12" ht="16.5" x14ac:dyDescent="0.15">
      <c r="D576" s="106"/>
      <c r="E576" s="106"/>
      <c r="G576" s="106"/>
      <c r="H576" s="106"/>
      <c r="I576" s="105"/>
      <c r="K576" s="105"/>
      <c r="L576" s="105"/>
    </row>
    <row r="577" spans="4:12" ht="16.5" x14ac:dyDescent="0.15">
      <c r="D577" s="106"/>
      <c r="E577" s="106"/>
      <c r="G577" s="106"/>
      <c r="H577" s="106"/>
      <c r="I577" s="105"/>
      <c r="K577" s="105"/>
      <c r="L577" s="105"/>
    </row>
    <row r="578" spans="4:12" ht="16.5" x14ac:dyDescent="0.15">
      <c r="D578" s="106"/>
      <c r="E578" s="106"/>
      <c r="G578" s="106"/>
      <c r="H578" s="106"/>
      <c r="I578" s="105"/>
      <c r="K578" s="105"/>
      <c r="L578" s="105"/>
    </row>
    <row r="579" spans="4:12" ht="16.5" x14ac:dyDescent="0.15">
      <c r="D579" s="106"/>
      <c r="E579" s="106"/>
      <c r="G579" s="106"/>
      <c r="H579" s="106"/>
      <c r="I579" s="105"/>
      <c r="K579" s="105"/>
      <c r="L579" s="105"/>
    </row>
    <row r="580" spans="4:12" ht="16.5" x14ac:dyDescent="0.15">
      <c r="D580" s="106"/>
      <c r="E580" s="106"/>
      <c r="G580" s="106"/>
      <c r="H580" s="106"/>
      <c r="I580" s="105"/>
      <c r="K580" s="105"/>
      <c r="L580" s="105"/>
    </row>
    <row r="581" spans="4:12" ht="16.5" x14ac:dyDescent="0.15">
      <c r="D581" s="106"/>
      <c r="E581" s="106"/>
      <c r="G581" s="106"/>
      <c r="H581" s="106"/>
      <c r="I581" s="105"/>
      <c r="K581" s="105"/>
      <c r="L581" s="105"/>
    </row>
    <row r="582" spans="4:12" ht="16.5" x14ac:dyDescent="0.15">
      <c r="D582" s="106"/>
      <c r="E582" s="106"/>
      <c r="G582" s="106"/>
      <c r="H582" s="106"/>
      <c r="I582" s="105"/>
      <c r="K582" s="105"/>
      <c r="L582" s="105"/>
    </row>
    <row r="583" spans="4:12" ht="16.5" x14ac:dyDescent="0.15">
      <c r="D583" s="106"/>
      <c r="E583" s="106"/>
      <c r="G583" s="106"/>
      <c r="H583" s="106"/>
      <c r="I583" s="105"/>
      <c r="K583" s="105"/>
      <c r="L583" s="105"/>
    </row>
    <row r="584" spans="4:12" ht="16.5" x14ac:dyDescent="0.15">
      <c r="D584" s="106"/>
      <c r="E584" s="106"/>
      <c r="G584" s="106"/>
      <c r="H584" s="106"/>
      <c r="I584" s="105"/>
      <c r="K584" s="105"/>
      <c r="L584" s="105"/>
    </row>
    <row r="585" spans="4:12" ht="16.5" x14ac:dyDescent="0.15">
      <c r="D585" s="106"/>
      <c r="E585" s="106"/>
      <c r="G585" s="106"/>
      <c r="H585" s="106"/>
      <c r="I585" s="105"/>
      <c r="K585" s="105"/>
      <c r="L585" s="105"/>
    </row>
    <row r="586" spans="4:12" ht="16.5" x14ac:dyDescent="0.15">
      <c r="D586" s="106"/>
      <c r="E586" s="106"/>
      <c r="G586" s="106"/>
      <c r="H586" s="106"/>
      <c r="I586" s="105"/>
      <c r="K586" s="105"/>
      <c r="L586" s="105"/>
    </row>
    <row r="587" spans="4:12" ht="16.5" x14ac:dyDescent="0.15">
      <c r="D587" s="106"/>
      <c r="E587" s="106"/>
      <c r="G587" s="106"/>
      <c r="H587" s="106"/>
      <c r="I587" s="105"/>
      <c r="K587" s="105"/>
      <c r="L587" s="105"/>
    </row>
    <row r="588" spans="4:12" ht="16.5" x14ac:dyDescent="0.15">
      <c r="D588" s="106"/>
      <c r="E588" s="106"/>
      <c r="G588" s="106"/>
      <c r="H588" s="106"/>
      <c r="I588" s="105"/>
      <c r="K588" s="105"/>
      <c r="L588" s="105"/>
    </row>
    <row r="589" spans="4:12" ht="16.5" x14ac:dyDescent="0.15">
      <c r="D589" s="106"/>
      <c r="E589" s="106"/>
      <c r="G589" s="106"/>
      <c r="H589" s="106"/>
      <c r="I589" s="105"/>
      <c r="K589" s="105"/>
      <c r="L589" s="105"/>
    </row>
    <row r="590" spans="4:12" ht="16.5" x14ac:dyDescent="0.15">
      <c r="D590" s="106"/>
      <c r="E590" s="106"/>
      <c r="G590" s="106"/>
      <c r="H590" s="106"/>
      <c r="I590" s="105"/>
      <c r="K590" s="105"/>
      <c r="L590" s="105"/>
    </row>
    <row r="591" spans="4:12" ht="16.5" x14ac:dyDescent="0.15">
      <c r="D591" s="106"/>
      <c r="E591" s="106"/>
      <c r="G591" s="106"/>
      <c r="H591" s="106"/>
      <c r="I591" s="105"/>
      <c r="K591" s="105"/>
      <c r="L591" s="105"/>
    </row>
    <row r="592" spans="4:12" ht="16.5" x14ac:dyDescent="0.15">
      <c r="D592" s="106"/>
      <c r="E592" s="106"/>
      <c r="G592" s="106"/>
      <c r="H592" s="106"/>
      <c r="I592" s="105"/>
      <c r="K592" s="105"/>
      <c r="L592" s="105"/>
    </row>
    <row r="593" spans="4:12" ht="16.5" x14ac:dyDescent="0.15">
      <c r="D593" s="106"/>
      <c r="E593" s="106"/>
      <c r="G593" s="106"/>
      <c r="H593" s="106"/>
      <c r="I593" s="105"/>
      <c r="K593" s="105"/>
      <c r="L593" s="105"/>
    </row>
    <row r="594" spans="4:12" ht="16.5" x14ac:dyDescent="0.15">
      <c r="D594" s="106"/>
      <c r="E594" s="106"/>
      <c r="G594" s="106"/>
      <c r="H594" s="106"/>
      <c r="I594" s="105"/>
      <c r="K594" s="105"/>
      <c r="L594" s="105"/>
    </row>
    <row r="595" spans="4:12" ht="16.5" x14ac:dyDescent="0.15">
      <c r="D595" s="106"/>
      <c r="E595" s="106"/>
      <c r="G595" s="106"/>
      <c r="H595" s="106"/>
      <c r="I595" s="105"/>
      <c r="K595" s="105"/>
      <c r="L595" s="105"/>
    </row>
    <row r="596" spans="4:12" ht="16.5" x14ac:dyDescent="0.15">
      <c r="D596" s="106"/>
      <c r="E596" s="106"/>
      <c r="G596" s="106"/>
      <c r="H596" s="106"/>
      <c r="I596" s="105"/>
      <c r="K596" s="105"/>
      <c r="L596" s="105"/>
    </row>
    <row r="597" spans="4:12" ht="16.5" x14ac:dyDescent="0.15">
      <c r="D597" s="106"/>
      <c r="E597" s="106"/>
      <c r="G597" s="106"/>
      <c r="H597" s="106"/>
      <c r="I597" s="105"/>
      <c r="K597" s="105"/>
      <c r="L597" s="105"/>
    </row>
    <row r="598" spans="4:12" ht="16.5" x14ac:dyDescent="0.15">
      <c r="D598" s="106"/>
      <c r="E598" s="106"/>
      <c r="G598" s="106"/>
      <c r="H598" s="106"/>
      <c r="I598" s="105"/>
      <c r="K598" s="105"/>
      <c r="L598" s="105"/>
    </row>
    <row r="599" spans="4:12" ht="16.5" x14ac:dyDescent="0.15">
      <c r="D599" s="106"/>
      <c r="E599" s="106"/>
      <c r="G599" s="106"/>
      <c r="H599" s="106"/>
      <c r="I599" s="105"/>
      <c r="K599" s="105"/>
      <c r="L599" s="105"/>
    </row>
    <row r="600" spans="4:12" ht="16.5" x14ac:dyDescent="0.15">
      <c r="D600" s="106"/>
      <c r="E600" s="106"/>
      <c r="G600" s="106"/>
      <c r="H600" s="106"/>
      <c r="I600" s="105"/>
      <c r="K600" s="105"/>
      <c r="L600" s="105"/>
    </row>
    <row r="601" spans="4:12" ht="16.5" x14ac:dyDescent="0.15">
      <c r="D601" s="106"/>
      <c r="E601" s="106"/>
      <c r="G601" s="106"/>
      <c r="H601" s="106"/>
      <c r="I601" s="105"/>
      <c r="K601" s="105"/>
      <c r="L601" s="105"/>
    </row>
    <row r="602" spans="4:12" ht="16.5" x14ac:dyDescent="0.15">
      <c r="D602" s="106"/>
      <c r="E602" s="106"/>
      <c r="G602" s="106"/>
      <c r="H602" s="106"/>
      <c r="I602" s="105"/>
      <c r="K602" s="105"/>
      <c r="L602" s="105"/>
    </row>
    <row r="603" spans="4:12" ht="16.5" x14ac:dyDescent="0.15">
      <c r="D603" s="106"/>
      <c r="E603" s="106"/>
      <c r="G603" s="106"/>
      <c r="H603" s="106"/>
      <c r="I603" s="105"/>
      <c r="K603" s="105"/>
      <c r="L603" s="105"/>
    </row>
    <row r="604" spans="4:12" ht="16.5" x14ac:dyDescent="0.15">
      <c r="D604" s="106"/>
      <c r="E604" s="106"/>
      <c r="G604" s="106"/>
      <c r="H604" s="106"/>
      <c r="I604" s="105"/>
      <c r="K604" s="105"/>
      <c r="L604" s="105"/>
    </row>
    <row r="605" spans="4:12" ht="16.5" x14ac:dyDescent="0.15">
      <c r="D605" s="106"/>
      <c r="E605" s="106"/>
      <c r="G605" s="106"/>
      <c r="H605" s="106"/>
      <c r="I605" s="105"/>
      <c r="K605" s="105"/>
      <c r="L605" s="105"/>
    </row>
    <row r="606" spans="4:12" ht="16.5" x14ac:dyDescent="0.15">
      <c r="D606" s="106"/>
      <c r="E606" s="106"/>
      <c r="G606" s="106"/>
      <c r="H606" s="106"/>
      <c r="I606" s="105"/>
      <c r="K606" s="105"/>
      <c r="L606" s="105"/>
    </row>
    <row r="607" spans="4:12" ht="16.5" x14ac:dyDescent="0.15">
      <c r="D607" s="106"/>
      <c r="E607" s="106"/>
      <c r="G607" s="106"/>
      <c r="H607" s="106"/>
      <c r="I607" s="105"/>
      <c r="K607" s="105"/>
      <c r="L607" s="105"/>
    </row>
    <row r="608" spans="4:12" ht="16.5" x14ac:dyDescent="0.15">
      <c r="D608" s="106"/>
      <c r="E608" s="106"/>
      <c r="G608" s="106"/>
      <c r="H608" s="106"/>
      <c r="I608" s="105"/>
      <c r="K608" s="105"/>
      <c r="L608" s="105"/>
    </row>
    <row r="609" spans="4:12" ht="16.5" x14ac:dyDescent="0.15">
      <c r="D609" s="106"/>
      <c r="E609" s="106"/>
      <c r="G609" s="106"/>
      <c r="H609" s="106"/>
      <c r="I609" s="105"/>
      <c r="K609" s="105"/>
      <c r="L609" s="105"/>
    </row>
    <row r="610" spans="4:12" ht="16.5" x14ac:dyDescent="0.15">
      <c r="D610" s="106"/>
      <c r="E610" s="106"/>
      <c r="G610" s="106"/>
      <c r="H610" s="106"/>
      <c r="I610" s="105"/>
      <c r="K610" s="105"/>
      <c r="L610" s="105"/>
    </row>
    <row r="611" spans="4:12" ht="16.5" x14ac:dyDescent="0.15">
      <c r="D611" s="106"/>
      <c r="E611" s="106"/>
      <c r="G611" s="106"/>
      <c r="H611" s="106"/>
      <c r="I611" s="105"/>
      <c r="K611" s="105"/>
      <c r="L611" s="105"/>
    </row>
    <row r="612" spans="4:12" ht="16.5" x14ac:dyDescent="0.15">
      <c r="D612" s="106"/>
      <c r="E612" s="106"/>
      <c r="G612" s="106"/>
      <c r="H612" s="106"/>
      <c r="I612" s="105"/>
      <c r="K612" s="105"/>
      <c r="L612" s="105"/>
    </row>
    <row r="613" spans="4:12" ht="16.5" x14ac:dyDescent="0.15">
      <c r="D613" s="106"/>
      <c r="E613" s="106"/>
      <c r="G613" s="106"/>
      <c r="H613" s="106"/>
      <c r="I613" s="105"/>
      <c r="K613" s="105"/>
      <c r="L613" s="105"/>
    </row>
    <row r="614" spans="4:12" ht="16.5" x14ac:dyDescent="0.15">
      <c r="D614" s="106"/>
      <c r="E614" s="106"/>
      <c r="G614" s="106"/>
      <c r="H614" s="106"/>
      <c r="I614" s="105"/>
      <c r="K614" s="105"/>
      <c r="L614" s="105"/>
    </row>
    <row r="615" spans="4:12" ht="16.5" x14ac:dyDescent="0.15">
      <c r="D615" s="106"/>
      <c r="E615" s="106"/>
      <c r="G615" s="106"/>
      <c r="H615" s="106"/>
      <c r="I615" s="105"/>
      <c r="K615" s="105"/>
      <c r="L615" s="105"/>
    </row>
    <row r="616" spans="4:12" ht="16.5" x14ac:dyDescent="0.15">
      <c r="D616" s="106"/>
      <c r="E616" s="106"/>
      <c r="G616" s="106"/>
      <c r="H616" s="106"/>
      <c r="I616" s="105"/>
      <c r="K616" s="105"/>
      <c r="L616" s="105"/>
    </row>
    <row r="617" spans="4:12" ht="16.5" x14ac:dyDescent="0.15">
      <c r="D617" s="106"/>
      <c r="E617" s="106"/>
      <c r="G617" s="106"/>
      <c r="H617" s="106"/>
      <c r="I617" s="105"/>
      <c r="K617" s="105"/>
      <c r="L617" s="105"/>
    </row>
    <row r="618" spans="4:12" ht="16.5" x14ac:dyDescent="0.15">
      <c r="D618" s="106"/>
      <c r="E618" s="106"/>
      <c r="G618" s="106"/>
      <c r="H618" s="106"/>
      <c r="I618" s="105"/>
      <c r="K618" s="105"/>
      <c r="L618" s="105"/>
    </row>
    <row r="619" spans="4:12" ht="16.5" x14ac:dyDescent="0.15">
      <c r="D619" s="106"/>
      <c r="E619" s="106"/>
      <c r="G619" s="106"/>
      <c r="H619" s="106"/>
      <c r="I619" s="105"/>
      <c r="K619" s="105"/>
      <c r="L619" s="105"/>
    </row>
    <row r="620" spans="4:12" ht="16.5" x14ac:dyDescent="0.15">
      <c r="D620" s="106"/>
      <c r="E620" s="106"/>
      <c r="G620" s="106"/>
      <c r="H620" s="106"/>
      <c r="I620" s="105"/>
      <c r="K620" s="105"/>
      <c r="L620" s="105"/>
    </row>
    <row r="621" spans="4:12" ht="16.5" x14ac:dyDescent="0.15">
      <c r="D621" s="106"/>
      <c r="E621" s="106"/>
      <c r="G621" s="106"/>
      <c r="H621" s="106"/>
      <c r="I621" s="105"/>
      <c r="K621" s="105"/>
      <c r="L621" s="105"/>
    </row>
    <row r="622" spans="4:12" ht="16.5" x14ac:dyDescent="0.15">
      <c r="D622" s="106"/>
      <c r="E622" s="106"/>
      <c r="G622" s="106"/>
      <c r="H622" s="106"/>
      <c r="I622" s="105"/>
      <c r="K622" s="105"/>
      <c r="L622" s="105"/>
    </row>
    <row r="623" spans="4:12" ht="16.5" x14ac:dyDescent="0.15">
      <c r="D623" s="106"/>
      <c r="E623" s="106"/>
      <c r="G623" s="106"/>
      <c r="H623" s="106"/>
      <c r="I623" s="105"/>
      <c r="K623" s="105"/>
      <c r="L623" s="105"/>
    </row>
    <row r="624" spans="4:12" ht="16.5" x14ac:dyDescent="0.15">
      <c r="D624" s="106"/>
      <c r="E624" s="106"/>
      <c r="G624" s="106"/>
      <c r="H624" s="106"/>
      <c r="I624" s="105"/>
      <c r="K624" s="105"/>
      <c r="L624" s="105"/>
    </row>
    <row r="625" spans="4:12" ht="16.5" x14ac:dyDescent="0.15">
      <c r="D625" s="106"/>
      <c r="E625" s="106"/>
      <c r="G625" s="106"/>
      <c r="H625" s="106"/>
      <c r="I625" s="105"/>
      <c r="K625" s="105"/>
      <c r="L625" s="105"/>
    </row>
    <row r="626" spans="4:12" ht="16.5" x14ac:dyDescent="0.15">
      <c r="D626" s="106"/>
      <c r="E626" s="106"/>
      <c r="G626" s="106"/>
      <c r="H626" s="106"/>
      <c r="I626" s="105"/>
      <c r="K626" s="105"/>
      <c r="L626" s="105"/>
    </row>
    <row r="627" spans="4:12" ht="16.5" x14ac:dyDescent="0.15">
      <c r="D627" s="106"/>
      <c r="E627" s="106"/>
      <c r="G627" s="106"/>
      <c r="H627" s="106"/>
      <c r="I627" s="105"/>
      <c r="K627" s="105"/>
      <c r="L627" s="105"/>
    </row>
    <row r="628" spans="4:12" ht="16.5" x14ac:dyDescent="0.15">
      <c r="D628" s="106"/>
      <c r="E628" s="106"/>
      <c r="G628" s="106"/>
      <c r="H628" s="106"/>
      <c r="I628" s="105"/>
      <c r="K628" s="105"/>
      <c r="L628" s="105"/>
    </row>
    <row r="629" spans="4:12" ht="16.5" x14ac:dyDescent="0.15">
      <c r="D629" s="106"/>
      <c r="E629" s="106"/>
      <c r="G629" s="106"/>
      <c r="H629" s="106"/>
      <c r="I629" s="105"/>
      <c r="K629" s="105"/>
      <c r="L629" s="105"/>
    </row>
    <row r="630" spans="4:12" ht="16.5" x14ac:dyDescent="0.15">
      <c r="D630" s="106"/>
      <c r="E630" s="106"/>
      <c r="G630" s="106"/>
      <c r="H630" s="106"/>
      <c r="I630" s="105"/>
      <c r="K630" s="105"/>
      <c r="L630" s="105"/>
    </row>
    <row r="631" spans="4:12" ht="16.5" x14ac:dyDescent="0.15">
      <c r="D631" s="106"/>
      <c r="E631" s="106"/>
      <c r="G631" s="106"/>
      <c r="H631" s="106"/>
      <c r="I631" s="105"/>
      <c r="K631" s="105"/>
      <c r="L631" s="105"/>
    </row>
    <row r="632" spans="4:12" ht="16.5" x14ac:dyDescent="0.15">
      <c r="D632" s="106"/>
      <c r="E632" s="106"/>
      <c r="G632" s="106"/>
      <c r="H632" s="106"/>
      <c r="I632" s="105"/>
      <c r="K632" s="105"/>
      <c r="L632" s="105"/>
    </row>
    <row r="633" spans="4:12" ht="16.5" x14ac:dyDescent="0.15">
      <c r="D633" s="106"/>
      <c r="E633" s="106"/>
      <c r="G633" s="106"/>
      <c r="H633" s="106"/>
      <c r="I633" s="105"/>
      <c r="K633" s="105"/>
      <c r="L633" s="105"/>
    </row>
    <row r="634" spans="4:12" ht="16.5" x14ac:dyDescent="0.15">
      <c r="D634" s="106"/>
      <c r="E634" s="106"/>
      <c r="G634" s="106"/>
      <c r="H634" s="106"/>
      <c r="I634" s="105"/>
      <c r="K634" s="105"/>
      <c r="L634" s="105"/>
    </row>
    <row r="635" spans="4:12" ht="16.5" x14ac:dyDescent="0.15">
      <c r="D635" s="106"/>
      <c r="E635" s="106"/>
      <c r="G635" s="106"/>
      <c r="H635" s="106"/>
      <c r="I635" s="105"/>
      <c r="K635" s="105"/>
      <c r="L635" s="105"/>
    </row>
    <row r="636" spans="4:12" ht="16.5" x14ac:dyDescent="0.15">
      <c r="D636" s="106"/>
      <c r="E636" s="106"/>
      <c r="G636" s="106"/>
      <c r="H636" s="106"/>
      <c r="I636" s="105"/>
      <c r="K636" s="105"/>
      <c r="L636" s="105"/>
    </row>
    <row r="637" spans="4:12" ht="16.5" x14ac:dyDescent="0.15">
      <c r="D637" s="106"/>
      <c r="E637" s="106"/>
      <c r="G637" s="106"/>
      <c r="H637" s="106"/>
      <c r="I637" s="105"/>
      <c r="K637" s="105"/>
      <c r="L637" s="105"/>
    </row>
    <row r="638" spans="4:12" ht="16.5" x14ac:dyDescent="0.15">
      <c r="D638" s="106"/>
      <c r="E638" s="106"/>
      <c r="G638" s="106"/>
      <c r="H638" s="106"/>
      <c r="I638" s="105"/>
      <c r="K638" s="105"/>
      <c r="L638" s="105"/>
    </row>
    <row r="639" spans="4:12" ht="16.5" x14ac:dyDescent="0.15">
      <c r="D639" s="106"/>
      <c r="E639" s="106"/>
      <c r="G639" s="106"/>
      <c r="H639" s="106"/>
      <c r="I639" s="105"/>
      <c r="K639" s="105"/>
      <c r="L639" s="105"/>
    </row>
    <row r="640" spans="4:12" ht="16.5" x14ac:dyDescent="0.15">
      <c r="D640" s="106"/>
      <c r="E640" s="106"/>
      <c r="G640" s="106"/>
      <c r="H640" s="106"/>
      <c r="I640" s="105"/>
      <c r="K640" s="105"/>
      <c r="L640" s="105"/>
    </row>
    <row r="641" spans="4:12" ht="16.5" x14ac:dyDescent="0.15">
      <c r="D641" s="106"/>
      <c r="E641" s="106"/>
      <c r="G641" s="106"/>
      <c r="H641" s="106"/>
      <c r="I641" s="105"/>
      <c r="K641" s="105"/>
      <c r="L641" s="105"/>
    </row>
    <row r="642" spans="4:12" ht="16.5" x14ac:dyDescent="0.15">
      <c r="D642" s="106"/>
      <c r="E642" s="106"/>
      <c r="G642" s="106"/>
      <c r="H642" s="106"/>
      <c r="I642" s="105"/>
      <c r="K642" s="105"/>
      <c r="L642" s="105"/>
    </row>
    <row r="643" spans="4:12" ht="16.5" x14ac:dyDescent="0.15">
      <c r="D643" s="106"/>
      <c r="E643" s="106"/>
      <c r="G643" s="106"/>
      <c r="H643" s="106"/>
      <c r="I643" s="105"/>
      <c r="K643" s="105"/>
      <c r="L643" s="105"/>
    </row>
    <row r="644" spans="4:12" ht="16.5" x14ac:dyDescent="0.15">
      <c r="D644" s="106"/>
      <c r="E644" s="106"/>
      <c r="G644" s="106"/>
      <c r="H644" s="106"/>
      <c r="I644" s="105"/>
      <c r="K644" s="105"/>
      <c r="L644" s="105"/>
    </row>
    <row r="645" spans="4:12" ht="16.5" x14ac:dyDescent="0.15">
      <c r="D645" s="106"/>
      <c r="E645" s="106"/>
      <c r="G645" s="106"/>
      <c r="H645" s="106"/>
      <c r="I645" s="105"/>
      <c r="K645" s="105"/>
      <c r="L645" s="105"/>
    </row>
    <row r="646" spans="4:12" x14ac:dyDescent="0.15">
      <c r="D646" s="104"/>
      <c r="E646" s="104"/>
      <c r="G646" s="104"/>
      <c r="H646" s="104"/>
      <c r="I646" s="105"/>
      <c r="K646" s="105"/>
      <c r="L646" s="105"/>
    </row>
    <row r="647" spans="4:12" x14ac:dyDescent="0.15">
      <c r="D647" s="104"/>
      <c r="E647" s="104"/>
      <c r="G647" s="104"/>
      <c r="H647" s="104"/>
      <c r="I647" s="105"/>
      <c r="K647" s="105"/>
      <c r="L647" s="105"/>
    </row>
    <row r="648" spans="4:12" x14ac:dyDescent="0.15">
      <c r="D648" s="104"/>
      <c r="E648" s="104"/>
      <c r="G648" s="104"/>
      <c r="H648" s="104"/>
      <c r="I648" s="105"/>
      <c r="K648" s="105"/>
      <c r="L648" s="105"/>
    </row>
    <row r="649" spans="4:12" x14ac:dyDescent="0.15">
      <c r="D649" s="104"/>
      <c r="E649" s="104"/>
      <c r="G649" s="104"/>
      <c r="H649" s="104"/>
      <c r="I649" s="105"/>
      <c r="K649" s="105"/>
      <c r="L649" s="105"/>
    </row>
    <row r="650" spans="4:12" x14ac:dyDescent="0.15">
      <c r="D650" s="104"/>
      <c r="E650" s="104"/>
      <c r="G650" s="104"/>
      <c r="H650" s="104"/>
      <c r="I650" s="105"/>
      <c r="K650" s="105"/>
      <c r="L650" s="105"/>
    </row>
    <row r="651" spans="4:12" x14ac:dyDescent="0.15">
      <c r="D651" s="104"/>
      <c r="E651" s="104"/>
      <c r="G651" s="104"/>
      <c r="H651" s="104"/>
      <c r="I651" s="105"/>
      <c r="K651" s="105"/>
      <c r="L651" s="105"/>
    </row>
    <row r="652" spans="4:12" x14ac:dyDescent="0.15">
      <c r="D652" s="104"/>
      <c r="E652" s="104"/>
      <c r="G652" s="104"/>
      <c r="H652" s="104"/>
      <c r="I652" s="105"/>
      <c r="K652" s="105"/>
      <c r="L652" s="105"/>
    </row>
    <row r="653" spans="4:12" x14ac:dyDescent="0.15">
      <c r="D653" s="104"/>
      <c r="E653" s="104"/>
      <c r="G653" s="104"/>
      <c r="H653" s="104"/>
      <c r="I653" s="105"/>
      <c r="K653" s="105"/>
      <c r="L653" s="105"/>
    </row>
    <row r="654" spans="4:12" x14ac:dyDescent="0.15">
      <c r="D654" s="104"/>
      <c r="E654" s="104"/>
      <c r="G654" s="104"/>
      <c r="H654" s="104"/>
      <c r="I654" s="105"/>
      <c r="K654" s="105"/>
      <c r="L654" s="105"/>
    </row>
    <row r="655" spans="4:12" x14ac:dyDescent="0.15">
      <c r="D655" s="104"/>
      <c r="E655" s="104"/>
      <c r="G655" s="104"/>
      <c r="H655" s="104"/>
      <c r="I655" s="105"/>
      <c r="K655" s="105"/>
      <c r="L655" s="105"/>
    </row>
    <row r="656" spans="4:12" x14ac:dyDescent="0.15">
      <c r="D656" s="104"/>
      <c r="E656" s="104"/>
      <c r="G656" s="104"/>
      <c r="H656" s="104"/>
      <c r="I656" s="105"/>
      <c r="K656" s="105"/>
      <c r="L656" s="105"/>
    </row>
    <row r="657" spans="4:12" x14ac:dyDescent="0.15">
      <c r="D657" s="104"/>
      <c r="E657" s="104"/>
      <c r="G657" s="104"/>
      <c r="H657" s="104"/>
      <c r="I657" s="105"/>
      <c r="K657" s="105"/>
      <c r="L657" s="105"/>
    </row>
    <row r="658" spans="4:12" x14ac:dyDescent="0.15">
      <c r="D658" s="104"/>
      <c r="E658" s="104"/>
      <c r="G658" s="104"/>
      <c r="H658" s="104"/>
      <c r="I658" s="105"/>
      <c r="K658" s="105"/>
      <c r="L658" s="105"/>
    </row>
    <row r="659" spans="4:12" x14ac:dyDescent="0.15">
      <c r="D659" s="104"/>
      <c r="E659" s="104"/>
      <c r="G659" s="104"/>
      <c r="H659" s="104"/>
      <c r="I659" s="105"/>
      <c r="K659" s="105"/>
      <c r="L659" s="105"/>
    </row>
    <row r="660" spans="4:12" x14ac:dyDescent="0.15">
      <c r="D660" s="104"/>
      <c r="E660" s="104"/>
      <c r="G660" s="104"/>
      <c r="H660" s="104"/>
      <c r="I660" s="105"/>
      <c r="K660" s="105"/>
      <c r="L660" s="105"/>
    </row>
    <row r="661" spans="4:12" x14ac:dyDescent="0.15">
      <c r="D661" s="104"/>
      <c r="E661" s="104"/>
      <c r="G661" s="104"/>
      <c r="H661" s="104"/>
      <c r="I661" s="105"/>
      <c r="K661" s="105"/>
      <c r="L661" s="105"/>
    </row>
    <row r="662" spans="4:12" x14ac:dyDescent="0.15">
      <c r="D662" s="104"/>
      <c r="E662" s="104"/>
      <c r="G662" s="104"/>
      <c r="H662" s="104"/>
      <c r="I662" s="105"/>
      <c r="K662" s="105"/>
      <c r="L662" s="105"/>
    </row>
    <row r="663" spans="4:12" x14ac:dyDescent="0.15">
      <c r="D663" s="104"/>
      <c r="E663" s="104"/>
      <c r="G663" s="104"/>
      <c r="H663" s="104"/>
      <c r="I663" s="105"/>
      <c r="K663" s="105"/>
      <c r="L663" s="105"/>
    </row>
    <row r="664" spans="4:12" x14ac:dyDescent="0.15">
      <c r="D664" s="104"/>
      <c r="E664" s="104"/>
      <c r="G664" s="104"/>
      <c r="H664" s="104"/>
      <c r="I664" s="105"/>
      <c r="K664" s="105"/>
      <c r="L664" s="105"/>
    </row>
    <row r="665" spans="4:12" x14ac:dyDescent="0.15">
      <c r="D665" s="104"/>
      <c r="E665" s="104"/>
      <c r="G665" s="104"/>
      <c r="H665" s="104"/>
      <c r="I665" s="105"/>
      <c r="K665" s="105"/>
      <c r="L665" s="105"/>
    </row>
    <row r="666" spans="4:12" x14ac:dyDescent="0.15">
      <c r="D666" s="104"/>
      <c r="E666" s="104"/>
      <c r="G666" s="104"/>
      <c r="H666" s="104"/>
      <c r="I666" s="105"/>
      <c r="K666" s="105"/>
      <c r="L666" s="105"/>
    </row>
    <row r="667" spans="4:12" x14ac:dyDescent="0.15">
      <c r="D667" s="104"/>
      <c r="E667" s="104"/>
      <c r="G667" s="104"/>
      <c r="H667" s="104"/>
      <c r="I667" s="105"/>
      <c r="K667" s="105"/>
      <c r="L667" s="105"/>
    </row>
    <row r="668" spans="4:12" x14ac:dyDescent="0.15">
      <c r="D668" s="104"/>
      <c r="E668" s="104"/>
      <c r="G668" s="104"/>
      <c r="H668" s="104"/>
      <c r="I668" s="105"/>
      <c r="K668" s="105"/>
      <c r="L668" s="105"/>
    </row>
    <row r="669" spans="4:12" x14ac:dyDescent="0.15">
      <c r="D669" s="104"/>
      <c r="E669" s="104"/>
      <c r="G669" s="104"/>
      <c r="H669" s="104"/>
      <c r="I669" s="105"/>
      <c r="K669" s="105"/>
      <c r="L669" s="105"/>
    </row>
    <row r="670" spans="4:12" x14ac:dyDescent="0.15">
      <c r="D670" s="104"/>
      <c r="E670" s="104"/>
      <c r="G670" s="104"/>
      <c r="H670" s="104"/>
      <c r="I670" s="105"/>
      <c r="K670" s="105"/>
      <c r="L670" s="105"/>
    </row>
    <row r="671" spans="4:12" x14ac:dyDescent="0.15">
      <c r="D671" s="104"/>
      <c r="E671" s="104"/>
      <c r="G671" s="104"/>
      <c r="H671" s="104"/>
      <c r="I671" s="105"/>
      <c r="K671" s="105"/>
      <c r="L671" s="105"/>
    </row>
    <row r="672" spans="4:12" x14ac:dyDescent="0.15">
      <c r="D672" s="104"/>
      <c r="E672" s="104"/>
      <c r="G672" s="104"/>
      <c r="H672" s="104"/>
      <c r="I672" s="105"/>
      <c r="K672" s="105"/>
      <c r="L672" s="105"/>
    </row>
    <row r="673" spans="4:12" x14ac:dyDescent="0.15">
      <c r="D673" s="104"/>
      <c r="E673" s="104"/>
      <c r="G673" s="104"/>
      <c r="H673" s="104"/>
      <c r="I673" s="105"/>
      <c r="K673" s="105"/>
      <c r="L673" s="105"/>
    </row>
    <row r="674" spans="4:12" x14ac:dyDescent="0.15">
      <c r="D674" s="104"/>
      <c r="E674" s="104"/>
      <c r="G674" s="104"/>
      <c r="H674" s="104"/>
      <c r="I674" s="105"/>
      <c r="K674" s="105"/>
      <c r="L674" s="105"/>
    </row>
    <row r="675" spans="4:12" x14ac:dyDescent="0.15">
      <c r="D675" s="104"/>
      <c r="E675" s="104"/>
      <c r="G675" s="104"/>
      <c r="H675" s="104"/>
      <c r="I675" s="105"/>
      <c r="K675" s="105"/>
      <c r="L675" s="105"/>
    </row>
    <row r="676" spans="4:12" x14ac:dyDescent="0.15">
      <c r="D676" s="104"/>
      <c r="E676" s="104"/>
      <c r="G676" s="104"/>
      <c r="H676" s="104"/>
      <c r="I676" s="105"/>
      <c r="K676" s="105"/>
      <c r="L676" s="105"/>
    </row>
    <row r="677" spans="4:12" x14ac:dyDescent="0.15">
      <c r="D677" s="104"/>
      <c r="E677" s="104"/>
      <c r="G677" s="104"/>
      <c r="H677" s="104"/>
      <c r="I677" s="105"/>
      <c r="K677" s="105"/>
      <c r="L677" s="105"/>
    </row>
    <row r="678" spans="4:12" x14ac:dyDescent="0.15">
      <c r="D678" s="104"/>
      <c r="E678" s="104"/>
      <c r="G678" s="104"/>
      <c r="H678" s="104"/>
      <c r="I678" s="105"/>
      <c r="K678" s="105"/>
      <c r="L678" s="105"/>
    </row>
    <row r="679" spans="4:12" x14ac:dyDescent="0.15">
      <c r="D679" s="104"/>
      <c r="E679" s="104"/>
      <c r="G679" s="104"/>
      <c r="H679" s="104"/>
      <c r="I679" s="105"/>
      <c r="K679" s="105"/>
      <c r="L679" s="105"/>
    </row>
    <row r="680" spans="4:12" x14ac:dyDescent="0.15">
      <c r="D680" s="104"/>
      <c r="E680" s="104"/>
      <c r="G680" s="104"/>
      <c r="H680" s="104"/>
      <c r="I680" s="105"/>
      <c r="K680" s="105"/>
      <c r="L680" s="105"/>
    </row>
    <row r="681" spans="4:12" x14ac:dyDescent="0.15">
      <c r="D681" s="104"/>
      <c r="E681" s="104"/>
      <c r="G681" s="104"/>
      <c r="H681" s="104"/>
      <c r="I681" s="105"/>
      <c r="K681" s="105"/>
      <c r="L681" s="105"/>
    </row>
    <row r="682" spans="4:12" x14ac:dyDescent="0.15">
      <c r="D682" s="104"/>
      <c r="E682" s="104"/>
      <c r="G682" s="104"/>
      <c r="H682" s="104"/>
      <c r="I682" s="105"/>
      <c r="K682" s="105"/>
      <c r="L682" s="105"/>
    </row>
    <row r="683" spans="4:12" x14ac:dyDescent="0.15">
      <c r="D683" s="104"/>
      <c r="E683" s="104"/>
      <c r="G683" s="104"/>
      <c r="H683" s="104"/>
      <c r="I683" s="105"/>
      <c r="K683" s="105"/>
      <c r="L683" s="105"/>
    </row>
    <row r="684" spans="4:12" x14ac:dyDescent="0.15">
      <c r="D684" s="104"/>
      <c r="E684" s="104"/>
      <c r="G684" s="104"/>
      <c r="H684" s="104"/>
      <c r="I684" s="105"/>
      <c r="K684" s="105"/>
      <c r="L684" s="105"/>
    </row>
    <row r="685" spans="4:12" x14ac:dyDescent="0.15">
      <c r="D685" s="104"/>
      <c r="E685" s="104"/>
      <c r="G685" s="104"/>
      <c r="H685" s="104"/>
      <c r="I685" s="105"/>
      <c r="K685" s="105"/>
      <c r="L685" s="105"/>
    </row>
    <row r="686" spans="4:12" x14ac:dyDescent="0.15">
      <c r="D686" s="104"/>
      <c r="E686" s="104"/>
      <c r="G686" s="104"/>
      <c r="H686" s="104"/>
      <c r="I686" s="105"/>
      <c r="K686" s="105"/>
      <c r="L686" s="105"/>
    </row>
    <row r="687" spans="4:12" x14ac:dyDescent="0.15">
      <c r="D687" s="104"/>
      <c r="E687" s="104"/>
      <c r="G687" s="104"/>
      <c r="H687" s="104"/>
      <c r="I687" s="105"/>
      <c r="K687" s="105"/>
      <c r="L687" s="105"/>
    </row>
    <row r="688" spans="4:12" x14ac:dyDescent="0.15">
      <c r="D688" s="104"/>
      <c r="E688" s="104"/>
      <c r="G688" s="104"/>
      <c r="H688" s="104"/>
      <c r="I688" s="105"/>
      <c r="K688" s="105"/>
      <c r="L688" s="105"/>
    </row>
    <row r="689" spans="4:12" x14ac:dyDescent="0.15">
      <c r="D689" s="104"/>
      <c r="E689" s="104"/>
      <c r="G689" s="104"/>
      <c r="H689" s="104"/>
      <c r="I689" s="105"/>
      <c r="K689" s="105"/>
      <c r="L689" s="105"/>
    </row>
    <row r="690" spans="4:12" x14ac:dyDescent="0.15">
      <c r="D690" s="104"/>
      <c r="E690" s="104"/>
      <c r="G690" s="104"/>
      <c r="H690" s="104"/>
      <c r="I690" s="105"/>
      <c r="K690" s="105"/>
      <c r="L690" s="105"/>
    </row>
    <row r="691" spans="4:12" x14ac:dyDescent="0.15">
      <c r="D691" s="104"/>
      <c r="E691" s="104"/>
      <c r="G691" s="104"/>
      <c r="H691" s="104"/>
      <c r="I691" s="105"/>
      <c r="K691" s="105"/>
      <c r="L691" s="105"/>
    </row>
    <row r="692" spans="4:12" x14ac:dyDescent="0.15">
      <c r="D692" s="104"/>
      <c r="E692" s="104"/>
      <c r="G692" s="104"/>
      <c r="H692" s="104"/>
      <c r="I692" s="105"/>
      <c r="K692" s="105"/>
      <c r="L692" s="105"/>
    </row>
    <row r="693" spans="4:12" x14ac:dyDescent="0.15">
      <c r="D693" s="104"/>
      <c r="E693" s="104"/>
      <c r="G693" s="104"/>
      <c r="H693" s="104"/>
      <c r="I693" s="105"/>
      <c r="K693" s="105"/>
      <c r="L693" s="105"/>
    </row>
    <row r="694" spans="4:12" x14ac:dyDescent="0.15">
      <c r="D694" s="104"/>
      <c r="E694" s="104"/>
      <c r="G694" s="104"/>
      <c r="H694" s="104"/>
      <c r="I694" s="105"/>
      <c r="K694" s="105"/>
      <c r="L694" s="105"/>
    </row>
    <row r="695" spans="4:12" x14ac:dyDescent="0.15">
      <c r="D695" s="104"/>
      <c r="E695" s="104"/>
      <c r="G695" s="104"/>
      <c r="H695" s="104"/>
      <c r="I695" s="105"/>
      <c r="K695" s="105"/>
      <c r="L695" s="105"/>
    </row>
    <row r="696" spans="4:12" x14ac:dyDescent="0.15">
      <c r="D696" s="104"/>
      <c r="E696" s="104"/>
      <c r="G696" s="104"/>
      <c r="H696" s="104"/>
      <c r="I696" s="105"/>
      <c r="K696" s="105"/>
      <c r="L696" s="105"/>
    </row>
    <row r="697" spans="4:12" x14ac:dyDescent="0.15">
      <c r="D697" s="104"/>
      <c r="E697" s="104"/>
      <c r="G697" s="104"/>
      <c r="H697" s="104"/>
      <c r="I697" s="105"/>
      <c r="K697" s="105"/>
      <c r="L697" s="105"/>
    </row>
    <row r="698" spans="4:12" x14ac:dyDescent="0.15">
      <c r="D698" s="104"/>
      <c r="E698" s="104"/>
      <c r="G698" s="104"/>
      <c r="H698" s="104"/>
      <c r="I698" s="105"/>
      <c r="K698" s="105"/>
      <c r="L698" s="105"/>
    </row>
    <row r="699" spans="4:12" x14ac:dyDescent="0.15">
      <c r="D699" s="104"/>
      <c r="E699" s="104"/>
      <c r="G699" s="104"/>
      <c r="H699" s="104"/>
      <c r="I699" s="105"/>
      <c r="K699" s="105"/>
      <c r="L699" s="105"/>
    </row>
    <row r="700" spans="4:12" x14ac:dyDescent="0.15">
      <c r="D700" s="104"/>
      <c r="E700" s="104"/>
      <c r="G700" s="104"/>
      <c r="H700" s="104"/>
      <c r="I700" s="105"/>
      <c r="K700" s="105"/>
      <c r="L700" s="105"/>
    </row>
    <row r="701" spans="4:12" x14ac:dyDescent="0.15">
      <c r="D701" s="104"/>
      <c r="E701" s="104"/>
      <c r="G701" s="104"/>
      <c r="H701" s="104"/>
      <c r="I701" s="105"/>
      <c r="K701" s="105"/>
      <c r="L701" s="105"/>
    </row>
    <row r="702" spans="4:12" x14ac:dyDescent="0.15">
      <c r="D702" s="104"/>
      <c r="E702" s="104"/>
      <c r="G702" s="104"/>
      <c r="H702" s="104"/>
      <c r="I702" s="105"/>
      <c r="K702" s="105"/>
      <c r="L702" s="105"/>
    </row>
    <row r="703" spans="4:12" x14ac:dyDescent="0.15">
      <c r="D703" s="104"/>
      <c r="E703" s="104"/>
      <c r="G703" s="104"/>
      <c r="H703" s="104"/>
      <c r="I703" s="105"/>
      <c r="K703" s="105"/>
      <c r="L703" s="105"/>
    </row>
    <row r="704" spans="4:12" x14ac:dyDescent="0.15">
      <c r="D704" s="104"/>
      <c r="E704" s="104"/>
      <c r="G704" s="104"/>
      <c r="H704" s="104"/>
      <c r="I704" s="105"/>
      <c r="K704" s="105"/>
      <c r="L704" s="105"/>
    </row>
    <row r="705" spans="4:12" x14ac:dyDescent="0.15">
      <c r="D705" s="104"/>
      <c r="E705" s="104"/>
      <c r="G705" s="104"/>
      <c r="H705" s="104"/>
      <c r="I705" s="105"/>
      <c r="K705" s="105"/>
      <c r="L705" s="105"/>
    </row>
    <row r="706" spans="4:12" x14ac:dyDescent="0.15">
      <c r="D706" s="104"/>
      <c r="E706" s="104"/>
      <c r="G706" s="104"/>
      <c r="H706" s="104"/>
      <c r="I706" s="105"/>
      <c r="K706" s="105"/>
      <c r="L706" s="105"/>
    </row>
    <row r="707" spans="4:12" x14ac:dyDescent="0.15">
      <c r="D707" s="104"/>
      <c r="E707" s="104"/>
      <c r="G707" s="104"/>
      <c r="H707" s="104"/>
      <c r="I707" s="105"/>
      <c r="K707" s="105"/>
      <c r="L707" s="105"/>
    </row>
    <row r="708" spans="4:12" x14ac:dyDescent="0.15">
      <c r="D708" s="104"/>
      <c r="E708" s="104"/>
      <c r="G708" s="104"/>
      <c r="H708" s="104"/>
      <c r="I708" s="105"/>
      <c r="K708" s="105"/>
      <c r="L708" s="105"/>
    </row>
    <row r="709" spans="4:12" x14ac:dyDescent="0.15">
      <c r="D709" s="104"/>
      <c r="E709" s="104"/>
      <c r="G709" s="104"/>
      <c r="H709" s="104"/>
      <c r="I709" s="105"/>
      <c r="K709" s="105"/>
      <c r="L709" s="105"/>
    </row>
    <row r="710" spans="4:12" x14ac:dyDescent="0.15">
      <c r="D710" s="104"/>
      <c r="E710" s="104"/>
      <c r="G710" s="104"/>
      <c r="H710" s="104"/>
      <c r="I710" s="105"/>
      <c r="K710" s="105"/>
      <c r="L710" s="105"/>
    </row>
    <row r="711" spans="4:12" x14ac:dyDescent="0.15">
      <c r="D711" s="104"/>
      <c r="E711" s="104"/>
      <c r="G711" s="104"/>
      <c r="H711" s="104"/>
      <c r="I711" s="105"/>
      <c r="K711" s="105"/>
      <c r="L711" s="105"/>
    </row>
    <row r="712" spans="4:12" x14ac:dyDescent="0.15">
      <c r="D712" s="104"/>
      <c r="E712" s="104"/>
      <c r="G712" s="104"/>
      <c r="H712" s="104"/>
      <c r="I712" s="105"/>
      <c r="K712" s="105"/>
      <c r="L712" s="105"/>
    </row>
    <row r="713" spans="4:12" x14ac:dyDescent="0.15">
      <c r="D713" s="104"/>
      <c r="E713" s="104"/>
      <c r="G713" s="104"/>
      <c r="H713" s="104"/>
      <c r="I713" s="105"/>
      <c r="K713" s="105"/>
      <c r="L713" s="105"/>
    </row>
    <row r="714" spans="4:12" x14ac:dyDescent="0.15">
      <c r="D714" s="104"/>
      <c r="E714" s="104"/>
      <c r="G714" s="104"/>
      <c r="H714" s="104"/>
      <c r="I714" s="105"/>
      <c r="K714" s="105"/>
      <c r="L714" s="105"/>
    </row>
    <row r="715" spans="4:12" x14ac:dyDescent="0.15">
      <c r="D715" s="104"/>
      <c r="E715" s="104"/>
      <c r="G715" s="104"/>
      <c r="H715" s="104"/>
      <c r="I715" s="105"/>
      <c r="K715" s="105"/>
      <c r="L715" s="105"/>
    </row>
    <row r="716" spans="4:12" x14ac:dyDescent="0.15">
      <c r="D716" s="104"/>
      <c r="E716" s="104"/>
      <c r="G716" s="104"/>
      <c r="H716" s="104"/>
      <c r="I716" s="105"/>
      <c r="K716" s="105"/>
      <c r="L716" s="105"/>
    </row>
    <row r="717" spans="4:12" x14ac:dyDescent="0.15">
      <c r="D717" s="104"/>
      <c r="E717" s="104"/>
      <c r="G717" s="104"/>
      <c r="H717" s="104"/>
      <c r="I717" s="105"/>
      <c r="K717" s="105"/>
      <c r="L717" s="105"/>
    </row>
    <row r="718" spans="4:12" x14ac:dyDescent="0.15">
      <c r="D718" s="104"/>
      <c r="E718" s="104"/>
      <c r="G718" s="104"/>
      <c r="H718" s="104"/>
      <c r="I718" s="105"/>
      <c r="K718" s="105"/>
      <c r="L718" s="105"/>
    </row>
    <row r="719" spans="4:12" x14ac:dyDescent="0.15">
      <c r="D719" s="104"/>
      <c r="E719" s="104"/>
      <c r="G719" s="104"/>
      <c r="H719" s="104"/>
      <c r="I719" s="105"/>
      <c r="K719" s="105"/>
      <c r="L719" s="105"/>
    </row>
    <row r="720" spans="4:12" x14ac:dyDescent="0.15">
      <c r="D720" s="104"/>
      <c r="E720" s="104"/>
      <c r="G720" s="104"/>
      <c r="H720" s="104"/>
      <c r="I720" s="105"/>
      <c r="K720" s="105"/>
      <c r="L720" s="105"/>
    </row>
    <row r="721" spans="4:12" x14ac:dyDescent="0.15">
      <c r="D721" s="104"/>
      <c r="E721" s="104"/>
      <c r="G721" s="104"/>
      <c r="H721" s="104"/>
      <c r="I721" s="105"/>
      <c r="K721" s="105"/>
      <c r="L721" s="105"/>
    </row>
    <row r="722" spans="4:12" x14ac:dyDescent="0.15">
      <c r="D722" s="104"/>
      <c r="E722" s="104"/>
      <c r="G722" s="104"/>
      <c r="H722" s="104"/>
      <c r="I722" s="105"/>
      <c r="K722" s="105"/>
      <c r="L722" s="105"/>
    </row>
    <row r="723" spans="4:12" x14ac:dyDescent="0.15">
      <c r="D723" s="104"/>
      <c r="E723" s="104"/>
      <c r="G723" s="104"/>
      <c r="H723" s="104"/>
      <c r="I723" s="105"/>
      <c r="K723" s="105"/>
      <c r="L723" s="105"/>
    </row>
    <row r="724" spans="4:12" x14ac:dyDescent="0.15">
      <c r="D724" s="104"/>
      <c r="E724" s="104"/>
      <c r="G724" s="104"/>
      <c r="H724" s="104"/>
      <c r="I724" s="105"/>
      <c r="K724" s="105"/>
      <c r="L724" s="105"/>
    </row>
    <row r="725" spans="4:12" x14ac:dyDescent="0.15">
      <c r="D725" s="104"/>
      <c r="E725" s="104"/>
      <c r="G725" s="104"/>
      <c r="H725" s="104"/>
      <c r="I725" s="105"/>
      <c r="K725" s="105"/>
      <c r="L725" s="105"/>
    </row>
    <row r="726" spans="4:12" x14ac:dyDescent="0.15">
      <c r="D726" s="104"/>
      <c r="E726" s="104"/>
      <c r="G726" s="104"/>
      <c r="H726" s="104"/>
      <c r="I726" s="105"/>
      <c r="K726" s="105"/>
      <c r="L726" s="105"/>
    </row>
    <row r="727" spans="4:12" x14ac:dyDescent="0.15">
      <c r="D727" s="104"/>
      <c r="E727" s="104"/>
      <c r="G727" s="104"/>
      <c r="H727" s="104"/>
      <c r="I727" s="105"/>
      <c r="K727" s="105"/>
      <c r="L727" s="105"/>
    </row>
    <row r="728" spans="4:12" x14ac:dyDescent="0.15">
      <c r="D728" s="104"/>
      <c r="E728" s="104"/>
      <c r="G728" s="104"/>
      <c r="H728" s="104"/>
      <c r="I728" s="105"/>
      <c r="K728" s="105"/>
      <c r="L728" s="105"/>
    </row>
    <row r="729" spans="4:12" x14ac:dyDescent="0.15">
      <c r="D729" s="104"/>
      <c r="E729" s="104"/>
      <c r="G729" s="104"/>
      <c r="H729" s="104"/>
      <c r="I729" s="105"/>
      <c r="K729" s="105"/>
      <c r="L729" s="105"/>
    </row>
    <row r="730" spans="4:12" x14ac:dyDescent="0.15">
      <c r="D730" s="104"/>
      <c r="E730" s="104"/>
      <c r="G730" s="104"/>
      <c r="H730" s="104"/>
      <c r="I730" s="105"/>
      <c r="K730" s="105"/>
      <c r="L730" s="105"/>
    </row>
    <row r="731" spans="4:12" x14ac:dyDescent="0.15">
      <c r="D731" s="104"/>
      <c r="E731" s="104"/>
      <c r="G731" s="104"/>
      <c r="H731" s="104"/>
      <c r="I731" s="105"/>
      <c r="K731" s="105"/>
      <c r="L731" s="105"/>
    </row>
    <row r="732" spans="4:12" x14ac:dyDescent="0.15">
      <c r="D732" s="104"/>
      <c r="E732" s="104"/>
      <c r="G732" s="104"/>
      <c r="H732" s="104"/>
      <c r="I732" s="105"/>
      <c r="K732" s="105"/>
      <c r="L732" s="105"/>
    </row>
    <row r="733" spans="4:12" x14ac:dyDescent="0.15">
      <c r="D733" s="104"/>
      <c r="E733" s="104"/>
      <c r="G733" s="104"/>
      <c r="H733" s="104"/>
      <c r="I733" s="105"/>
      <c r="K733" s="105"/>
      <c r="L733" s="105"/>
    </row>
    <row r="734" spans="4:12" x14ac:dyDescent="0.15">
      <c r="D734" s="104"/>
      <c r="E734" s="104"/>
      <c r="G734" s="104"/>
      <c r="H734" s="104"/>
      <c r="I734" s="105"/>
      <c r="K734" s="105"/>
      <c r="L734" s="105"/>
    </row>
    <row r="735" spans="4:12" x14ac:dyDescent="0.15">
      <c r="D735" s="104"/>
      <c r="E735" s="104"/>
      <c r="G735" s="104"/>
      <c r="H735" s="104"/>
      <c r="I735" s="105"/>
      <c r="K735" s="105"/>
      <c r="L735" s="105"/>
    </row>
    <row r="736" spans="4:12" x14ac:dyDescent="0.15">
      <c r="D736" s="104"/>
      <c r="E736" s="104"/>
      <c r="G736" s="104"/>
      <c r="H736" s="104"/>
      <c r="I736" s="105"/>
      <c r="K736" s="105"/>
      <c r="L736" s="105"/>
    </row>
    <row r="737" spans="4:12" x14ac:dyDescent="0.15">
      <c r="D737" s="104"/>
      <c r="E737" s="104"/>
      <c r="G737" s="104"/>
      <c r="H737" s="104"/>
      <c r="I737" s="105"/>
      <c r="K737" s="105"/>
      <c r="L737" s="105"/>
    </row>
    <row r="738" spans="4:12" x14ac:dyDescent="0.15">
      <c r="D738" s="104"/>
      <c r="E738" s="104"/>
      <c r="G738" s="104"/>
      <c r="H738" s="104"/>
      <c r="I738" s="105"/>
      <c r="K738" s="105"/>
      <c r="L738" s="105"/>
    </row>
    <row r="739" spans="4:12" x14ac:dyDescent="0.15">
      <c r="D739" s="104"/>
      <c r="E739" s="104"/>
      <c r="G739" s="104"/>
      <c r="H739" s="104"/>
      <c r="I739" s="105"/>
      <c r="K739" s="105"/>
      <c r="L739" s="105"/>
    </row>
    <row r="740" spans="4:12" x14ac:dyDescent="0.15">
      <c r="D740" s="104"/>
      <c r="E740" s="104"/>
      <c r="G740" s="104"/>
      <c r="H740" s="104"/>
      <c r="I740" s="105"/>
      <c r="K740" s="105"/>
      <c r="L740" s="105"/>
    </row>
    <row r="741" spans="4:12" x14ac:dyDescent="0.15">
      <c r="D741" s="104"/>
      <c r="E741" s="104"/>
      <c r="G741" s="104"/>
      <c r="H741" s="104"/>
      <c r="I741" s="105"/>
      <c r="K741" s="105"/>
      <c r="L741" s="105"/>
    </row>
    <row r="742" spans="4:12" x14ac:dyDescent="0.15">
      <c r="D742" s="104"/>
      <c r="E742" s="104"/>
      <c r="G742" s="104"/>
      <c r="H742" s="104"/>
      <c r="I742" s="105"/>
      <c r="K742" s="105"/>
      <c r="L742" s="105"/>
    </row>
    <row r="743" spans="4:12" x14ac:dyDescent="0.15">
      <c r="D743" s="104"/>
      <c r="E743" s="104"/>
      <c r="G743" s="104"/>
      <c r="H743" s="104"/>
      <c r="I743" s="105"/>
      <c r="K743" s="105"/>
      <c r="L743" s="105"/>
    </row>
    <row r="744" spans="4:12" x14ac:dyDescent="0.15">
      <c r="D744" s="104"/>
      <c r="E744" s="104"/>
      <c r="G744" s="104"/>
      <c r="H744" s="104"/>
      <c r="I744" s="105"/>
      <c r="K744" s="105"/>
      <c r="L744" s="105"/>
    </row>
    <row r="745" spans="4:12" x14ac:dyDescent="0.15">
      <c r="D745" s="104"/>
      <c r="E745" s="104"/>
      <c r="G745" s="104"/>
      <c r="H745" s="104"/>
      <c r="I745" s="105"/>
      <c r="K745" s="105"/>
      <c r="L745" s="105"/>
    </row>
    <row r="746" spans="4:12" x14ac:dyDescent="0.15">
      <c r="D746" s="104"/>
      <c r="E746" s="104"/>
      <c r="G746" s="104"/>
      <c r="H746" s="104"/>
      <c r="I746" s="105"/>
      <c r="K746" s="105"/>
      <c r="L746" s="105"/>
    </row>
    <row r="747" spans="4:12" x14ac:dyDescent="0.15">
      <c r="D747" s="104"/>
      <c r="E747" s="104"/>
      <c r="G747" s="104"/>
      <c r="H747" s="104"/>
      <c r="I747" s="105"/>
      <c r="K747" s="105"/>
      <c r="L747" s="105"/>
    </row>
    <row r="748" spans="4:12" x14ac:dyDescent="0.15">
      <c r="D748" s="104"/>
      <c r="E748" s="104"/>
      <c r="G748" s="104"/>
      <c r="H748" s="104"/>
      <c r="I748" s="105"/>
      <c r="K748" s="105"/>
      <c r="L748" s="105"/>
    </row>
    <row r="749" spans="4:12" x14ac:dyDescent="0.15">
      <c r="D749" s="104"/>
      <c r="E749" s="104"/>
      <c r="G749" s="104"/>
      <c r="H749" s="104"/>
      <c r="I749" s="105"/>
      <c r="K749" s="105"/>
      <c r="L749" s="105"/>
    </row>
    <row r="750" spans="4:12" x14ac:dyDescent="0.15">
      <c r="D750" s="104"/>
      <c r="E750" s="104"/>
      <c r="G750" s="104"/>
      <c r="H750" s="104"/>
      <c r="I750" s="105"/>
      <c r="K750" s="105"/>
      <c r="L750" s="105"/>
    </row>
    <row r="751" spans="4:12" x14ac:dyDescent="0.15">
      <c r="D751" s="104"/>
      <c r="E751" s="104"/>
      <c r="G751" s="104"/>
      <c r="H751" s="104"/>
      <c r="I751" s="105"/>
      <c r="K751" s="105"/>
      <c r="L751" s="105"/>
    </row>
    <row r="752" spans="4:12" x14ac:dyDescent="0.15">
      <c r="D752" s="104"/>
      <c r="E752" s="104"/>
      <c r="G752" s="104"/>
      <c r="H752" s="104"/>
      <c r="I752" s="105"/>
      <c r="K752" s="105"/>
      <c r="L752" s="105"/>
    </row>
    <row r="753" spans="4:12" x14ac:dyDescent="0.15">
      <c r="D753" s="104"/>
      <c r="E753" s="104"/>
      <c r="G753" s="104"/>
      <c r="H753" s="104"/>
      <c r="I753" s="105"/>
      <c r="K753" s="105"/>
      <c r="L753" s="105"/>
    </row>
    <row r="754" spans="4:12" x14ac:dyDescent="0.15">
      <c r="D754" s="104"/>
      <c r="E754" s="104"/>
      <c r="G754" s="104"/>
      <c r="H754" s="104"/>
      <c r="I754" s="105"/>
      <c r="K754" s="105"/>
      <c r="L754" s="105"/>
    </row>
    <row r="755" spans="4:12" x14ac:dyDescent="0.15">
      <c r="D755" s="104"/>
      <c r="E755" s="104"/>
      <c r="G755" s="104"/>
      <c r="H755" s="104"/>
      <c r="I755" s="105"/>
      <c r="K755" s="105"/>
      <c r="L755" s="105"/>
    </row>
    <row r="756" spans="4:12" x14ac:dyDescent="0.15">
      <c r="D756" s="104"/>
      <c r="E756" s="104"/>
      <c r="G756" s="104"/>
      <c r="H756" s="104"/>
      <c r="I756" s="105"/>
      <c r="K756" s="105"/>
      <c r="L756" s="105"/>
    </row>
    <row r="757" spans="4:12" x14ac:dyDescent="0.15">
      <c r="D757" s="104"/>
      <c r="E757" s="104"/>
      <c r="G757" s="104"/>
      <c r="H757" s="104"/>
      <c r="I757" s="105"/>
      <c r="K757" s="105"/>
      <c r="L757" s="105"/>
    </row>
    <row r="758" spans="4:12" x14ac:dyDescent="0.15">
      <c r="D758" s="104"/>
      <c r="E758" s="104"/>
      <c r="G758" s="104"/>
      <c r="H758" s="104"/>
      <c r="I758" s="105"/>
      <c r="K758" s="105"/>
      <c r="L758" s="105"/>
    </row>
    <row r="759" spans="4:12" x14ac:dyDescent="0.15">
      <c r="D759" s="104"/>
      <c r="E759" s="104"/>
      <c r="G759" s="104"/>
      <c r="H759" s="104"/>
      <c r="I759" s="105"/>
      <c r="K759" s="105"/>
      <c r="L759" s="105"/>
    </row>
    <row r="760" spans="4:12" x14ac:dyDescent="0.15">
      <c r="D760" s="104"/>
      <c r="E760" s="104"/>
      <c r="G760" s="104"/>
      <c r="H760" s="104"/>
      <c r="I760" s="105"/>
      <c r="K760" s="105"/>
      <c r="L760" s="105"/>
    </row>
    <row r="761" spans="4:12" x14ac:dyDescent="0.15">
      <c r="D761" s="104"/>
      <c r="E761" s="104"/>
      <c r="G761" s="104"/>
      <c r="H761" s="104"/>
      <c r="I761" s="105"/>
      <c r="K761" s="105"/>
      <c r="L761" s="105"/>
    </row>
    <row r="762" spans="4:12" x14ac:dyDescent="0.15">
      <c r="D762" s="104"/>
      <c r="E762" s="104"/>
      <c r="G762" s="104"/>
      <c r="H762" s="104"/>
      <c r="I762" s="105"/>
      <c r="K762" s="105"/>
      <c r="L762" s="105"/>
    </row>
    <row r="763" spans="4:12" x14ac:dyDescent="0.15">
      <c r="D763" s="104"/>
      <c r="E763" s="104"/>
      <c r="G763" s="104"/>
      <c r="H763" s="104"/>
      <c r="I763" s="105"/>
      <c r="K763" s="105"/>
      <c r="L763" s="105"/>
    </row>
    <row r="764" spans="4:12" x14ac:dyDescent="0.15">
      <c r="D764" s="104"/>
      <c r="E764" s="104"/>
      <c r="G764" s="104"/>
      <c r="H764" s="104"/>
      <c r="I764" s="105"/>
      <c r="K764" s="105"/>
      <c r="L764" s="105"/>
    </row>
    <row r="765" spans="4:12" x14ac:dyDescent="0.15">
      <c r="D765" s="104"/>
      <c r="E765" s="104"/>
      <c r="G765" s="104"/>
      <c r="H765" s="104"/>
      <c r="I765" s="105"/>
      <c r="K765" s="105"/>
      <c r="L765" s="105"/>
    </row>
    <row r="766" spans="4:12" x14ac:dyDescent="0.15">
      <c r="D766" s="104"/>
      <c r="E766" s="104"/>
      <c r="G766" s="104"/>
      <c r="H766" s="104"/>
      <c r="I766" s="105"/>
      <c r="K766" s="105"/>
      <c r="L766" s="105"/>
    </row>
    <row r="767" spans="4:12" x14ac:dyDescent="0.15">
      <c r="D767" s="104"/>
      <c r="E767" s="104"/>
      <c r="G767" s="104"/>
      <c r="H767" s="104"/>
      <c r="I767" s="105"/>
      <c r="K767" s="105"/>
      <c r="L767" s="105"/>
    </row>
    <row r="768" spans="4:12" x14ac:dyDescent="0.15">
      <c r="D768" s="104"/>
      <c r="E768" s="104"/>
      <c r="G768" s="104"/>
      <c r="H768" s="104"/>
      <c r="I768" s="105"/>
      <c r="K768" s="105"/>
      <c r="L768" s="105"/>
    </row>
    <row r="769" spans="4:12" x14ac:dyDescent="0.15">
      <c r="D769" s="104"/>
      <c r="E769" s="104"/>
      <c r="G769" s="104"/>
      <c r="H769" s="104"/>
      <c r="I769" s="105"/>
      <c r="K769" s="105"/>
      <c r="L769" s="105"/>
    </row>
    <row r="770" spans="4:12" x14ac:dyDescent="0.15">
      <c r="D770" s="104"/>
      <c r="E770" s="104"/>
      <c r="G770" s="104"/>
      <c r="H770" s="104"/>
      <c r="I770" s="105"/>
      <c r="K770" s="105"/>
      <c r="L770" s="105"/>
    </row>
    <row r="771" spans="4:12" x14ac:dyDescent="0.15">
      <c r="D771" s="104"/>
      <c r="E771" s="104"/>
      <c r="G771" s="104"/>
      <c r="H771" s="104"/>
      <c r="I771" s="105"/>
      <c r="K771" s="105"/>
      <c r="L771" s="105"/>
    </row>
    <row r="772" spans="4:12" x14ac:dyDescent="0.15">
      <c r="D772" s="104"/>
      <c r="E772" s="104"/>
      <c r="G772" s="104"/>
      <c r="H772" s="104"/>
      <c r="I772" s="105"/>
      <c r="K772" s="105"/>
      <c r="L772" s="105"/>
    </row>
    <row r="773" spans="4:12" x14ac:dyDescent="0.15">
      <c r="D773" s="104"/>
      <c r="E773" s="104"/>
      <c r="G773" s="104"/>
      <c r="H773" s="104"/>
      <c r="I773" s="105"/>
      <c r="K773" s="105"/>
      <c r="L773" s="105"/>
    </row>
    <row r="774" spans="4:12" x14ac:dyDescent="0.15">
      <c r="D774" s="104"/>
      <c r="E774" s="104"/>
      <c r="G774" s="104"/>
      <c r="H774" s="104"/>
      <c r="I774" s="105"/>
      <c r="K774" s="105"/>
      <c r="L774" s="105"/>
    </row>
    <row r="775" spans="4:12" x14ac:dyDescent="0.15">
      <c r="D775" s="104"/>
      <c r="E775" s="104"/>
      <c r="G775" s="104"/>
      <c r="H775" s="104"/>
      <c r="I775" s="105"/>
      <c r="K775" s="105"/>
      <c r="L775" s="105"/>
    </row>
    <row r="776" spans="4:12" x14ac:dyDescent="0.15">
      <c r="D776" s="104"/>
      <c r="E776" s="104"/>
      <c r="G776" s="104"/>
      <c r="H776" s="104"/>
      <c r="I776" s="105"/>
      <c r="K776" s="105"/>
      <c r="L776" s="105"/>
    </row>
    <row r="777" spans="4:12" x14ac:dyDescent="0.15">
      <c r="D777" s="104"/>
      <c r="E777" s="104"/>
      <c r="G777" s="104"/>
      <c r="H777" s="104"/>
      <c r="I777" s="105"/>
      <c r="K777" s="105"/>
      <c r="L777" s="105"/>
    </row>
    <row r="778" spans="4:12" x14ac:dyDescent="0.15">
      <c r="D778" s="104"/>
      <c r="E778" s="104"/>
      <c r="G778" s="104"/>
      <c r="H778" s="104"/>
      <c r="I778" s="105"/>
      <c r="K778" s="105"/>
      <c r="L778" s="105"/>
    </row>
    <row r="779" spans="4:12" x14ac:dyDescent="0.15">
      <c r="D779" s="104"/>
      <c r="E779" s="104"/>
      <c r="G779" s="104"/>
      <c r="H779" s="104"/>
      <c r="I779" s="105"/>
      <c r="K779" s="105"/>
      <c r="L779" s="105"/>
    </row>
    <row r="780" spans="4:12" x14ac:dyDescent="0.15">
      <c r="D780" s="104"/>
      <c r="E780" s="104"/>
      <c r="G780" s="104"/>
      <c r="H780" s="104"/>
      <c r="I780" s="105"/>
      <c r="K780" s="105"/>
      <c r="L780" s="105"/>
    </row>
    <row r="781" spans="4:12" x14ac:dyDescent="0.15">
      <c r="D781" s="104"/>
      <c r="E781" s="104"/>
      <c r="G781" s="104"/>
      <c r="H781" s="104"/>
      <c r="I781" s="105"/>
      <c r="K781" s="105"/>
      <c r="L781" s="105"/>
    </row>
    <row r="782" spans="4:12" x14ac:dyDescent="0.15">
      <c r="D782" s="104"/>
      <c r="E782" s="104"/>
      <c r="G782" s="104"/>
      <c r="H782" s="104"/>
      <c r="I782" s="105"/>
      <c r="K782" s="105"/>
      <c r="L782" s="105"/>
    </row>
    <row r="783" spans="4:12" x14ac:dyDescent="0.15">
      <c r="D783" s="104"/>
      <c r="E783" s="104"/>
      <c r="G783" s="104"/>
      <c r="H783" s="104"/>
      <c r="I783" s="105"/>
      <c r="K783" s="105"/>
      <c r="L783" s="105"/>
    </row>
    <row r="784" spans="4:12" x14ac:dyDescent="0.15">
      <c r="D784" s="104"/>
      <c r="E784" s="104"/>
      <c r="G784" s="104"/>
      <c r="H784" s="104"/>
      <c r="I784" s="105"/>
      <c r="K784" s="105"/>
      <c r="L784" s="105"/>
    </row>
    <row r="785" spans="4:12" x14ac:dyDescent="0.15">
      <c r="D785" s="104"/>
      <c r="E785" s="104"/>
      <c r="G785" s="104"/>
      <c r="H785" s="104"/>
      <c r="I785" s="105"/>
      <c r="K785" s="105"/>
      <c r="L785" s="105"/>
    </row>
    <row r="786" spans="4:12" x14ac:dyDescent="0.15">
      <c r="D786" s="104"/>
      <c r="E786" s="104"/>
      <c r="G786" s="104"/>
      <c r="H786" s="104"/>
      <c r="I786" s="105"/>
      <c r="K786" s="105"/>
      <c r="L786" s="105"/>
    </row>
    <row r="787" spans="4:12" x14ac:dyDescent="0.15">
      <c r="D787" s="104"/>
      <c r="E787" s="104"/>
      <c r="G787" s="104"/>
      <c r="H787" s="104"/>
      <c r="I787" s="105"/>
      <c r="K787" s="105"/>
      <c r="L787" s="105"/>
    </row>
    <row r="788" spans="4:12" x14ac:dyDescent="0.15">
      <c r="D788" s="104"/>
      <c r="E788" s="104"/>
      <c r="G788" s="104"/>
      <c r="H788" s="104"/>
      <c r="I788" s="105"/>
      <c r="K788" s="105"/>
      <c r="L788" s="105"/>
    </row>
    <row r="789" spans="4:12" x14ac:dyDescent="0.15">
      <c r="D789" s="104"/>
      <c r="E789" s="104"/>
      <c r="G789" s="104"/>
      <c r="H789" s="104"/>
      <c r="I789" s="105"/>
      <c r="K789" s="105"/>
      <c r="L789" s="105"/>
    </row>
    <row r="790" spans="4:12" x14ac:dyDescent="0.15">
      <c r="D790" s="104"/>
      <c r="E790" s="104"/>
      <c r="G790" s="104"/>
      <c r="H790" s="104"/>
      <c r="I790" s="105"/>
      <c r="K790" s="105"/>
      <c r="L790" s="105"/>
    </row>
    <row r="791" spans="4:12" x14ac:dyDescent="0.15">
      <c r="D791" s="104"/>
      <c r="E791" s="104"/>
      <c r="G791" s="104"/>
      <c r="H791" s="104"/>
      <c r="I791" s="105"/>
      <c r="K791" s="105"/>
      <c r="L791" s="105"/>
    </row>
    <row r="792" spans="4:12" x14ac:dyDescent="0.15">
      <c r="D792" s="104"/>
      <c r="E792" s="104"/>
      <c r="G792" s="104"/>
      <c r="H792" s="104"/>
      <c r="I792" s="105"/>
      <c r="K792" s="105"/>
      <c r="L792" s="105"/>
    </row>
    <row r="793" spans="4:12" x14ac:dyDescent="0.15">
      <c r="D793" s="104"/>
      <c r="E793" s="104"/>
      <c r="G793" s="104"/>
      <c r="H793" s="104"/>
      <c r="I793" s="105"/>
      <c r="K793" s="105"/>
      <c r="L793" s="105"/>
    </row>
    <row r="794" spans="4:12" x14ac:dyDescent="0.15">
      <c r="D794" s="104"/>
      <c r="E794" s="104"/>
      <c r="G794" s="104"/>
      <c r="H794" s="104"/>
      <c r="I794" s="105"/>
      <c r="K794" s="105"/>
      <c r="L794" s="105"/>
    </row>
    <row r="795" spans="4:12" x14ac:dyDescent="0.15">
      <c r="D795" s="104"/>
      <c r="E795" s="104"/>
      <c r="G795" s="104"/>
      <c r="H795" s="104"/>
      <c r="I795" s="105"/>
      <c r="K795" s="105"/>
      <c r="L795" s="105"/>
    </row>
    <row r="796" spans="4:12" x14ac:dyDescent="0.15">
      <c r="D796" s="104"/>
      <c r="E796" s="104"/>
      <c r="G796" s="104"/>
      <c r="H796" s="104"/>
      <c r="I796" s="105"/>
      <c r="K796" s="105"/>
      <c r="L796" s="105"/>
    </row>
    <row r="797" spans="4:12" x14ac:dyDescent="0.15">
      <c r="D797" s="104"/>
      <c r="E797" s="104"/>
      <c r="G797" s="104"/>
      <c r="H797" s="104"/>
      <c r="I797" s="105"/>
      <c r="K797" s="105"/>
      <c r="L797" s="105"/>
    </row>
    <row r="798" spans="4:12" x14ac:dyDescent="0.15">
      <c r="D798" s="104"/>
      <c r="E798" s="104"/>
      <c r="G798" s="104"/>
      <c r="H798" s="104"/>
      <c r="I798" s="105"/>
      <c r="K798" s="105"/>
      <c r="L798" s="105"/>
    </row>
    <row r="799" spans="4:12" x14ac:dyDescent="0.15">
      <c r="D799" s="104"/>
      <c r="E799" s="104"/>
      <c r="G799" s="104"/>
      <c r="H799" s="104"/>
      <c r="I799" s="105"/>
      <c r="K799" s="105"/>
      <c r="L799" s="105"/>
    </row>
    <row r="800" spans="4:12" x14ac:dyDescent="0.15">
      <c r="D800" s="104"/>
      <c r="E800" s="104"/>
      <c r="G800" s="104"/>
      <c r="H800" s="104"/>
      <c r="I800" s="105"/>
      <c r="K800" s="105"/>
      <c r="L800" s="105"/>
    </row>
    <row r="801" spans="4:12" x14ac:dyDescent="0.15">
      <c r="D801" s="104"/>
      <c r="E801" s="104"/>
      <c r="G801" s="104"/>
      <c r="H801" s="104"/>
      <c r="I801" s="105"/>
      <c r="K801" s="105"/>
      <c r="L801" s="105"/>
    </row>
    <row r="802" spans="4:12" x14ac:dyDescent="0.15">
      <c r="D802" s="104"/>
      <c r="E802" s="104"/>
      <c r="G802" s="104"/>
      <c r="H802" s="104"/>
      <c r="I802" s="105"/>
      <c r="K802" s="105"/>
      <c r="L802" s="105"/>
    </row>
    <row r="803" spans="4:12" x14ac:dyDescent="0.15">
      <c r="D803" s="104"/>
      <c r="E803" s="104"/>
      <c r="G803" s="104"/>
      <c r="H803" s="104"/>
      <c r="I803" s="105"/>
      <c r="K803" s="105"/>
      <c r="L803" s="105"/>
    </row>
    <row r="804" spans="4:12" x14ac:dyDescent="0.15">
      <c r="D804" s="104"/>
      <c r="E804" s="104"/>
      <c r="G804" s="104"/>
      <c r="H804" s="104"/>
      <c r="I804" s="105"/>
      <c r="K804" s="105"/>
      <c r="L804" s="105"/>
    </row>
    <row r="805" spans="4:12" x14ac:dyDescent="0.15">
      <c r="D805" s="104"/>
      <c r="E805" s="104"/>
      <c r="G805" s="104"/>
      <c r="H805" s="104"/>
      <c r="I805" s="105"/>
      <c r="K805" s="105"/>
      <c r="L805" s="105"/>
    </row>
    <row r="806" spans="4:12" x14ac:dyDescent="0.15">
      <c r="D806" s="104"/>
      <c r="E806" s="104"/>
      <c r="G806" s="104"/>
      <c r="H806" s="104"/>
      <c r="I806" s="105"/>
      <c r="K806" s="105"/>
      <c r="L806" s="105"/>
    </row>
    <row r="807" spans="4:12" x14ac:dyDescent="0.15">
      <c r="D807" s="104"/>
      <c r="E807" s="104"/>
      <c r="G807" s="104"/>
      <c r="H807" s="104"/>
      <c r="I807" s="105"/>
      <c r="K807" s="105"/>
      <c r="L807" s="105"/>
    </row>
    <row r="808" spans="4:12" x14ac:dyDescent="0.15">
      <c r="D808" s="104"/>
      <c r="E808" s="104"/>
      <c r="G808" s="104"/>
      <c r="H808" s="104"/>
      <c r="I808" s="105"/>
      <c r="K808" s="105"/>
      <c r="L808" s="105"/>
    </row>
    <row r="809" spans="4:12" x14ac:dyDescent="0.15">
      <c r="D809" s="104"/>
      <c r="E809" s="104"/>
      <c r="G809" s="104"/>
      <c r="H809" s="104"/>
      <c r="I809" s="105"/>
      <c r="K809" s="105"/>
      <c r="L809" s="105"/>
    </row>
    <row r="810" spans="4:12" x14ac:dyDescent="0.15">
      <c r="D810" s="104"/>
      <c r="E810" s="104"/>
      <c r="G810" s="104"/>
      <c r="H810" s="104"/>
      <c r="I810" s="105"/>
      <c r="K810" s="105"/>
      <c r="L810" s="105"/>
    </row>
    <row r="811" spans="4:12" x14ac:dyDescent="0.15">
      <c r="D811" s="104"/>
      <c r="E811" s="104"/>
      <c r="G811" s="104"/>
      <c r="H811" s="104"/>
      <c r="I811" s="105"/>
      <c r="K811" s="105"/>
      <c r="L811" s="105"/>
    </row>
    <row r="812" spans="4:12" x14ac:dyDescent="0.15">
      <c r="D812" s="104"/>
      <c r="E812" s="104"/>
      <c r="G812" s="104"/>
      <c r="H812" s="104"/>
      <c r="I812" s="105"/>
      <c r="K812" s="105"/>
      <c r="L812" s="105"/>
    </row>
    <row r="813" spans="4:12" x14ac:dyDescent="0.15">
      <c r="D813" s="104"/>
      <c r="E813" s="104"/>
      <c r="G813" s="104"/>
      <c r="H813" s="104"/>
      <c r="I813" s="105"/>
      <c r="K813" s="105"/>
      <c r="L813" s="105"/>
    </row>
    <row r="814" spans="4:12" x14ac:dyDescent="0.15">
      <c r="D814" s="104"/>
      <c r="E814" s="104"/>
      <c r="G814" s="104"/>
      <c r="H814" s="104"/>
      <c r="I814" s="105"/>
      <c r="K814" s="105"/>
      <c r="L814" s="105"/>
    </row>
    <row r="815" spans="4:12" x14ac:dyDescent="0.15">
      <c r="D815" s="104"/>
      <c r="E815" s="104"/>
      <c r="G815" s="104"/>
      <c r="H815" s="104"/>
      <c r="I815" s="105"/>
      <c r="K815" s="105"/>
      <c r="L815" s="105"/>
    </row>
    <row r="816" spans="4:12" x14ac:dyDescent="0.15">
      <c r="D816" s="104"/>
      <c r="E816" s="104"/>
      <c r="G816" s="104"/>
      <c r="H816" s="104"/>
      <c r="I816" s="105"/>
      <c r="K816" s="105"/>
      <c r="L816" s="105"/>
    </row>
    <row r="817" spans="4:12" x14ac:dyDescent="0.15">
      <c r="D817" s="104"/>
      <c r="E817" s="104"/>
      <c r="G817" s="104"/>
      <c r="H817" s="104"/>
      <c r="I817" s="105"/>
      <c r="K817" s="105"/>
      <c r="L817" s="105"/>
    </row>
    <row r="818" spans="4:12" x14ac:dyDescent="0.15">
      <c r="D818" s="104"/>
      <c r="E818" s="104"/>
      <c r="G818" s="104"/>
      <c r="H818" s="104"/>
      <c r="I818" s="105"/>
      <c r="K818" s="105"/>
      <c r="L818" s="105"/>
    </row>
    <row r="819" spans="4:12" x14ac:dyDescent="0.15">
      <c r="D819" s="104"/>
      <c r="E819" s="104"/>
      <c r="G819" s="104"/>
      <c r="H819" s="104"/>
      <c r="I819" s="105"/>
      <c r="K819" s="105"/>
      <c r="L819" s="105"/>
    </row>
    <row r="820" spans="4:12" x14ac:dyDescent="0.15">
      <c r="D820" s="104"/>
      <c r="E820" s="104"/>
      <c r="G820" s="104"/>
      <c r="H820" s="104"/>
      <c r="I820" s="105"/>
      <c r="K820" s="105"/>
      <c r="L820" s="105"/>
    </row>
    <row r="821" spans="4:12" x14ac:dyDescent="0.15">
      <c r="D821" s="104"/>
      <c r="E821" s="104"/>
      <c r="G821" s="104"/>
      <c r="H821" s="104"/>
      <c r="I821" s="105"/>
      <c r="K821" s="105"/>
      <c r="L821" s="105"/>
    </row>
    <row r="822" spans="4:12" x14ac:dyDescent="0.15">
      <c r="D822" s="104"/>
      <c r="E822" s="104"/>
      <c r="G822" s="104"/>
      <c r="H822" s="104"/>
      <c r="I822" s="105"/>
      <c r="K822" s="105"/>
      <c r="L822" s="105"/>
    </row>
    <row r="823" spans="4:12" x14ac:dyDescent="0.15">
      <c r="D823" s="104"/>
      <c r="E823" s="104"/>
      <c r="G823" s="104"/>
      <c r="H823" s="104"/>
      <c r="I823" s="105"/>
      <c r="K823" s="105"/>
      <c r="L823" s="105"/>
    </row>
    <row r="824" spans="4:12" x14ac:dyDescent="0.15">
      <c r="D824" s="104"/>
      <c r="E824" s="104"/>
      <c r="G824" s="104"/>
      <c r="H824" s="104"/>
      <c r="I824" s="105"/>
      <c r="K824" s="105"/>
      <c r="L824" s="105"/>
    </row>
    <row r="825" spans="4:12" x14ac:dyDescent="0.15">
      <c r="D825" s="104"/>
      <c r="E825" s="104"/>
      <c r="G825" s="104"/>
      <c r="H825" s="104"/>
      <c r="I825" s="105"/>
      <c r="K825" s="105"/>
      <c r="L825" s="105"/>
    </row>
    <row r="826" spans="4:12" x14ac:dyDescent="0.15">
      <c r="D826" s="104"/>
      <c r="E826" s="104"/>
      <c r="G826" s="104"/>
      <c r="H826" s="104"/>
      <c r="I826" s="105"/>
      <c r="K826" s="105"/>
      <c r="L826" s="105"/>
    </row>
    <row r="827" spans="4:12" x14ac:dyDescent="0.15">
      <c r="D827" s="104"/>
      <c r="E827" s="104"/>
      <c r="G827" s="104"/>
      <c r="H827" s="104"/>
      <c r="I827" s="105"/>
      <c r="K827" s="105"/>
      <c r="L827" s="105"/>
    </row>
    <row r="828" spans="4:12" x14ac:dyDescent="0.15">
      <c r="D828" s="104"/>
      <c r="E828" s="104"/>
      <c r="G828" s="104"/>
      <c r="H828" s="104"/>
      <c r="I828" s="105"/>
      <c r="K828" s="105"/>
      <c r="L828" s="105"/>
    </row>
    <row r="829" spans="4:12" x14ac:dyDescent="0.15">
      <c r="D829" s="104"/>
      <c r="E829" s="104"/>
      <c r="G829" s="104"/>
      <c r="H829" s="104"/>
      <c r="I829" s="105"/>
      <c r="K829" s="105"/>
      <c r="L829" s="105"/>
    </row>
    <row r="830" spans="4:12" x14ac:dyDescent="0.15">
      <c r="D830" s="104"/>
      <c r="E830" s="104"/>
      <c r="G830" s="104"/>
      <c r="H830" s="104"/>
      <c r="I830" s="105"/>
      <c r="K830" s="105"/>
      <c r="L830" s="105"/>
    </row>
    <row r="831" spans="4:12" x14ac:dyDescent="0.15">
      <c r="D831" s="104"/>
      <c r="E831" s="104"/>
      <c r="G831" s="104"/>
      <c r="H831" s="104"/>
      <c r="I831" s="105"/>
      <c r="K831" s="105"/>
      <c r="L831" s="105"/>
    </row>
    <row r="832" spans="4:12" x14ac:dyDescent="0.15">
      <c r="D832" s="104"/>
      <c r="E832" s="104"/>
      <c r="G832" s="104"/>
      <c r="H832" s="104"/>
      <c r="I832" s="105"/>
      <c r="K832" s="105"/>
      <c r="L832" s="105"/>
    </row>
    <row r="833" spans="4:12" x14ac:dyDescent="0.15">
      <c r="D833" s="104"/>
      <c r="E833" s="104"/>
      <c r="G833" s="104"/>
      <c r="H833" s="104"/>
      <c r="I833" s="105"/>
      <c r="K833" s="105"/>
      <c r="L833" s="105"/>
    </row>
    <row r="834" spans="4:12" x14ac:dyDescent="0.15">
      <c r="D834" s="104"/>
      <c r="E834" s="104"/>
      <c r="G834" s="104"/>
      <c r="H834" s="104"/>
      <c r="I834" s="105"/>
      <c r="K834" s="105"/>
      <c r="L834" s="105"/>
    </row>
    <row r="835" spans="4:12" x14ac:dyDescent="0.15">
      <c r="D835" s="104"/>
      <c r="E835" s="104"/>
      <c r="G835" s="104"/>
      <c r="H835" s="104"/>
      <c r="I835" s="105"/>
      <c r="K835" s="105"/>
      <c r="L835" s="105"/>
    </row>
    <row r="836" spans="4:12" x14ac:dyDescent="0.15">
      <c r="D836" s="104"/>
      <c r="E836" s="104"/>
      <c r="G836" s="104"/>
      <c r="H836" s="104"/>
      <c r="I836" s="105"/>
      <c r="K836" s="105"/>
      <c r="L836" s="105"/>
    </row>
    <row r="837" spans="4:12" x14ac:dyDescent="0.15">
      <c r="D837" s="104"/>
      <c r="E837" s="104"/>
      <c r="G837" s="104"/>
      <c r="H837" s="104"/>
      <c r="I837" s="105"/>
      <c r="K837" s="105"/>
      <c r="L837" s="105"/>
    </row>
    <row r="838" spans="4:12" x14ac:dyDescent="0.15">
      <c r="D838" s="104"/>
      <c r="E838" s="104"/>
      <c r="G838" s="104"/>
      <c r="H838" s="104"/>
      <c r="I838" s="105"/>
      <c r="K838" s="105"/>
      <c r="L838" s="105"/>
    </row>
    <row r="839" spans="4:12" x14ac:dyDescent="0.15">
      <c r="D839" s="104"/>
      <c r="E839" s="104"/>
      <c r="G839" s="104"/>
      <c r="H839" s="104"/>
      <c r="I839" s="105"/>
      <c r="K839" s="105"/>
      <c r="L839" s="105"/>
    </row>
    <row r="840" spans="4:12" x14ac:dyDescent="0.15">
      <c r="D840" s="104"/>
      <c r="E840" s="104"/>
      <c r="G840" s="104"/>
      <c r="H840" s="104"/>
      <c r="I840" s="105"/>
      <c r="K840" s="105"/>
      <c r="L840" s="105"/>
    </row>
    <row r="841" spans="4:12" x14ac:dyDescent="0.15">
      <c r="D841" s="104"/>
      <c r="E841" s="104"/>
      <c r="G841" s="104"/>
      <c r="H841" s="104"/>
      <c r="I841" s="105"/>
      <c r="K841" s="105"/>
      <c r="L841" s="105"/>
    </row>
    <row r="842" spans="4:12" x14ac:dyDescent="0.15">
      <c r="D842" s="104"/>
      <c r="E842" s="104"/>
      <c r="G842" s="104"/>
      <c r="H842" s="104"/>
      <c r="I842" s="105"/>
      <c r="K842" s="105"/>
      <c r="L842" s="105"/>
    </row>
    <row r="843" spans="4:12" x14ac:dyDescent="0.15">
      <c r="D843" s="104"/>
      <c r="E843" s="104"/>
      <c r="G843" s="104"/>
      <c r="H843" s="104"/>
      <c r="I843" s="105"/>
      <c r="K843" s="105"/>
      <c r="L843" s="105"/>
    </row>
    <row r="844" spans="4:12" x14ac:dyDescent="0.15">
      <c r="D844" s="104"/>
      <c r="E844" s="104"/>
      <c r="G844" s="104"/>
      <c r="H844" s="104"/>
      <c r="I844" s="105"/>
      <c r="K844" s="105"/>
      <c r="L844" s="105"/>
    </row>
    <row r="845" spans="4:12" x14ac:dyDescent="0.15">
      <c r="D845" s="104"/>
      <c r="E845" s="104"/>
      <c r="G845" s="104"/>
      <c r="H845" s="104"/>
      <c r="I845" s="105"/>
      <c r="K845" s="105"/>
      <c r="L845" s="105"/>
    </row>
    <row r="846" spans="4:12" x14ac:dyDescent="0.15">
      <c r="D846" s="104"/>
      <c r="E846" s="104"/>
      <c r="G846" s="104"/>
      <c r="H846" s="104"/>
      <c r="I846" s="105"/>
      <c r="K846" s="105"/>
      <c r="L846" s="105"/>
    </row>
    <row r="847" spans="4:12" x14ac:dyDescent="0.15">
      <c r="D847" s="104"/>
      <c r="E847" s="104"/>
      <c r="G847" s="104"/>
      <c r="H847" s="104"/>
      <c r="I847" s="105"/>
      <c r="K847" s="105"/>
      <c r="L847" s="105"/>
    </row>
    <row r="848" spans="4:12" x14ac:dyDescent="0.15">
      <c r="D848" s="104"/>
      <c r="E848" s="104"/>
      <c r="G848" s="104"/>
      <c r="H848" s="104"/>
      <c r="I848" s="105"/>
      <c r="K848" s="105"/>
      <c r="L848" s="105"/>
    </row>
    <row r="849" spans="4:12" x14ac:dyDescent="0.15">
      <c r="D849" s="104"/>
      <c r="E849" s="104"/>
      <c r="G849" s="104"/>
      <c r="H849" s="104"/>
      <c r="I849" s="105"/>
      <c r="K849" s="105"/>
      <c r="L849" s="105"/>
    </row>
    <row r="850" spans="4:12" x14ac:dyDescent="0.15">
      <c r="D850" s="104"/>
      <c r="E850" s="104"/>
      <c r="G850" s="104"/>
      <c r="H850" s="104"/>
      <c r="I850" s="105"/>
      <c r="K850" s="105"/>
      <c r="L850" s="105"/>
    </row>
    <row r="851" spans="4:12" x14ac:dyDescent="0.15">
      <c r="D851" s="104"/>
      <c r="E851" s="104"/>
      <c r="G851" s="104"/>
      <c r="H851" s="104"/>
      <c r="I851" s="105"/>
      <c r="K851" s="105"/>
      <c r="L851" s="105"/>
    </row>
    <row r="852" spans="4:12" x14ac:dyDescent="0.15">
      <c r="D852" s="104"/>
      <c r="E852" s="104"/>
      <c r="G852" s="104"/>
      <c r="H852" s="104"/>
      <c r="I852" s="105"/>
      <c r="K852" s="105"/>
      <c r="L852" s="105"/>
    </row>
    <row r="853" spans="4:12" x14ac:dyDescent="0.15">
      <c r="D853" s="104"/>
      <c r="E853" s="104"/>
      <c r="G853" s="104"/>
      <c r="H853" s="104"/>
      <c r="I853" s="105"/>
      <c r="K853" s="105"/>
      <c r="L853" s="105"/>
    </row>
    <row r="854" spans="4:12" x14ac:dyDescent="0.15">
      <c r="D854" s="104"/>
      <c r="E854" s="104"/>
      <c r="G854" s="104"/>
      <c r="H854" s="104"/>
      <c r="I854" s="105"/>
      <c r="K854" s="105"/>
      <c r="L854" s="105"/>
    </row>
    <row r="855" spans="4:12" x14ac:dyDescent="0.15">
      <c r="D855" s="104"/>
      <c r="E855" s="104"/>
      <c r="G855" s="104"/>
      <c r="H855" s="104"/>
      <c r="I855" s="105"/>
      <c r="K855" s="105"/>
      <c r="L855" s="105"/>
    </row>
    <row r="856" spans="4:12" x14ac:dyDescent="0.15">
      <c r="D856" s="104"/>
      <c r="E856" s="104"/>
      <c r="G856" s="104"/>
      <c r="H856" s="104"/>
      <c r="I856" s="105"/>
      <c r="K856" s="105"/>
      <c r="L856" s="105"/>
    </row>
    <row r="857" spans="4:12" x14ac:dyDescent="0.15">
      <c r="D857" s="104"/>
      <c r="E857" s="104"/>
      <c r="G857" s="104"/>
      <c r="H857" s="104"/>
      <c r="I857" s="105"/>
      <c r="K857" s="105"/>
      <c r="L857" s="105"/>
    </row>
    <row r="858" spans="4:12" x14ac:dyDescent="0.15">
      <c r="D858" s="104"/>
      <c r="E858" s="104"/>
      <c r="G858" s="104"/>
      <c r="H858" s="104"/>
      <c r="I858" s="105"/>
      <c r="K858" s="105"/>
      <c r="L858" s="105"/>
    </row>
    <row r="859" spans="4:12" x14ac:dyDescent="0.15">
      <c r="D859" s="104"/>
      <c r="E859" s="104"/>
      <c r="G859" s="104"/>
      <c r="H859" s="104"/>
      <c r="I859" s="105"/>
      <c r="K859" s="105"/>
      <c r="L859" s="105"/>
    </row>
    <row r="860" spans="4:12" x14ac:dyDescent="0.15">
      <c r="D860" s="104"/>
      <c r="E860" s="104"/>
      <c r="G860" s="104"/>
      <c r="H860" s="104"/>
      <c r="I860" s="105"/>
      <c r="K860" s="105"/>
      <c r="L860" s="105"/>
    </row>
    <row r="861" spans="4:12" x14ac:dyDescent="0.15">
      <c r="D861" s="104"/>
      <c r="E861" s="104"/>
      <c r="G861" s="104"/>
      <c r="H861" s="104"/>
      <c r="I861" s="105"/>
      <c r="K861" s="105"/>
      <c r="L861" s="105"/>
    </row>
    <row r="862" spans="4:12" x14ac:dyDescent="0.15">
      <c r="D862" s="104"/>
      <c r="E862" s="104"/>
      <c r="G862" s="104"/>
      <c r="H862" s="104"/>
      <c r="I862" s="105"/>
      <c r="K862" s="105"/>
      <c r="L862" s="105"/>
    </row>
    <row r="863" spans="4:12" x14ac:dyDescent="0.15">
      <c r="D863" s="104"/>
      <c r="E863" s="104"/>
      <c r="G863" s="104"/>
      <c r="H863" s="104"/>
      <c r="I863" s="105"/>
      <c r="K863" s="105"/>
      <c r="L863" s="105"/>
    </row>
    <row r="864" spans="4:12" x14ac:dyDescent="0.15">
      <c r="D864" s="104"/>
      <c r="E864" s="104"/>
      <c r="G864" s="104"/>
      <c r="H864" s="104"/>
      <c r="I864" s="105"/>
      <c r="K864" s="105"/>
      <c r="L864" s="105"/>
    </row>
    <row r="865" spans="4:12" x14ac:dyDescent="0.15">
      <c r="D865" s="104"/>
      <c r="E865" s="104"/>
      <c r="G865" s="104"/>
      <c r="H865" s="104"/>
      <c r="I865" s="105"/>
      <c r="K865" s="105"/>
      <c r="L865" s="105"/>
    </row>
    <row r="866" spans="4:12" x14ac:dyDescent="0.15">
      <c r="D866" s="104"/>
      <c r="E866" s="104"/>
      <c r="G866" s="104"/>
      <c r="H866" s="104"/>
      <c r="I866" s="105"/>
      <c r="K866" s="105"/>
      <c r="L866" s="105"/>
    </row>
    <row r="867" spans="4:12" x14ac:dyDescent="0.15">
      <c r="D867" s="104"/>
      <c r="E867" s="104"/>
      <c r="G867" s="104"/>
      <c r="H867" s="104"/>
      <c r="I867" s="105"/>
      <c r="K867" s="105"/>
      <c r="L867" s="105"/>
    </row>
    <row r="868" spans="4:12" x14ac:dyDescent="0.15">
      <c r="D868" s="104"/>
      <c r="E868" s="104"/>
      <c r="G868" s="104"/>
      <c r="H868" s="104"/>
      <c r="I868" s="105"/>
      <c r="K868" s="105"/>
      <c r="L868" s="105"/>
    </row>
    <row r="869" spans="4:12" x14ac:dyDescent="0.15">
      <c r="D869" s="104"/>
      <c r="E869" s="104"/>
      <c r="G869" s="104"/>
      <c r="H869" s="104"/>
    </row>
    <row r="870" spans="4:12" x14ac:dyDescent="0.15">
      <c r="D870" s="104"/>
      <c r="E870" s="104"/>
      <c r="G870" s="104"/>
      <c r="H870" s="104"/>
    </row>
    <row r="871" spans="4:12" x14ac:dyDescent="0.15">
      <c r="D871" s="104"/>
      <c r="E871" s="104"/>
      <c r="G871" s="104"/>
      <c r="H871" s="104"/>
    </row>
    <row r="872" spans="4:12" x14ac:dyDescent="0.15">
      <c r="D872" s="104"/>
      <c r="E872" s="104"/>
      <c r="G872" s="104"/>
      <c r="H872" s="104"/>
    </row>
    <row r="873" spans="4:12" x14ac:dyDescent="0.15">
      <c r="D873" s="104"/>
      <c r="E873" s="104"/>
      <c r="G873" s="104"/>
      <c r="H873" s="104"/>
    </row>
    <row r="874" spans="4:12" x14ac:dyDescent="0.15">
      <c r="D874" s="104"/>
      <c r="E874" s="104"/>
      <c r="G874" s="104"/>
      <c r="H874" s="104"/>
    </row>
    <row r="875" spans="4:12" x14ac:dyDescent="0.15">
      <c r="D875" s="104"/>
      <c r="E875" s="104"/>
      <c r="G875" s="104"/>
      <c r="H875" s="104"/>
    </row>
    <row r="876" spans="4:12" x14ac:dyDescent="0.15">
      <c r="D876" s="104"/>
      <c r="E876" s="104"/>
      <c r="G876" s="104"/>
      <c r="H876" s="104"/>
    </row>
    <row r="877" spans="4:12" x14ac:dyDescent="0.15">
      <c r="D877" s="104"/>
      <c r="E877" s="104"/>
      <c r="G877" s="104"/>
      <c r="H877" s="104"/>
    </row>
    <row r="878" spans="4:12" x14ac:dyDescent="0.15">
      <c r="D878" s="104"/>
      <c r="E878" s="104"/>
      <c r="G878" s="104"/>
      <c r="H878" s="104"/>
    </row>
    <row r="879" spans="4:12" x14ac:dyDescent="0.15">
      <c r="D879" s="102"/>
      <c r="E879" s="102"/>
      <c r="G879" s="104"/>
      <c r="H879" s="104"/>
    </row>
    <row r="880" spans="4:12" x14ac:dyDescent="0.15">
      <c r="D880" s="102"/>
      <c r="E880" s="102"/>
      <c r="G880" s="104"/>
      <c r="H880" s="104"/>
    </row>
    <row r="881" spans="4:8" x14ac:dyDescent="0.15">
      <c r="D881" s="102"/>
      <c r="E881" s="102"/>
      <c r="G881" s="104"/>
      <c r="H881" s="104"/>
    </row>
    <row r="882" spans="4:8" x14ac:dyDescent="0.15">
      <c r="D882" s="102"/>
      <c r="E882" s="102"/>
      <c r="G882" s="104"/>
      <c r="H882" s="104"/>
    </row>
    <row r="883" spans="4:8" x14ac:dyDescent="0.15">
      <c r="D883" s="102"/>
      <c r="E883" s="102"/>
      <c r="G883" s="104"/>
      <c r="H883" s="104"/>
    </row>
    <row r="884" spans="4:8" x14ac:dyDescent="0.15">
      <c r="D884" s="102"/>
      <c r="E884" s="102"/>
      <c r="G884" s="104"/>
      <c r="H884" s="104"/>
    </row>
    <row r="885" spans="4:8" x14ac:dyDescent="0.15">
      <c r="D885" s="102"/>
      <c r="E885" s="102"/>
      <c r="G885" s="104"/>
      <c r="H885" s="104"/>
    </row>
    <row r="886" spans="4:8" x14ac:dyDescent="0.15">
      <c r="D886" s="102"/>
      <c r="E886" s="102"/>
      <c r="G886" s="104"/>
      <c r="H886" s="104"/>
    </row>
    <row r="887" spans="4:8" x14ac:dyDescent="0.15">
      <c r="D887" s="102"/>
      <c r="E887" s="102"/>
      <c r="G887" s="104"/>
      <c r="H887" s="104"/>
    </row>
    <row r="888" spans="4:8" x14ac:dyDescent="0.15">
      <c r="D888" s="102"/>
      <c r="E888" s="102"/>
      <c r="G888" s="104"/>
      <c r="H888" s="104"/>
    </row>
    <row r="889" spans="4:8" x14ac:dyDescent="0.15">
      <c r="D889" s="102"/>
      <c r="E889" s="102"/>
      <c r="G889" s="104"/>
      <c r="H889" s="104"/>
    </row>
    <row r="890" spans="4:8" x14ac:dyDescent="0.15">
      <c r="D890" s="102"/>
      <c r="E890" s="102"/>
      <c r="G890" s="104"/>
      <c r="H890" s="104"/>
    </row>
    <row r="891" spans="4:8" x14ac:dyDescent="0.15">
      <c r="D891" s="102"/>
      <c r="E891" s="102"/>
      <c r="G891" s="104"/>
      <c r="H891" s="104"/>
    </row>
    <row r="892" spans="4:8" x14ac:dyDescent="0.15">
      <c r="D892" s="102"/>
      <c r="E892" s="102"/>
      <c r="G892" s="104"/>
      <c r="H892" s="104"/>
    </row>
    <row r="893" spans="4:8" x14ac:dyDescent="0.15">
      <c r="D893" s="102"/>
      <c r="E893" s="102"/>
      <c r="G893" s="104"/>
      <c r="H893" s="104"/>
    </row>
    <row r="894" spans="4:8" x14ac:dyDescent="0.15">
      <c r="D894" s="102"/>
      <c r="E894" s="102"/>
      <c r="G894" s="104"/>
      <c r="H894" s="104"/>
    </row>
    <row r="895" spans="4:8" x14ac:dyDescent="0.15">
      <c r="D895" s="102"/>
      <c r="E895" s="102"/>
      <c r="G895" s="104"/>
      <c r="H895" s="104"/>
    </row>
    <row r="896" spans="4:8" x14ac:dyDescent="0.15">
      <c r="D896" s="102"/>
      <c r="E896" s="102"/>
      <c r="G896" s="104"/>
      <c r="H896" s="104"/>
    </row>
    <row r="897" spans="4:8" x14ac:dyDescent="0.15">
      <c r="D897" s="102"/>
      <c r="E897" s="102"/>
      <c r="G897" s="104"/>
      <c r="H897" s="104"/>
    </row>
    <row r="898" spans="4:8" x14ac:dyDescent="0.15">
      <c r="D898" s="102"/>
      <c r="E898" s="102"/>
      <c r="G898" s="104"/>
      <c r="H898" s="104"/>
    </row>
    <row r="899" spans="4:8" x14ac:dyDescent="0.15">
      <c r="D899" s="102"/>
      <c r="E899" s="102"/>
      <c r="G899" s="104"/>
      <c r="H899" s="104"/>
    </row>
    <row r="900" spans="4:8" x14ac:dyDescent="0.15">
      <c r="D900" s="102"/>
      <c r="E900" s="102"/>
      <c r="G900" s="104"/>
      <c r="H900" s="104"/>
    </row>
    <row r="901" spans="4:8" x14ac:dyDescent="0.15">
      <c r="D901" s="102"/>
      <c r="E901" s="102"/>
      <c r="G901" s="104"/>
      <c r="H901" s="104"/>
    </row>
    <row r="902" spans="4:8" x14ac:dyDescent="0.15">
      <c r="D902" s="102"/>
      <c r="E902" s="102"/>
      <c r="G902" s="104"/>
      <c r="H902" s="104"/>
    </row>
    <row r="903" spans="4:8" x14ac:dyDescent="0.15">
      <c r="D903" s="102"/>
      <c r="E903" s="102"/>
      <c r="G903" s="104"/>
      <c r="H903" s="104"/>
    </row>
    <row r="904" spans="4:8" x14ac:dyDescent="0.15">
      <c r="D904" s="102"/>
      <c r="E904" s="102"/>
      <c r="G904" s="104"/>
      <c r="H904" s="104"/>
    </row>
    <row r="905" spans="4:8" x14ac:dyDescent="0.15">
      <c r="D905" s="102"/>
      <c r="E905" s="102"/>
      <c r="G905" s="104"/>
      <c r="H905" s="104"/>
    </row>
    <row r="906" spans="4:8" x14ac:dyDescent="0.15">
      <c r="D906" s="102"/>
      <c r="E906" s="102"/>
      <c r="G906" s="104"/>
      <c r="H906" s="104"/>
    </row>
    <row r="907" spans="4:8" x14ac:dyDescent="0.15">
      <c r="D907" s="102"/>
      <c r="E907" s="102"/>
      <c r="G907" s="104"/>
      <c r="H907" s="104"/>
    </row>
    <row r="908" spans="4:8" x14ac:dyDescent="0.15">
      <c r="D908" s="102"/>
      <c r="E908" s="102"/>
      <c r="G908" s="104"/>
      <c r="H908" s="104"/>
    </row>
    <row r="909" spans="4:8" x14ac:dyDescent="0.15">
      <c r="D909" s="102"/>
      <c r="E909" s="102"/>
      <c r="G909" s="104"/>
      <c r="H909" s="104"/>
    </row>
    <row r="910" spans="4:8" x14ac:dyDescent="0.15">
      <c r="D910" s="102"/>
      <c r="E910" s="102"/>
      <c r="G910" s="104"/>
      <c r="H910" s="104"/>
    </row>
    <row r="911" spans="4:8" x14ac:dyDescent="0.15">
      <c r="D911" s="102"/>
      <c r="E911" s="102"/>
      <c r="G911" s="104"/>
      <c r="H911" s="104"/>
    </row>
    <row r="912" spans="4:8" x14ac:dyDescent="0.15">
      <c r="D912" s="102"/>
      <c r="E912" s="102"/>
      <c r="G912" s="104"/>
      <c r="H912" s="104"/>
    </row>
    <row r="913" spans="4:8" x14ac:dyDescent="0.15">
      <c r="D913" s="102"/>
      <c r="E913" s="102"/>
      <c r="G913" s="104"/>
      <c r="H913" s="104"/>
    </row>
    <row r="914" spans="4:8" x14ac:dyDescent="0.15">
      <c r="D914" s="102"/>
      <c r="E914" s="102"/>
      <c r="G914" s="104"/>
      <c r="H914" s="104"/>
    </row>
    <row r="915" spans="4:8" x14ac:dyDescent="0.15">
      <c r="D915" s="102"/>
      <c r="E915" s="102"/>
      <c r="G915" s="104"/>
      <c r="H915" s="104"/>
    </row>
    <row r="916" spans="4:8" x14ac:dyDescent="0.15">
      <c r="D916" s="102"/>
      <c r="E916" s="102"/>
      <c r="G916" s="104"/>
      <c r="H916" s="104"/>
    </row>
    <row r="917" spans="4:8" x14ac:dyDescent="0.15">
      <c r="D917" s="102"/>
      <c r="E917" s="102"/>
      <c r="G917" s="104"/>
      <c r="H917" s="104"/>
    </row>
    <row r="918" spans="4:8" x14ac:dyDescent="0.15">
      <c r="D918" s="102"/>
      <c r="E918" s="102"/>
      <c r="G918" s="104"/>
      <c r="H918" s="104"/>
    </row>
    <row r="919" spans="4:8" x14ac:dyDescent="0.15">
      <c r="D919" s="102"/>
      <c r="E919" s="102"/>
      <c r="G919" s="104"/>
      <c r="H919" s="104"/>
    </row>
    <row r="920" spans="4:8" x14ac:dyDescent="0.15">
      <c r="D920" s="102"/>
      <c r="E920" s="102"/>
      <c r="G920" s="104"/>
      <c r="H920" s="104"/>
    </row>
    <row r="921" spans="4:8" x14ac:dyDescent="0.15">
      <c r="D921" s="102"/>
      <c r="E921" s="102"/>
      <c r="G921" s="104"/>
      <c r="H921" s="104"/>
    </row>
    <row r="922" spans="4:8" x14ac:dyDescent="0.15">
      <c r="D922" s="102"/>
      <c r="E922" s="102"/>
      <c r="G922" s="104"/>
      <c r="H922" s="104"/>
    </row>
    <row r="923" spans="4:8" x14ac:dyDescent="0.15">
      <c r="D923" s="102"/>
      <c r="E923" s="102"/>
      <c r="G923" s="104"/>
      <c r="H923" s="104"/>
    </row>
    <row r="924" spans="4:8" x14ac:dyDescent="0.15">
      <c r="D924" s="102"/>
      <c r="E924" s="102"/>
      <c r="G924" s="104"/>
      <c r="H924" s="104"/>
    </row>
    <row r="925" spans="4:8" x14ac:dyDescent="0.15">
      <c r="D925" s="102"/>
      <c r="E925" s="102"/>
      <c r="G925" s="104"/>
      <c r="H925" s="104"/>
    </row>
    <row r="926" spans="4:8" x14ac:dyDescent="0.15">
      <c r="D926" s="102"/>
      <c r="E926" s="102"/>
      <c r="G926" s="104"/>
      <c r="H926" s="104"/>
    </row>
    <row r="927" spans="4:8" x14ac:dyDescent="0.15">
      <c r="D927" s="102"/>
      <c r="E927" s="102"/>
      <c r="G927" s="104"/>
      <c r="H927" s="104"/>
    </row>
    <row r="928" spans="4:8" x14ac:dyDescent="0.15">
      <c r="D928" s="102"/>
      <c r="E928" s="102"/>
      <c r="G928" s="104"/>
      <c r="H928" s="104"/>
    </row>
    <row r="929" spans="4:8" x14ac:dyDescent="0.15">
      <c r="D929" s="102"/>
      <c r="E929" s="102"/>
      <c r="G929" s="104"/>
      <c r="H929" s="104"/>
    </row>
    <row r="930" spans="4:8" x14ac:dyDescent="0.15">
      <c r="D930" s="102"/>
      <c r="E930" s="102"/>
      <c r="G930" s="104"/>
      <c r="H930" s="104"/>
    </row>
    <row r="931" spans="4:8" x14ac:dyDescent="0.15">
      <c r="D931" s="102"/>
      <c r="E931" s="102"/>
      <c r="G931" s="104"/>
      <c r="H931" s="104"/>
    </row>
    <row r="932" spans="4:8" x14ac:dyDescent="0.15">
      <c r="D932" s="102"/>
      <c r="E932" s="102"/>
      <c r="G932" s="104"/>
      <c r="H932" s="104"/>
    </row>
    <row r="933" spans="4:8" x14ac:dyDescent="0.15">
      <c r="D933" s="102"/>
      <c r="E933" s="102"/>
      <c r="G933" s="104"/>
      <c r="H933" s="104"/>
    </row>
    <row r="934" spans="4:8" x14ac:dyDescent="0.15">
      <c r="D934" s="102"/>
      <c r="E934" s="102"/>
      <c r="G934" s="104"/>
      <c r="H934" s="104"/>
    </row>
    <row r="935" spans="4:8" x14ac:dyDescent="0.15">
      <c r="D935" s="102"/>
      <c r="E935" s="102"/>
      <c r="G935" s="104"/>
      <c r="H935" s="104"/>
    </row>
    <row r="936" spans="4:8" x14ac:dyDescent="0.15">
      <c r="D936" s="102"/>
      <c r="E936" s="102"/>
      <c r="G936" s="104"/>
      <c r="H936" s="104"/>
    </row>
    <row r="937" spans="4:8" x14ac:dyDescent="0.15">
      <c r="D937" s="102"/>
      <c r="E937" s="102"/>
      <c r="G937" s="104"/>
      <c r="H937" s="104"/>
    </row>
    <row r="938" spans="4:8" x14ac:dyDescent="0.15">
      <c r="D938" s="102"/>
      <c r="E938" s="102"/>
      <c r="G938" s="104"/>
      <c r="H938" s="104"/>
    </row>
    <row r="939" spans="4:8" x14ac:dyDescent="0.15">
      <c r="D939" s="102"/>
      <c r="E939" s="102"/>
      <c r="G939" s="104"/>
      <c r="H939" s="104"/>
    </row>
    <row r="940" spans="4:8" x14ac:dyDescent="0.15">
      <c r="D940" s="102"/>
      <c r="E940" s="102"/>
      <c r="G940" s="104"/>
      <c r="H940" s="104"/>
    </row>
    <row r="941" spans="4:8" x14ac:dyDescent="0.15">
      <c r="D941" s="102"/>
      <c r="E941" s="102"/>
      <c r="G941" s="104"/>
      <c r="H941" s="104"/>
    </row>
    <row r="942" spans="4:8" x14ac:dyDescent="0.15">
      <c r="D942" s="102"/>
      <c r="E942" s="102"/>
      <c r="G942" s="104"/>
      <c r="H942" s="104"/>
    </row>
    <row r="943" spans="4:8" x14ac:dyDescent="0.15">
      <c r="D943" s="102"/>
      <c r="E943" s="102"/>
      <c r="G943" s="104"/>
      <c r="H943" s="104"/>
    </row>
    <row r="944" spans="4:8" x14ac:dyDescent="0.15">
      <c r="D944" s="102"/>
      <c r="E944" s="102"/>
      <c r="G944" s="104"/>
      <c r="H944" s="104"/>
    </row>
    <row r="945" spans="4:8" x14ac:dyDescent="0.15">
      <c r="D945" s="102"/>
      <c r="E945" s="102"/>
      <c r="G945" s="104"/>
      <c r="H945" s="104"/>
    </row>
    <row r="946" spans="4:8" x14ac:dyDescent="0.15">
      <c r="D946" s="102"/>
      <c r="E946" s="102"/>
      <c r="G946" s="104"/>
      <c r="H946" s="104"/>
    </row>
    <row r="947" spans="4:8" x14ac:dyDescent="0.15">
      <c r="D947" s="102"/>
      <c r="E947" s="102"/>
      <c r="G947" s="104"/>
      <c r="H947" s="104"/>
    </row>
    <row r="948" spans="4:8" x14ac:dyDescent="0.15">
      <c r="D948" s="102"/>
      <c r="E948" s="102"/>
      <c r="G948" s="104"/>
      <c r="H948" s="104"/>
    </row>
    <row r="949" spans="4:8" x14ac:dyDescent="0.15">
      <c r="D949" s="102"/>
      <c r="E949" s="102"/>
      <c r="G949" s="104"/>
      <c r="H949" s="104"/>
    </row>
    <row r="950" spans="4:8" x14ac:dyDescent="0.15">
      <c r="D950" s="102"/>
      <c r="E950" s="102"/>
      <c r="G950" s="104"/>
      <c r="H950" s="104"/>
    </row>
    <row r="951" spans="4:8" x14ac:dyDescent="0.15">
      <c r="D951" s="102"/>
      <c r="E951" s="102"/>
      <c r="G951" s="104"/>
      <c r="H951" s="104"/>
    </row>
    <row r="952" spans="4:8" x14ac:dyDescent="0.15">
      <c r="D952" s="102"/>
      <c r="E952" s="102"/>
      <c r="G952" s="104"/>
      <c r="H952" s="104"/>
    </row>
    <row r="953" spans="4:8" x14ac:dyDescent="0.15">
      <c r="D953" s="102"/>
      <c r="E953" s="102"/>
      <c r="G953" s="104"/>
      <c r="H953" s="104"/>
    </row>
    <row r="954" spans="4:8" x14ac:dyDescent="0.15">
      <c r="D954" s="102"/>
      <c r="E954" s="102"/>
      <c r="G954" s="104"/>
      <c r="H954" s="104"/>
    </row>
    <row r="955" spans="4:8" x14ac:dyDescent="0.15">
      <c r="D955" s="102"/>
      <c r="E955" s="102"/>
      <c r="G955" s="104"/>
      <c r="H955" s="104"/>
    </row>
    <row r="956" spans="4:8" x14ac:dyDescent="0.15">
      <c r="D956" s="102"/>
      <c r="E956" s="102"/>
      <c r="G956" s="104"/>
      <c r="H956" s="104"/>
    </row>
    <row r="957" spans="4:8" x14ac:dyDescent="0.15">
      <c r="D957" s="102"/>
      <c r="E957" s="102"/>
      <c r="G957" s="104"/>
      <c r="H957" s="104"/>
    </row>
    <row r="958" spans="4:8" x14ac:dyDescent="0.15">
      <c r="D958" s="102"/>
      <c r="E958" s="102"/>
      <c r="G958" s="104"/>
      <c r="H958" s="104"/>
    </row>
    <row r="959" spans="4:8" x14ac:dyDescent="0.15">
      <c r="D959" s="102"/>
      <c r="E959" s="102"/>
      <c r="G959" s="104"/>
      <c r="H959" s="104"/>
    </row>
    <row r="960" spans="4:8" x14ac:dyDescent="0.15">
      <c r="D960" s="102"/>
      <c r="E960" s="102"/>
      <c r="G960" s="104"/>
      <c r="H960" s="104"/>
    </row>
    <row r="961" spans="4:8" x14ac:dyDescent="0.15">
      <c r="D961" s="102"/>
      <c r="E961" s="102"/>
      <c r="G961" s="104"/>
      <c r="H961" s="104"/>
    </row>
    <row r="962" spans="4:8" x14ac:dyDescent="0.15">
      <c r="D962" s="102"/>
      <c r="E962" s="102"/>
      <c r="G962" s="104"/>
      <c r="H962" s="104"/>
    </row>
    <row r="963" spans="4:8" x14ac:dyDescent="0.15">
      <c r="D963" s="102"/>
      <c r="E963" s="102"/>
      <c r="G963" s="104"/>
      <c r="H963" s="104"/>
    </row>
    <row r="964" spans="4:8" x14ac:dyDescent="0.15">
      <c r="D964" s="102"/>
      <c r="E964" s="102"/>
      <c r="G964" s="104"/>
      <c r="H964" s="104"/>
    </row>
    <row r="965" spans="4:8" x14ac:dyDescent="0.15">
      <c r="D965" s="102"/>
      <c r="E965" s="102"/>
      <c r="G965" s="104"/>
      <c r="H965" s="104"/>
    </row>
    <row r="966" spans="4:8" x14ac:dyDescent="0.15">
      <c r="D966" s="102"/>
      <c r="E966" s="102"/>
      <c r="G966" s="104"/>
      <c r="H966" s="104"/>
    </row>
    <row r="967" spans="4:8" x14ac:dyDescent="0.15">
      <c r="D967" s="102"/>
      <c r="E967" s="102"/>
      <c r="G967" s="104"/>
      <c r="H967" s="104"/>
    </row>
    <row r="968" spans="4:8" x14ac:dyDescent="0.15">
      <c r="D968" s="102"/>
      <c r="E968" s="102"/>
      <c r="G968" s="104"/>
      <c r="H968" s="104"/>
    </row>
    <row r="969" spans="4:8" x14ac:dyDescent="0.15">
      <c r="D969" s="102"/>
      <c r="E969" s="102"/>
      <c r="G969" s="104"/>
      <c r="H969" s="104"/>
    </row>
    <row r="970" spans="4:8" x14ac:dyDescent="0.15">
      <c r="D970" s="102"/>
      <c r="E970" s="102"/>
      <c r="G970" s="104"/>
      <c r="H970" s="104"/>
    </row>
    <row r="971" spans="4:8" x14ac:dyDescent="0.15">
      <c r="D971" s="102"/>
      <c r="E971" s="102"/>
      <c r="G971" s="104"/>
      <c r="H971" s="104"/>
    </row>
    <row r="972" spans="4:8" x14ac:dyDescent="0.15">
      <c r="D972" s="102"/>
      <c r="E972" s="102"/>
      <c r="G972" s="104"/>
      <c r="H972" s="104"/>
    </row>
    <row r="973" spans="4:8" x14ac:dyDescent="0.15">
      <c r="D973" s="102"/>
      <c r="E973" s="102"/>
      <c r="G973" s="104"/>
      <c r="H973" s="104"/>
    </row>
    <row r="974" spans="4:8" x14ac:dyDescent="0.15">
      <c r="D974" s="102"/>
      <c r="E974" s="102"/>
      <c r="G974" s="104"/>
      <c r="H974" s="104"/>
    </row>
    <row r="975" spans="4:8" x14ac:dyDescent="0.15">
      <c r="D975" s="102"/>
      <c r="E975" s="102"/>
      <c r="G975" s="104"/>
      <c r="H975" s="104"/>
    </row>
    <row r="976" spans="4:8" x14ac:dyDescent="0.15">
      <c r="D976" s="102"/>
      <c r="E976" s="102"/>
      <c r="G976" s="104"/>
      <c r="H976" s="104"/>
    </row>
    <row r="977" spans="4:8" x14ac:dyDescent="0.15">
      <c r="D977" s="102"/>
      <c r="E977" s="102"/>
      <c r="G977" s="104"/>
      <c r="H977" s="104"/>
    </row>
    <row r="978" spans="4:8" x14ac:dyDescent="0.15">
      <c r="D978" s="102"/>
      <c r="E978" s="102"/>
      <c r="G978" s="104"/>
      <c r="H978" s="104"/>
    </row>
    <row r="979" spans="4:8" x14ac:dyDescent="0.15">
      <c r="D979" s="102"/>
      <c r="E979" s="102"/>
      <c r="G979" s="104"/>
      <c r="H979" s="104"/>
    </row>
    <row r="980" spans="4:8" x14ac:dyDescent="0.15">
      <c r="D980" s="102"/>
      <c r="E980" s="102"/>
      <c r="G980" s="104"/>
      <c r="H980" s="104"/>
    </row>
    <row r="981" spans="4:8" x14ac:dyDescent="0.15">
      <c r="D981" s="102"/>
      <c r="E981" s="102"/>
      <c r="G981" s="104"/>
      <c r="H981" s="104"/>
    </row>
    <row r="982" spans="4:8" x14ac:dyDescent="0.15">
      <c r="D982" s="102"/>
      <c r="E982" s="102"/>
      <c r="G982" s="104"/>
      <c r="H982" s="104"/>
    </row>
    <row r="983" spans="4:8" x14ac:dyDescent="0.15">
      <c r="D983" s="102"/>
      <c r="E983" s="102"/>
      <c r="G983" s="104"/>
      <c r="H983" s="104"/>
    </row>
    <row r="984" spans="4:8" x14ac:dyDescent="0.15">
      <c r="D984" s="102"/>
      <c r="E984" s="102"/>
      <c r="G984" s="104"/>
      <c r="H984" s="104"/>
    </row>
    <row r="985" spans="4:8" x14ac:dyDescent="0.15">
      <c r="D985" s="102"/>
      <c r="E985" s="102"/>
      <c r="G985" s="104"/>
      <c r="H985" s="104"/>
    </row>
    <row r="986" spans="4:8" x14ac:dyDescent="0.15">
      <c r="D986" s="102"/>
      <c r="E986" s="102"/>
      <c r="G986" s="104"/>
      <c r="H986" s="104"/>
    </row>
    <row r="987" spans="4:8" x14ac:dyDescent="0.15">
      <c r="D987" s="102"/>
      <c r="E987" s="102"/>
      <c r="G987" s="104"/>
      <c r="H987" s="104"/>
    </row>
    <row r="988" spans="4:8" x14ac:dyDescent="0.15">
      <c r="D988" s="102"/>
      <c r="E988" s="102"/>
      <c r="G988" s="104"/>
      <c r="H988" s="104"/>
    </row>
    <row r="989" spans="4:8" x14ac:dyDescent="0.15">
      <c r="D989" s="102"/>
      <c r="E989" s="102"/>
      <c r="G989" s="104"/>
      <c r="H989" s="104"/>
    </row>
    <row r="990" spans="4:8" x14ac:dyDescent="0.15">
      <c r="D990" s="102"/>
      <c r="E990" s="102"/>
      <c r="G990" s="104"/>
      <c r="H990" s="104"/>
    </row>
    <row r="991" spans="4:8" x14ac:dyDescent="0.15">
      <c r="D991" s="102"/>
      <c r="E991" s="102"/>
      <c r="G991" s="104"/>
      <c r="H991" s="104"/>
    </row>
    <row r="992" spans="4:8" x14ac:dyDescent="0.15">
      <c r="D992" s="102"/>
      <c r="E992" s="102"/>
      <c r="G992" s="104"/>
      <c r="H992" s="104"/>
    </row>
    <row r="993" spans="4:8" x14ac:dyDescent="0.15">
      <c r="D993" s="102"/>
      <c r="E993" s="102"/>
      <c r="G993" s="104"/>
      <c r="H993" s="104"/>
    </row>
    <row r="994" spans="4:8" x14ac:dyDescent="0.15">
      <c r="D994" s="102"/>
      <c r="E994" s="102"/>
      <c r="G994" s="104"/>
      <c r="H994" s="104"/>
    </row>
    <row r="995" spans="4:8" x14ac:dyDescent="0.15">
      <c r="D995" s="102"/>
      <c r="E995" s="102"/>
      <c r="G995" s="104"/>
      <c r="H995" s="104"/>
    </row>
    <row r="996" spans="4:8" x14ac:dyDescent="0.15">
      <c r="D996" s="102"/>
      <c r="E996" s="102"/>
      <c r="G996" s="104"/>
      <c r="H996" s="104"/>
    </row>
    <row r="997" spans="4:8" x14ac:dyDescent="0.15">
      <c r="D997" s="102"/>
      <c r="E997" s="102"/>
      <c r="G997" s="104"/>
      <c r="H997" s="104"/>
    </row>
    <row r="998" spans="4:8" x14ac:dyDescent="0.15">
      <c r="D998" s="102"/>
      <c r="E998" s="102"/>
      <c r="G998" s="104"/>
      <c r="H998" s="104"/>
    </row>
    <row r="999" spans="4:8" x14ac:dyDescent="0.15">
      <c r="D999" s="102"/>
      <c r="E999" s="102"/>
      <c r="G999" s="104"/>
      <c r="H999" s="104"/>
    </row>
    <row r="1000" spans="4:8" x14ac:dyDescent="0.15">
      <c r="D1000" s="102"/>
      <c r="E1000" s="102"/>
      <c r="G1000" s="104"/>
      <c r="H1000" s="104"/>
    </row>
    <row r="1001" spans="4:8" x14ac:dyDescent="0.15">
      <c r="D1001" s="102"/>
      <c r="E1001" s="102"/>
      <c r="G1001" s="104"/>
      <c r="H1001" s="104"/>
    </row>
    <row r="1002" spans="4:8" x14ac:dyDescent="0.15">
      <c r="D1002" s="102"/>
      <c r="E1002" s="102"/>
      <c r="G1002" s="104"/>
      <c r="H1002" s="104"/>
    </row>
    <row r="1003" spans="4:8" x14ac:dyDescent="0.15">
      <c r="D1003" s="102"/>
      <c r="E1003" s="102"/>
      <c r="G1003" s="104"/>
      <c r="H1003" s="104"/>
    </row>
    <row r="1004" spans="4:8" x14ac:dyDescent="0.15">
      <c r="D1004" s="102"/>
      <c r="E1004" s="102"/>
      <c r="G1004" s="104"/>
      <c r="H1004" s="104"/>
    </row>
    <row r="1005" spans="4:8" x14ac:dyDescent="0.15">
      <c r="D1005" s="102"/>
      <c r="E1005" s="102"/>
      <c r="G1005" s="104"/>
      <c r="H1005" s="104"/>
    </row>
    <row r="1006" spans="4:8" x14ac:dyDescent="0.15">
      <c r="D1006" s="102"/>
      <c r="E1006" s="102"/>
      <c r="G1006" s="104"/>
      <c r="H1006" s="104"/>
    </row>
    <row r="1007" spans="4:8" x14ac:dyDescent="0.15">
      <c r="D1007" s="102"/>
      <c r="E1007" s="102"/>
      <c r="G1007" s="104"/>
      <c r="H1007" s="104"/>
    </row>
    <row r="1008" spans="4:8" x14ac:dyDescent="0.15">
      <c r="D1008" s="102"/>
      <c r="E1008" s="102"/>
      <c r="G1008" s="104"/>
      <c r="H1008" s="104"/>
    </row>
    <row r="1009" spans="4:8" x14ac:dyDescent="0.15">
      <c r="D1009" s="102"/>
      <c r="E1009" s="102"/>
      <c r="G1009" s="104"/>
      <c r="H1009" s="104"/>
    </row>
    <row r="1010" spans="4:8" x14ac:dyDescent="0.15">
      <c r="D1010" s="102"/>
      <c r="E1010" s="102"/>
      <c r="G1010" s="104"/>
      <c r="H1010" s="104"/>
    </row>
    <row r="1011" spans="4:8" x14ac:dyDescent="0.15">
      <c r="D1011" s="102"/>
      <c r="E1011" s="102"/>
      <c r="G1011" s="104"/>
      <c r="H1011" s="104"/>
    </row>
    <row r="1012" spans="4:8" x14ac:dyDescent="0.15">
      <c r="D1012" s="102"/>
      <c r="E1012" s="102"/>
      <c r="G1012" s="104"/>
      <c r="H1012" s="104"/>
    </row>
    <row r="1013" spans="4:8" x14ac:dyDescent="0.15">
      <c r="D1013" s="102"/>
      <c r="E1013" s="102"/>
      <c r="G1013" s="104"/>
      <c r="H1013" s="104"/>
    </row>
    <row r="1014" spans="4:8" x14ac:dyDescent="0.15">
      <c r="D1014" s="102"/>
      <c r="E1014" s="102"/>
      <c r="G1014" s="104"/>
      <c r="H1014" s="104"/>
    </row>
    <row r="1015" spans="4:8" x14ac:dyDescent="0.15">
      <c r="D1015" s="102"/>
      <c r="E1015" s="102"/>
      <c r="G1015" s="104"/>
      <c r="H1015" s="104"/>
    </row>
    <row r="1016" spans="4:8" x14ac:dyDescent="0.15">
      <c r="D1016" s="102"/>
      <c r="E1016" s="102"/>
      <c r="G1016" s="104"/>
      <c r="H1016" s="104"/>
    </row>
    <row r="1017" spans="4:8" x14ac:dyDescent="0.15">
      <c r="D1017" s="102"/>
      <c r="E1017" s="102"/>
      <c r="G1017" s="104"/>
      <c r="H1017" s="104"/>
    </row>
    <row r="1018" spans="4:8" x14ac:dyDescent="0.15">
      <c r="D1018" s="102"/>
      <c r="E1018" s="102"/>
      <c r="G1018" s="104"/>
      <c r="H1018" s="104"/>
    </row>
    <row r="1019" spans="4:8" x14ac:dyDescent="0.15">
      <c r="D1019" s="102"/>
      <c r="E1019" s="102"/>
      <c r="G1019" s="104"/>
      <c r="H1019" s="104"/>
    </row>
    <row r="1020" spans="4:8" x14ac:dyDescent="0.15">
      <c r="D1020" s="102"/>
      <c r="E1020" s="102"/>
      <c r="G1020" s="104"/>
      <c r="H1020" s="104"/>
    </row>
    <row r="1021" spans="4:8" x14ac:dyDescent="0.15">
      <c r="D1021" s="102"/>
      <c r="E1021" s="102"/>
      <c r="G1021" s="104"/>
      <c r="H1021" s="104"/>
    </row>
    <row r="1022" spans="4:8" x14ac:dyDescent="0.15">
      <c r="D1022" s="102"/>
      <c r="E1022" s="102"/>
      <c r="G1022" s="104"/>
      <c r="H1022" s="104"/>
    </row>
    <row r="1023" spans="4:8" x14ac:dyDescent="0.15">
      <c r="D1023" s="102"/>
      <c r="E1023" s="102"/>
      <c r="G1023" s="104"/>
      <c r="H1023" s="104"/>
    </row>
    <row r="1024" spans="4:8" x14ac:dyDescent="0.15">
      <c r="D1024" s="102"/>
      <c r="E1024" s="102"/>
      <c r="G1024" s="104"/>
      <c r="H1024" s="104"/>
    </row>
    <row r="1025" spans="4:8" x14ac:dyDescent="0.15">
      <c r="D1025" s="102"/>
      <c r="E1025" s="102"/>
      <c r="G1025" s="104"/>
      <c r="H1025" s="104"/>
    </row>
    <row r="1026" spans="4:8" x14ac:dyDescent="0.15">
      <c r="D1026" s="102"/>
      <c r="E1026" s="102"/>
      <c r="G1026" s="104"/>
      <c r="H1026" s="104"/>
    </row>
    <row r="1027" spans="4:8" x14ac:dyDescent="0.15">
      <c r="D1027" s="102"/>
      <c r="E1027" s="102"/>
      <c r="G1027" s="104"/>
      <c r="H1027" s="104"/>
    </row>
    <row r="1028" spans="4:8" x14ac:dyDescent="0.15">
      <c r="D1028" s="102"/>
      <c r="E1028" s="102"/>
      <c r="G1028" s="104"/>
      <c r="H1028" s="104"/>
    </row>
    <row r="1029" spans="4:8" x14ac:dyDescent="0.15">
      <c r="D1029" s="102"/>
      <c r="E1029" s="102"/>
      <c r="G1029" s="104"/>
      <c r="H1029" s="104"/>
    </row>
    <row r="1030" spans="4:8" x14ac:dyDescent="0.15">
      <c r="D1030" s="102"/>
      <c r="E1030" s="102"/>
      <c r="G1030" s="104"/>
      <c r="H1030" s="104"/>
    </row>
    <row r="1031" spans="4:8" x14ac:dyDescent="0.15">
      <c r="D1031" s="102"/>
      <c r="E1031" s="102"/>
      <c r="G1031" s="104"/>
      <c r="H1031" s="104"/>
    </row>
    <row r="1032" spans="4:8" x14ac:dyDescent="0.15">
      <c r="D1032" s="102"/>
      <c r="E1032" s="102"/>
      <c r="G1032" s="104"/>
      <c r="H1032" s="104"/>
    </row>
    <row r="1033" spans="4:8" x14ac:dyDescent="0.15">
      <c r="D1033" s="102"/>
      <c r="E1033" s="102"/>
      <c r="G1033" s="104"/>
      <c r="H1033" s="104"/>
    </row>
    <row r="1034" spans="4:8" x14ac:dyDescent="0.15">
      <c r="D1034" s="102"/>
      <c r="E1034" s="102"/>
      <c r="G1034" s="104"/>
      <c r="H1034" s="104"/>
    </row>
    <row r="1035" spans="4:8" x14ac:dyDescent="0.15">
      <c r="D1035" s="102"/>
      <c r="E1035" s="102"/>
      <c r="G1035" s="104"/>
      <c r="H1035" s="104"/>
    </row>
    <row r="1036" spans="4:8" x14ac:dyDescent="0.15">
      <c r="D1036" s="102"/>
      <c r="E1036" s="102"/>
      <c r="G1036" s="104"/>
      <c r="H1036" s="104"/>
    </row>
    <row r="1037" spans="4:8" x14ac:dyDescent="0.15">
      <c r="D1037" s="102"/>
      <c r="E1037" s="102"/>
      <c r="G1037" s="104"/>
      <c r="H1037" s="104"/>
    </row>
    <row r="1038" spans="4:8" x14ac:dyDescent="0.15">
      <c r="D1038" s="102"/>
      <c r="E1038" s="102"/>
      <c r="G1038" s="104"/>
      <c r="H1038" s="104"/>
    </row>
    <row r="1039" spans="4:8" x14ac:dyDescent="0.15">
      <c r="D1039" s="102"/>
      <c r="E1039" s="102"/>
      <c r="G1039" s="104"/>
      <c r="H1039" s="104"/>
    </row>
    <row r="1040" spans="4:8" x14ac:dyDescent="0.15">
      <c r="D1040" s="102"/>
      <c r="E1040" s="102"/>
      <c r="G1040" s="104"/>
      <c r="H1040" s="104"/>
    </row>
    <row r="1041" spans="4:8" x14ac:dyDescent="0.15">
      <c r="D1041" s="102"/>
      <c r="E1041" s="102"/>
      <c r="G1041" s="104"/>
      <c r="H1041" s="104"/>
    </row>
    <row r="1042" spans="4:8" x14ac:dyDescent="0.15">
      <c r="D1042" s="102"/>
      <c r="E1042" s="102"/>
      <c r="G1042" s="104"/>
      <c r="H1042" s="104"/>
    </row>
    <row r="1043" spans="4:8" x14ac:dyDescent="0.15">
      <c r="D1043" s="102"/>
      <c r="E1043" s="102"/>
      <c r="G1043" s="104"/>
      <c r="H1043" s="104"/>
    </row>
    <row r="1044" spans="4:8" x14ac:dyDescent="0.15">
      <c r="D1044" s="102"/>
      <c r="E1044" s="102"/>
      <c r="G1044" s="104"/>
      <c r="H1044" s="104"/>
    </row>
    <row r="1045" spans="4:8" x14ac:dyDescent="0.15">
      <c r="D1045" s="102"/>
      <c r="E1045" s="102"/>
      <c r="G1045" s="104"/>
      <c r="H1045" s="104"/>
    </row>
    <row r="1046" spans="4:8" x14ac:dyDescent="0.15">
      <c r="D1046" s="102"/>
      <c r="E1046" s="102"/>
      <c r="G1046" s="104"/>
      <c r="H1046" s="104"/>
    </row>
    <row r="1047" spans="4:8" x14ac:dyDescent="0.15">
      <c r="D1047" s="102"/>
      <c r="E1047" s="102"/>
      <c r="G1047" s="104"/>
      <c r="H1047" s="104"/>
    </row>
    <row r="1048" spans="4:8" x14ac:dyDescent="0.15">
      <c r="D1048" s="102"/>
      <c r="E1048" s="102"/>
      <c r="G1048" s="104"/>
      <c r="H1048" s="104"/>
    </row>
    <row r="1049" spans="4:8" x14ac:dyDescent="0.15">
      <c r="D1049" s="102"/>
      <c r="E1049" s="102"/>
      <c r="G1049" s="104"/>
      <c r="H1049" s="104"/>
    </row>
    <row r="1050" spans="4:8" x14ac:dyDescent="0.15">
      <c r="D1050" s="102"/>
      <c r="E1050" s="102"/>
      <c r="G1050" s="104"/>
      <c r="H1050" s="104"/>
    </row>
    <row r="1051" spans="4:8" x14ac:dyDescent="0.15">
      <c r="D1051" s="102"/>
      <c r="E1051" s="102"/>
      <c r="G1051" s="104"/>
      <c r="H1051" s="104"/>
    </row>
    <row r="1052" spans="4:8" x14ac:dyDescent="0.15">
      <c r="D1052" s="102"/>
      <c r="E1052" s="102"/>
      <c r="G1052" s="104"/>
      <c r="H1052" s="104"/>
    </row>
    <row r="1053" spans="4:8" x14ac:dyDescent="0.15">
      <c r="D1053" s="102"/>
      <c r="E1053" s="102"/>
      <c r="G1053" s="104"/>
      <c r="H1053" s="104"/>
    </row>
    <row r="1054" spans="4:8" x14ac:dyDescent="0.15">
      <c r="D1054" s="102"/>
      <c r="E1054" s="102"/>
      <c r="G1054" s="104"/>
      <c r="H1054" s="104"/>
    </row>
    <row r="1055" spans="4:8" x14ac:dyDescent="0.15">
      <c r="D1055" s="102"/>
      <c r="E1055" s="102"/>
      <c r="G1055" s="104"/>
      <c r="H1055" s="104"/>
    </row>
    <row r="1056" spans="4:8" x14ac:dyDescent="0.15">
      <c r="D1056" s="102"/>
      <c r="E1056" s="102"/>
      <c r="G1056" s="104"/>
      <c r="H1056" s="104"/>
    </row>
    <row r="1057" spans="4:8" x14ac:dyDescent="0.15">
      <c r="D1057" s="102"/>
      <c r="E1057" s="102"/>
      <c r="G1057" s="104"/>
      <c r="H1057" s="104"/>
    </row>
    <row r="1058" spans="4:8" x14ac:dyDescent="0.15">
      <c r="D1058" s="102"/>
      <c r="E1058" s="102"/>
      <c r="G1058" s="104"/>
      <c r="H1058" s="104"/>
    </row>
    <row r="1059" spans="4:8" x14ac:dyDescent="0.15">
      <c r="D1059" s="102"/>
      <c r="E1059" s="102"/>
      <c r="G1059" s="104"/>
      <c r="H1059" s="104"/>
    </row>
    <row r="1060" spans="4:8" x14ac:dyDescent="0.15">
      <c r="D1060" s="102"/>
      <c r="E1060" s="102"/>
      <c r="G1060" s="104"/>
      <c r="H1060" s="104"/>
    </row>
    <row r="1061" spans="4:8" x14ac:dyDescent="0.15">
      <c r="D1061" s="102"/>
      <c r="E1061" s="102"/>
      <c r="G1061" s="104"/>
      <c r="H1061" s="104"/>
    </row>
    <row r="1062" spans="4:8" x14ac:dyDescent="0.15">
      <c r="D1062" s="102"/>
      <c r="E1062" s="102"/>
      <c r="G1062" s="104"/>
      <c r="H1062" s="104"/>
    </row>
    <row r="1063" spans="4:8" x14ac:dyDescent="0.15">
      <c r="D1063" s="102"/>
      <c r="E1063" s="102"/>
      <c r="G1063" s="104"/>
      <c r="H1063" s="104"/>
    </row>
    <row r="1064" spans="4:8" x14ac:dyDescent="0.15">
      <c r="D1064" s="102"/>
      <c r="E1064" s="102"/>
      <c r="G1064" s="104"/>
      <c r="H1064" s="104"/>
    </row>
    <row r="1065" spans="4:8" x14ac:dyDescent="0.15">
      <c r="D1065" s="102"/>
      <c r="E1065" s="102"/>
      <c r="G1065" s="104"/>
      <c r="H1065" s="104"/>
    </row>
    <row r="1066" spans="4:8" x14ac:dyDescent="0.15">
      <c r="D1066" s="102"/>
      <c r="E1066" s="102"/>
      <c r="G1066" s="104"/>
      <c r="H1066" s="104"/>
    </row>
    <row r="1067" spans="4:8" x14ac:dyDescent="0.15">
      <c r="D1067" s="102"/>
      <c r="E1067" s="102"/>
      <c r="G1067" s="104"/>
      <c r="H1067" s="104"/>
    </row>
    <row r="1068" spans="4:8" x14ac:dyDescent="0.15">
      <c r="D1068" s="102"/>
      <c r="E1068" s="102"/>
      <c r="G1068" s="104"/>
      <c r="H1068" s="104"/>
    </row>
    <row r="1069" spans="4:8" x14ac:dyDescent="0.15">
      <c r="D1069" s="102"/>
      <c r="E1069" s="102"/>
      <c r="G1069" s="104"/>
      <c r="H1069" s="104"/>
    </row>
    <row r="1070" spans="4:8" x14ac:dyDescent="0.15">
      <c r="D1070" s="102"/>
      <c r="E1070" s="102"/>
      <c r="G1070" s="104"/>
      <c r="H1070" s="104"/>
    </row>
    <row r="1071" spans="4:8" x14ac:dyDescent="0.15">
      <c r="D1071" s="102"/>
      <c r="E1071" s="102"/>
      <c r="G1071" s="104"/>
      <c r="H1071" s="104"/>
    </row>
    <row r="1072" spans="4:8" x14ac:dyDescent="0.15">
      <c r="D1072" s="102"/>
      <c r="E1072" s="102"/>
      <c r="G1072" s="104"/>
      <c r="H1072" s="104"/>
    </row>
    <row r="1073" spans="4:8" x14ac:dyDescent="0.15">
      <c r="D1073" s="102"/>
      <c r="E1073" s="102"/>
      <c r="G1073" s="104"/>
      <c r="H1073" s="104"/>
    </row>
    <row r="1074" spans="4:8" x14ac:dyDescent="0.15">
      <c r="D1074" s="102"/>
      <c r="E1074" s="102"/>
      <c r="G1074" s="104"/>
      <c r="H1074" s="104"/>
    </row>
    <row r="1075" spans="4:8" x14ac:dyDescent="0.15">
      <c r="D1075" s="102"/>
      <c r="E1075" s="102"/>
      <c r="G1075" s="104"/>
      <c r="H1075" s="104"/>
    </row>
    <row r="1076" spans="4:8" x14ac:dyDescent="0.15">
      <c r="D1076" s="102"/>
      <c r="E1076" s="102"/>
      <c r="G1076" s="104"/>
      <c r="H1076" s="104"/>
    </row>
    <row r="1077" spans="4:8" x14ac:dyDescent="0.15">
      <c r="D1077" s="102"/>
      <c r="E1077" s="102"/>
      <c r="G1077" s="104"/>
      <c r="H1077" s="104"/>
    </row>
    <row r="1078" spans="4:8" x14ac:dyDescent="0.15">
      <c r="D1078" s="102"/>
      <c r="E1078" s="102"/>
      <c r="G1078" s="104"/>
      <c r="H1078" s="104"/>
    </row>
    <row r="1079" spans="4:8" x14ac:dyDescent="0.15">
      <c r="D1079" s="102"/>
      <c r="E1079" s="102"/>
      <c r="G1079" s="104"/>
      <c r="H1079" s="104"/>
    </row>
    <row r="1080" spans="4:8" x14ac:dyDescent="0.15">
      <c r="D1080" s="102"/>
      <c r="E1080" s="102"/>
      <c r="G1080" s="104"/>
      <c r="H1080" s="104"/>
    </row>
    <row r="1081" spans="4:8" x14ac:dyDescent="0.15">
      <c r="D1081" s="102"/>
      <c r="E1081" s="102"/>
      <c r="G1081" s="104"/>
      <c r="H1081" s="104"/>
    </row>
    <row r="1082" spans="4:8" x14ac:dyDescent="0.15">
      <c r="D1082" s="102"/>
      <c r="E1082" s="102"/>
      <c r="G1082" s="104"/>
      <c r="H1082" s="104"/>
    </row>
    <row r="1083" spans="4:8" x14ac:dyDescent="0.15">
      <c r="D1083" s="102"/>
      <c r="E1083" s="102"/>
      <c r="G1083" s="104"/>
      <c r="H1083" s="104"/>
    </row>
    <row r="1084" spans="4:8" x14ac:dyDescent="0.15">
      <c r="D1084" s="102"/>
      <c r="E1084" s="102"/>
      <c r="G1084" s="104"/>
      <c r="H1084" s="104"/>
    </row>
    <row r="1085" spans="4:8" x14ac:dyDescent="0.15">
      <c r="D1085" s="102"/>
      <c r="E1085" s="102"/>
      <c r="G1085" s="104"/>
      <c r="H1085" s="104"/>
    </row>
    <row r="1086" spans="4:8" x14ac:dyDescent="0.15">
      <c r="D1086" s="102"/>
      <c r="E1086" s="102"/>
      <c r="G1086" s="104"/>
      <c r="H1086" s="104"/>
    </row>
    <row r="1087" spans="4:8" x14ac:dyDescent="0.15">
      <c r="D1087" s="102"/>
      <c r="E1087" s="102"/>
      <c r="G1087" s="104"/>
      <c r="H1087" s="104"/>
    </row>
    <row r="1088" spans="4:8" x14ac:dyDescent="0.15">
      <c r="D1088" s="102"/>
      <c r="E1088" s="102"/>
      <c r="G1088" s="104"/>
      <c r="H1088" s="104"/>
    </row>
    <row r="1089" spans="4:8" x14ac:dyDescent="0.15">
      <c r="D1089" s="102"/>
      <c r="E1089" s="102"/>
      <c r="G1089" s="104"/>
      <c r="H1089" s="104"/>
    </row>
    <row r="1090" spans="4:8" x14ac:dyDescent="0.15">
      <c r="D1090" s="102"/>
      <c r="E1090" s="102"/>
      <c r="G1090" s="104"/>
      <c r="H1090" s="104"/>
    </row>
    <row r="1091" spans="4:8" x14ac:dyDescent="0.15">
      <c r="D1091" s="102"/>
      <c r="E1091" s="102"/>
      <c r="G1091" s="104"/>
      <c r="H1091" s="104"/>
    </row>
    <row r="1092" spans="4:8" x14ac:dyDescent="0.15">
      <c r="D1092" s="102"/>
      <c r="E1092" s="102"/>
      <c r="G1092" s="104"/>
      <c r="H1092" s="104"/>
    </row>
    <row r="1093" spans="4:8" x14ac:dyDescent="0.15">
      <c r="D1093" s="102"/>
      <c r="E1093" s="102"/>
      <c r="G1093" s="104"/>
      <c r="H1093" s="104"/>
    </row>
    <row r="1094" spans="4:8" x14ac:dyDescent="0.15">
      <c r="D1094" s="102"/>
      <c r="E1094" s="102"/>
      <c r="G1094" s="104"/>
      <c r="H1094" s="104"/>
    </row>
    <row r="1095" spans="4:8" x14ac:dyDescent="0.15">
      <c r="D1095" s="102"/>
      <c r="E1095" s="102"/>
      <c r="G1095" s="104"/>
      <c r="H1095" s="104"/>
    </row>
    <row r="1096" spans="4:8" x14ac:dyDescent="0.15">
      <c r="D1096" s="102"/>
      <c r="E1096" s="102"/>
      <c r="G1096" s="104"/>
      <c r="H1096" s="104"/>
    </row>
    <row r="1097" spans="4:8" x14ac:dyDescent="0.15">
      <c r="D1097" s="102"/>
      <c r="E1097" s="102"/>
      <c r="G1097" s="104"/>
      <c r="H1097" s="104"/>
    </row>
    <row r="1098" spans="4:8" x14ac:dyDescent="0.15">
      <c r="D1098" s="102"/>
      <c r="E1098" s="102"/>
      <c r="G1098" s="104"/>
      <c r="H1098" s="104"/>
    </row>
    <row r="1099" spans="4:8" x14ac:dyDescent="0.15">
      <c r="D1099" s="102"/>
      <c r="E1099" s="102"/>
      <c r="G1099" s="104"/>
      <c r="H1099" s="104"/>
    </row>
    <row r="1100" spans="4:8" x14ac:dyDescent="0.15">
      <c r="D1100" s="102"/>
      <c r="E1100" s="102"/>
      <c r="G1100" s="104"/>
      <c r="H1100" s="104"/>
    </row>
    <row r="1101" spans="4:8" x14ac:dyDescent="0.15">
      <c r="D1101" s="102"/>
      <c r="E1101" s="102"/>
      <c r="G1101" s="104"/>
      <c r="H1101" s="104"/>
    </row>
    <row r="1102" spans="4:8" x14ac:dyDescent="0.15">
      <c r="D1102" s="102"/>
      <c r="E1102" s="102"/>
      <c r="G1102" s="104"/>
      <c r="H1102" s="104"/>
    </row>
    <row r="1103" spans="4:8" x14ac:dyDescent="0.15">
      <c r="D1103" s="102"/>
      <c r="E1103" s="102"/>
      <c r="G1103" s="104"/>
      <c r="H1103" s="104"/>
    </row>
    <row r="1104" spans="4:8" x14ac:dyDescent="0.15">
      <c r="D1104" s="102"/>
      <c r="E1104" s="102"/>
      <c r="G1104" s="104"/>
      <c r="H1104" s="104"/>
    </row>
    <row r="1105" spans="4:8" x14ac:dyDescent="0.15">
      <c r="D1105" s="102"/>
      <c r="E1105" s="102"/>
      <c r="G1105" s="104"/>
      <c r="H1105" s="104"/>
    </row>
    <row r="1106" spans="4:8" x14ac:dyDescent="0.15">
      <c r="D1106" s="102"/>
      <c r="E1106" s="102"/>
      <c r="G1106" s="104"/>
      <c r="H1106" s="104"/>
    </row>
    <row r="1107" spans="4:8" x14ac:dyDescent="0.15">
      <c r="D1107" s="102"/>
      <c r="E1107" s="102"/>
      <c r="G1107" s="104"/>
      <c r="H1107" s="104"/>
    </row>
    <row r="1108" spans="4:8" x14ac:dyDescent="0.15">
      <c r="D1108" s="102"/>
      <c r="E1108" s="102"/>
      <c r="G1108" s="104"/>
      <c r="H1108" s="104"/>
    </row>
    <row r="1109" spans="4:8" x14ac:dyDescent="0.15">
      <c r="D1109" s="102"/>
      <c r="E1109" s="102"/>
      <c r="G1109" s="104"/>
      <c r="H1109" s="104"/>
    </row>
    <row r="1110" spans="4:8" x14ac:dyDescent="0.15">
      <c r="D1110" s="102"/>
      <c r="E1110" s="102"/>
      <c r="G1110" s="104"/>
      <c r="H1110" s="104"/>
    </row>
    <row r="1111" spans="4:8" x14ac:dyDescent="0.15">
      <c r="D1111" s="102"/>
      <c r="E1111" s="102"/>
      <c r="G1111" s="104"/>
      <c r="H1111" s="104"/>
    </row>
    <row r="1112" spans="4:8" x14ac:dyDescent="0.15">
      <c r="D1112" s="102"/>
      <c r="E1112" s="102"/>
      <c r="G1112" s="104"/>
      <c r="H1112" s="104"/>
    </row>
    <row r="1113" spans="4:8" x14ac:dyDescent="0.15">
      <c r="D1113" s="102"/>
      <c r="E1113" s="102"/>
      <c r="G1113" s="104"/>
      <c r="H1113" s="104"/>
    </row>
    <row r="1114" spans="4:8" x14ac:dyDescent="0.15">
      <c r="D1114" s="102"/>
      <c r="E1114" s="102"/>
      <c r="G1114" s="104"/>
      <c r="H1114" s="104"/>
    </row>
    <row r="1115" spans="4:8" x14ac:dyDescent="0.15">
      <c r="D1115" s="102"/>
      <c r="E1115" s="102"/>
      <c r="G1115" s="104"/>
      <c r="H1115" s="104"/>
    </row>
    <row r="1116" spans="4:8" x14ac:dyDescent="0.15">
      <c r="D1116" s="102"/>
      <c r="E1116" s="102"/>
      <c r="G1116" s="104"/>
      <c r="H1116" s="104"/>
    </row>
    <row r="1117" spans="4:8" x14ac:dyDescent="0.15">
      <c r="D1117" s="102"/>
      <c r="E1117" s="102"/>
      <c r="G1117" s="104"/>
      <c r="H1117" s="104"/>
    </row>
    <row r="1118" spans="4:8" x14ac:dyDescent="0.15">
      <c r="D1118" s="102"/>
      <c r="E1118" s="102"/>
      <c r="G1118" s="104"/>
      <c r="H1118" s="104"/>
    </row>
    <row r="1119" spans="4:8" x14ac:dyDescent="0.15">
      <c r="D1119" s="102"/>
      <c r="E1119" s="102"/>
      <c r="G1119" s="104"/>
      <c r="H1119" s="104"/>
    </row>
    <row r="1120" spans="4:8" x14ac:dyDescent="0.15">
      <c r="D1120" s="102"/>
      <c r="E1120" s="102"/>
      <c r="G1120" s="104"/>
      <c r="H1120" s="104"/>
    </row>
    <row r="1121" spans="4:8" x14ac:dyDescent="0.15">
      <c r="D1121" s="102"/>
      <c r="E1121" s="102"/>
      <c r="G1121" s="104"/>
      <c r="H1121" s="104"/>
    </row>
    <row r="1122" spans="4:8" x14ac:dyDescent="0.15">
      <c r="D1122" s="102"/>
      <c r="E1122" s="102"/>
      <c r="G1122" s="104"/>
      <c r="H1122" s="104"/>
    </row>
    <row r="1123" spans="4:8" x14ac:dyDescent="0.15">
      <c r="D1123" s="102"/>
      <c r="E1123" s="102"/>
      <c r="G1123" s="104"/>
      <c r="H1123" s="104"/>
    </row>
    <row r="1124" spans="4:8" x14ac:dyDescent="0.15">
      <c r="D1124" s="102"/>
      <c r="E1124" s="102"/>
      <c r="G1124" s="104"/>
      <c r="H1124" s="104"/>
    </row>
    <row r="1125" spans="4:8" x14ac:dyDescent="0.15">
      <c r="D1125" s="102"/>
      <c r="E1125" s="102"/>
      <c r="G1125" s="104"/>
      <c r="H1125" s="104"/>
    </row>
    <row r="1126" spans="4:8" x14ac:dyDescent="0.15">
      <c r="D1126" s="102"/>
      <c r="E1126" s="102"/>
      <c r="G1126" s="104"/>
      <c r="H1126" s="104"/>
    </row>
    <row r="1127" spans="4:8" x14ac:dyDescent="0.15">
      <c r="D1127" s="102"/>
      <c r="E1127" s="102"/>
      <c r="G1127" s="104"/>
      <c r="H1127" s="104"/>
    </row>
    <row r="1128" spans="4:8" x14ac:dyDescent="0.15">
      <c r="D1128" s="102"/>
      <c r="E1128" s="102"/>
      <c r="G1128" s="104"/>
      <c r="H1128" s="104"/>
    </row>
    <row r="1129" spans="4:8" x14ac:dyDescent="0.15">
      <c r="D1129" s="102"/>
      <c r="E1129" s="102"/>
      <c r="G1129" s="104"/>
      <c r="H1129" s="104"/>
    </row>
    <row r="1130" spans="4:8" x14ac:dyDescent="0.15">
      <c r="D1130" s="102"/>
      <c r="E1130" s="102"/>
      <c r="G1130" s="104"/>
      <c r="H1130" s="104"/>
    </row>
    <row r="1131" spans="4:8" x14ac:dyDescent="0.15">
      <c r="D1131" s="102"/>
      <c r="E1131" s="102"/>
      <c r="G1131" s="104"/>
      <c r="H1131" s="104"/>
    </row>
    <row r="1132" spans="4:8" x14ac:dyDescent="0.15">
      <c r="D1132" s="102"/>
      <c r="E1132" s="102"/>
      <c r="G1132" s="104"/>
      <c r="H1132" s="104"/>
    </row>
    <row r="1133" spans="4:8" x14ac:dyDescent="0.15">
      <c r="D1133" s="102"/>
      <c r="E1133" s="102"/>
      <c r="G1133" s="104"/>
      <c r="H1133" s="104"/>
    </row>
    <row r="1134" spans="4:8" x14ac:dyDescent="0.15">
      <c r="D1134" s="102"/>
      <c r="E1134" s="102"/>
      <c r="G1134" s="104"/>
      <c r="H1134" s="104"/>
    </row>
    <row r="1135" spans="4:8" x14ac:dyDescent="0.15">
      <c r="D1135" s="102"/>
      <c r="E1135" s="102"/>
      <c r="G1135" s="104"/>
      <c r="H1135" s="104"/>
    </row>
    <row r="1136" spans="4:8" x14ac:dyDescent="0.15">
      <c r="D1136" s="102"/>
      <c r="E1136" s="102"/>
      <c r="G1136" s="104"/>
      <c r="H1136" s="104"/>
    </row>
    <row r="1137" spans="4:8" x14ac:dyDescent="0.15">
      <c r="D1137" s="102"/>
      <c r="E1137" s="102"/>
      <c r="G1137" s="104"/>
      <c r="H1137" s="104"/>
    </row>
    <row r="1138" spans="4:8" x14ac:dyDescent="0.15">
      <c r="D1138" s="102"/>
      <c r="E1138" s="102"/>
      <c r="G1138" s="104"/>
      <c r="H1138" s="104"/>
    </row>
    <row r="1139" spans="4:8" x14ac:dyDescent="0.15">
      <c r="D1139" s="102"/>
      <c r="E1139" s="102"/>
      <c r="G1139" s="104"/>
      <c r="H1139" s="104"/>
    </row>
    <row r="1140" spans="4:8" x14ac:dyDescent="0.15">
      <c r="D1140" s="102"/>
      <c r="E1140" s="102"/>
      <c r="G1140" s="104"/>
      <c r="H1140" s="104"/>
    </row>
    <row r="1141" spans="4:8" x14ac:dyDescent="0.15">
      <c r="D1141" s="102"/>
      <c r="E1141" s="102"/>
      <c r="G1141" s="104"/>
      <c r="H1141" s="104"/>
    </row>
    <row r="1142" spans="4:8" x14ac:dyDescent="0.15">
      <c r="D1142" s="102"/>
      <c r="E1142" s="102"/>
      <c r="G1142" s="104"/>
      <c r="H1142" s="104"/>
    </row>
    <row r="1143" spans="4:8" x14ac:dyDescent="0.15">
      <c r="D1143" s="102"/>
      <c r="E1143" s="102"/>
      <c r="G1143" s="104"/>
      <c r="H1143" s="104"/>
    </row>
    <row r="1144" spans="4:8" x14ac:dyDescent="0.15">
      <c r="D1144" s="102"/>
      <c r="E1144" s="102"/>
      <c r="G1144" s="104"/>
      <c r="H1144" s="104"/>
    </row>
    <row r="1145" spans="4:8" x14ac:dyDescent="0.15">
      <c r="D1145" s="102"/>
      <c r="E1145" s="102"/>
      <c r="G1145" s="104"/>
      <c r="H1145" s="104"/>
    </row>
    <row r="1146" spans="4:8" x14ac:dyDescent="0.15">
      <c r="D1146" s="102"/>
      <c r="E1146" s="102"/>
      <c r="G1146" s="104"/>
      <c r="H1146" s="104"/>
    </row>
    <row r="1147" spans="4:8" x14ac:dyDescent="0.15">
      <c r="D1147" s="102"/>
      <c r="E1147" s="102"/>
      <c r="G1147" s="104"/>
      <c r="H1147" s="104"/>
    </row>
    <row r="1148" spans="4:8" x14ac:dyDescent="0.15">
      <c r="D1148" s="102"/>
      <c r="E1148" s="102"/>
      <c r="G1148" s="104"/>
      <c r="H1148" s="104"/>
    </row>
    <row r="1149" spans="4:8" x14ac:dyDescent="0.15">
      <c r="D1149" s="102"/>
      <c r="E1149" s="102"/>
      <c r="G1149" s="104"/>
      <c r="H1149" s="104"/>
    </row>
    <row r="1150" spans="4:8" x14ac:dyDescent="0.15">
      <c r="D1150" s="102"/>
      <c r="E1150" s="102"/>
      <c r="G1150" s="104"/>
      <c r="H1150" s="104"/>
    </row>
    <row r="1151" spans="4:8" x14ac:dyDescent="0.15">
      <c r="D1151" s="102"/>
      <c r="E1151" s="102"/>
      <c r="G1151" s="104"/>
      <c r="H1151" s="104"/>
    </row>
    <row r="1152" spans="4:8" x14ac:dyDescent="0.15">
      <c r="D1152" s="102"/>
      <c r="E1152" s="102"/>
      <c r="G1152" s="104"/>
      <c r="H1152" s="104"/>
    </row>
    <row r="1153" spans="4:8" x14ac:dyDescent="0.15">
      <c r="D1153" s="102"/>
      <c r="E1153" s="102"/>
      <c r="G1153" s="104"/>
      <c r="H1153" s="104"/>
    </row>
    <row r="1154" spans="4:8" x14ac:dyDescent="0.15">
      <c r="D1154" s="102"/>
      <c r="E1154" s="102"/>
      <c r="G1154" s="104"/>
      <c r="H1154" s="104"/>
    </row>
    <row r="1155" spans="4:8" x14ac:dyDescent="0.15">
      <c r="D1155" s="102"/>
      <c r="E1155" s="102"/>
      <c r="G1155" s="104"/>
      <c r="H1155" s="104"/>
    </row>
    <row r="1156" spans="4:8" x14ac:dyDescent="0.15">
      <c r="D1156" s="102"/>
      <c r="E1156" s="102"/>
      <c r="G1156" s="104"/>
      <c r="H1156" s="104"/>
    </row>
    <row r="1157" spans="4:8" x14ac:dyDescent="0.15">
      <c r="D1157" s="102"/>
      <c r="E1157" s="102"/>
      <c r="G1157" s="104"/>
      <c r="H1157" s="104"/>
    </row>
    <row r="1158" spans="4:8" x14ac:dyDescent="0.15">
      <c r="D1158" s="102"/>
      <c r="E1158" s="102"/>
      <c r="G1158" s="104"/>
      <c r="H1158" s="104"/>
    </row>
    <row r="1159" spans="4:8" x14ac:dyDescent="0.15">
      <c r="D1159" s="102"/>
      <c r="E1159" s="102"/>
      <c r="G1159" s="104"/>
      <c r="H1159" s="104"/>
    </row>
    <row r="1160" spans="4:8" x14ac:dyDescent="0.15">
      <c r="D1160" s="102"/>
      <c r="E1160" s="102"/>
      <c r="G1160" s="104"/>
      <c r="H1160" s="104"/>
    </row>
    <row r="1161" spans="4:8" x14ac:dyDescent="0.15">
      <c r="D1161" s="102"/>
      <c r="E1161" s="102"/>
      <c r="G1161" s="104"/>
      <c r="H1161" s="104"/>
    </row>
    <row r="1162" spans="4:8" x14ac:dyDescent="0.15">
      <c r="D1162" s="102"/>
      <c r="E1162" s="102"/>
      <c r="G1162" s="104"/>
      <c r="H1162" s="104"/>
    </row>
    <row r="1163" spans="4:8" x14ac:dyDescent="0.15">
      <c r="D1163" s="102"/>
      <c r="E1163" s="102"/>
      <c r="G1163" s="104"/>
      <c r="H1163" s="104"/>
    </row>
    <row r="1164" spans="4:8" x14ac:dyDescent="0.15">
      <c r="D1164" s="102"/>
      <c r="E1164" s="102"/>
      <c r="G1164" s="104"/>
      <c r="H1164" s="104"/>
    </row>
    <row r="1165" spans="4:8" x14ac:dyDescent="0.15">
      <c r="D1165" s="102"/>
      <c r="E1165" s="102"/>
      <c r="G1165" s="104"/>
      <c r="H1165" s="104"/>
    </row>
    <row r="1166" spans="4:8" x14ac:dyDescent="0.15">
      <c r="D1166" s="102"/>
      <c r="E1166" s="102"/>
      <c r="G1166" s="104"/>
      <c r="H1166" s="104"/>
    </row>
    <row r="1167" spans="4:8" x14ac:dyDescent="0.15">
      <c r="D1167" s="102"/>
      <c r="E1167" s="102"/>
      <c r="G1167" s="104"/>
      <c r="H1167" s="104"/>
    </row>
    <row r="1168" spans="4:8" x14ac:dyDescent="0.15">
      <c r="D1168" s="102"/>
      <c r="E1168" s="102"/>
      <c r="G1168" s="104"/>
      <c r="H1168" s="104"/>
    </row>
    <row r="1169" spans="4:8" x14ac:dyDescent="0.15">
      <c r="D1169" s="102"/>
      <c r="E1169" s="102"/>
      <c r="G1169" s="104"/>
      <c r="H1169" s="104"/>
    </row>
    <row r="1170" spans="4:8" x14ac:dyDescent="0.15">
      <c r="D1170" s="102"/>
      <c r="E1170" s="102"/>
      <c r="G1170" s="104"/>
      <c r="H1170" s="104"/>
    </row>
    <row r="1171" spans="4:8" x14ac:dyDescent="0.15">
      <c r="D1171" s="102"/>
      <c r="E1171" s="102"/>
      <c r="G1171" s="104"/>
      <c r="H1171" s="104"/>
    </row>
    <row r="1172" spans="4:8" x14ac:dyDescent="0.15">
      <c r="D1172" s="102"/>
      <c r="E1172" s="102"/>
      <c r="G1172" s="104"/>
      <c r="H1172" s="104"/>
    </row>
    <row r="1173" spans="4:8" x14ac:dyDescent="0.15">
      <c r="D1173" s="102"/>
      <c r="E1173" s="102"/>
      <c r="G1173" s="104"/>
      <c r="H1173" s="104"/>
    </row>
    <row r="1174" spans="4:8" x14ac:dyDescent="0.15">
      <c r="D1174" s="102"/>
      <c r="E1174" s="102"/>
      <c r="G1174" s="104"/>
      <c r="H1174" s="104"/>
    </row>
  </sheetData>
  <mergeCells count="28">
    <mergeCell ref="C39:D39"/>
    <mergeCell ref="A43:D43"/>
    <mergeCell ref="B44:D44"/>
    <mergeCell ref="C45:D45"/>
    <mergeCell ref="B23:D23"/>
    <mergeCell ref="A1:L1"/>
    <mergeCell ref="A2:C2"/>
    <mergeCell ref="A8:D8"/>
    <mergeCell ref="A9:D9"/>
    <mergeCell ref="C11:D11"/>
    <mergeCell ref="C10:D10"/>
    <mergeCell ref="K3:L4"/>
    <mergeCell ref="A5:D5"/>
    <mergeCell ref="A6:D6"/>
    <mergeCell ref="G3:H4"/>
    <mergeCell ref="I3:J4"/>
    <mergeCell ref="A3:D3"/>
    <mergeCell ref="E3:F4"/>
    <mergeCell ref="A34:D34"/>
    <mergeCell ref="B35:D35"/>
    <mergeCell ref="C36:D36"/>
    <mergeCell ref="C24:D24"/>
    <mergeCell ref="C28:D28"/>
    <mergeCell ref="A7:D7"/>
    <mergeCell ref="C15:D15"/>
    <mergeCell ref="C17:D17"/>
    <mergeCell ref="C13:D13"/>
    <mergeCell ref="C31:D31"/>
  </mergeCells>
  <phoneticPr fontId="1" type="noConversion"/>
  <pageMargins left="0.55118110236220474" right="0.39370078740157483" top="0.47244094488188981" bottom="0.27559055118110237" header="0.31496062992125984" footer="0.15748031496062992"/>
  <pageSetup paperSize="9" firstPageNumber="5" orientation="landscape" useFirstPageNumber="1" horizontalDpi="4294967293" verticalDpi="4294967293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0"/>
  <sheetViews>
    <sheetView zoomScaleSheetLayoutView="100" workbookViewId="0">
      <pane ySplit="1" topLeftCell="A29" activePane="bottomLeft" state="frozen"/>
      <selection activeCell="J31" sqref="J31"/>
      <selection pane="bottomLeft" activeCell="P51" sqref="P51"/>
    </sheetView>
  </sheetViews>
  <sheetFormatPr defaultRowHeight="13.5" x14ac:dyDescent="0.15"/>
  <cols>
    <col min="1" max="3" width="2.77734375" style="364" customWidth="1"/>
    <col min="4" max="4" width="18.109375" style="364" customWidth="1"/>
    <col min="5" max="5" width="3.33203125" style="98" customWidth="1"/>
    <col min="6" max="6" width="8.44140625" style="98" customWidth="1"/>
    <col min="7" max="7" width="10.6640625" style="100" customWidth="1"/>
    <col min="8" max="8" width="2.44140625" style="100" customWidth="1"/>
    <col min="9" max="9" width="7.6640625" style="100" customWidth="1"/>
    <col min="10" max="10" width="27.88671875" style="364" customWidth="1"/>
    <col min="11" max="11" width="29.6640625" style="98" customWidth="1"/>
    <col min="12" max="16384" width="8.88671875" style="100"/>
  </cols>
  <sheetData>
    <row r="1" spans="1:11" s="222" customFormat="1" ht="30" customHeight="1" x14ac:dyDescent="0.15">
      <c r="A1" s="427" t="s">
        <v>270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</row>
    <row r="2" spans="1:11" s="222" customFormat="1" ht="16.5" customHeight="1" thickBot="1" x14ac:dyDescent="0.3">
      <c r="A2" s="224"/>
      <c r="B2" s="224"/>
      <c r="C2" s="224"/>
      <c r="D2" s="224"/>
      <c r="E2" s="426"/>
      <c r="F2" s="425"/>
      <c r="G2" s="100"/>
      <c r="H2" s="100"/>
      <c r="I2" s="220"/>
      <c r="J2" s="221"/>
      <c r="K2" s="220" t="s">
        <v>195</v>
      </c>
    </row>
    <row r="3" spans="1:11" s="110" customFormat="1" ht="18" customHeight="1" x14ac:dyDescent="0.15">
      <c r="A3" s="218"/>
      <c r="B3" s="217"/>
      <c r="C3" s="217"/>
      <c r="D3" s="216"/>
      <c r="E3" s="215" t="s">
        <v>269</v>
      </c>
      <c r="F3" s="214"/>
      <c r="G3" s="424" t="s">
        <v>268</v>
      </c>
      <c r="H3" s="213" t="s">
        <v>191</v>
      </c>
      <c r="I3" s="212"/>
      <c r="J3" s="211" t="s">
        <v>190</v>
      </c>
      <c r="K3" s="210"/>
    </row>
    <row r="4" spans="1:11" s="110" customFormat="1" ht="18" customHeight="1" x14ac:dyDescent="0.15">
      <c r="A4" s="209" t="s">
        <v>189</v>
      </c>
      <c r="B4" s="208" t="s">
        <v>188</v>
      </c>
      <c r="C4" s="208" t="s">
        <v>187</v>
      </c>
      <c r="D4" s="208" t="s">
        <v>186</v>
      </c>
      <c r="E4" s="207"/>
      <c r="F4" s="206"/>
      <c r="G4" s="423"/>
      <c r="H4" s="205"/>
      <c r="I4" s="204"/>
      <c r="J4" s="203"/>
      <c r="K4" s="202"/>
    </row>
    <row r="5" spans="1:11" s="110" customFormat="1" ht="18" customHeight="1" x14ac:dyDescent="0.15">
      <c r="A5" s="201" t="s">
        <v>267</v>
      </c>
      <c r="B5" s="200"/>
      <c r="C5" s="200"/>
      <c r="D5" s="199"/>
      <c r="E5" s="194"/>
      <c r="F5" s="197">
        <f>SUM(F6:F8)</f>
        <v>1605494</v>
      </c>
      <c r="G5" s="197">
        <f>SUM(G6:G8)</f>
        <v>1661130</v>
      </c>
      <c r="H5" s="422"/>
      <c r="I5" s="410">
        <f>G5-F5</f>
        <v>55636</v>
      </c>
      <c r="J5" s="196"/>
      <c r="K5" s="195"/>
    </row>
    <row r="6" spans="1:11" s="110" customFormat="1" ht="18" customHeight="1" x14ac:dyDescent="0.15">
      <c r="A6" s="421"/>
      <c r="B6" s="420"/>
      <c r="C6" s="420"/>
      <c r="D6" s="419"/>
      <c r="E6" s="418" t="s">
        <v>118</v>
      </c>
      <c r="F6" s="417">
        <f>F22+F25+F26+F27+F28+F29+F30+F37+F47+F52+F55+F58</f>
        <v>1013991</v>
      </c>
      <c r="G6" s="417">
        <f>G22+G25+G26+G27+G28+G29+G30+G37+G47+G52+G55+G58</f>
        <v>1061186</v>
      </c>
      <c r="H6" s="416"/>
      <c r="I6" s="410">
        <f>G6-F6</f>
        <v>47195</v>
      </c>
      <c r="J6" s="415"/>
      <c r="K6" s="414"/>
    </row>
    <row r="7" spans="1:11" s="110" customFormat="1" ht="18" customHeight="1" x14ac:dyDescent="0.15">
      <c r="A7" s="421"/>
      <c r="B7" s="420"/>
      <c r="C7" s="420"/>
      <c r="D7" s="419"/>
      <c r="E7" s="418" t="s">
        <v>184</v>
      </c>
      <c r="F7" s="417">
        <f>+F13+F14+F16+F17+F15</f>
        <v>561503</v>
      </c>
      <c r="G7" s="417">
        <f>+G13+G14+G16+G17+G15</f>
        <v>570944</v>
      </c>
      <c r="H7" s="416"/>
      <c r="I7" s="410">
        <f>G7-F7</f>
        <v>9441</v>
      </c>
      <c r="J7" s="415"/>
      <c r="K7" s="414"/>
    </row>
    <row r="8" spans="1:11" s="110" customFormat="1" ht="18" customHeight="1" x14ac:dyDescent="0.15">
      <c r="A8" s="413"/>
      <c r="B8" s="412"/>
      <c r="C8" s="412"/>
      <c r="D8" s="411"/>
      <c r="E8" s="181" t="s">
        <v>134</v>
      </c>
      <c r="F8" s="334">
        <f>F42</f>
        <v>30000</v>
      </c>
      <c r="G8" s="334">
        <f>G42</f>
        <v>29000</v>
      </c>
      <c r="H8" s="390" t="s">
        <v>135</v>
      </c>
      <c r="I8" s="410">
        <f>G8-F8</f>
        <v>-1000</v>
      </c>
      <c r="J8" s="409"/>
      <c r="K8" s="408"/>
    </row>
    <row r="9" spans="1:11" s="98" customFormat="1" ht="18" customHeight="1" x14ac:dyDescent="0.15">
      <c r="A9" s="156" t="s">
        <v>266</v>
      </c>
      <c r="B9" s="155"/>
      <c r="C9" s="155"/>
      <c r="D9" s="140"/>
      <c r="E9" s="134"/>
      <c r="F9" s="139">
        <f>F10</f>
        <v>561503</v>
      </c>
      <c r="G9" s="139">
        <f>G10</f>
        <v>570944</v>
      </c>
      <c r="H9" s="187"/>
      <c r="I9" s="380">
        <f>G9-F9</f>
        <v>9441</v>
      </c>
      <c r="J9" s="154"/>
      <c r="K9" s="153"/>
    </row>
    <row r="10" spans="1:11" s="98" customFormat="1" ht="18" customHeight="1" x14ac:dyDescent="0.15">
      <c r="A10" s="143"/>
      <c r="B10" s="141" t="s">
        <v>265</v>
      </c>
      <c r="C10" s="155"/>
      <c r="D10" s="140"/>
      <c r="E10" s="134"/>
      <c r="F10" s="139">
        <f>F11</f>
        <v>561503</v>
      </c>
      <c r="G10" s="139">
        <f>G11</f>
        <v>570944</v>
      </c>
      <c r="H10" s="133"/>
      <c r="I10" s="380">
        <f>G10-F10</f>
        <v>9441</v>
      </c>
      <c r="J10" s="154"/>
      <c r="K10" s="153"/>
    </row>
    <row r="11" spans="1:11" s="98" customFormat="1" ht="18" customHeight="1" x14ac:dyDescent="0.15">
      <c r="A11" s="143"/>
      <c r="B11" s="142"/>
      <c r="C11" s="141" t="s">
        <v>264</v>
      </c>
      <c r="D11" s="140"/>
      <c r="E11" s="134"/>
      <c r="F11" s="139">
        <f>F12</f>
        <v>561503</v>
      </c>
      <c r="G11" s="139">
        <f>G12</f>
        <v>570944</v>
      </c>
      <c r="H11" s="187"/>
      <c r="I11" s="380">
        <f>G11-F11</f>
        <v>9441</v>
      </c>
      <c r="J11" s="382"/>
      <c r="K11" s="381"/>
    </row>
    <row r="12" spans="1:11" s="98" customFormat="1" ht="18" customHeight="1" x14ac:dyDescent="0.15">
      <c r="A12" s="129"/>
      <c r="B12" s="128"/>
      <c r="C12" s="128"/>
      <c r="D12" s="135" t="s">
        <v>263</v>
      </c>
      <c r="E12" s="152"/>
      <c r="F12" s="132">
        <f>SUM(F13:F17)</f>
        <v>561503</v>
      </c>
      <c r="G12" s="132">
        <f>SUM(G13:G17)</f>
        <v>570944</v>
      </c>
      <c r="H12" s="133"/>
      <c r="I12" s="380">
        <f>G12-F12</f>
        <v>9441</v>
      </c>
      <c r="J12" s="379"/>
      <c r="K12" s="378"/>
    </row>
    <row r="13" spans="1:11" s="98" customFormat="1" ht="27.75" customHeight="1" x14ac:dyDescent="0.15">
      <c r="A13" s="129"/>
      <c r="B13" s="128"/>
      <c r="C13" s="128"/>
      <c r="D13" s="407" t="s">
        <v>126</v>
      </c>
      <c r="E13" s="175" t="s">
        <v>184</v>
      </c>
      <c r="F13" s="174">
        <v>363840</v>
      </c>
      <c r="G13" s="174">
        <v>373281</v>
      </c>
      <c r="H13" s="400"/>
      <c r="I13" s="146">
        <f>G13-F13</f>
        <v>9441</v>
      </c>
      <c r="J13" s="375" t="s">
        <v>262</v>
      </c>
      <c r="K13" s="406" t="s">
        <v>261</v>
      </c>
    </row>
    <row r="14" spans="1:11" s="98" customFormat="1" ht="22.5" customHeight="1" x14ac:dyDescent="0.15">
      <c r="A14" s="129"/>
      <c r="B14" s="128"/>
      <c r="C14" s="128"/>
      <c r="D14" s="163"/>
      <c r="E14" s="292" t="s">
        <v>184</v>
      </c>
      <c r="F14" s="291">
        <v>30727</v>
      </c>
      <c r="G14" s="291">
        <v>30727</v>
      </c>
      <c r="H14" s="400"/>
      <c r="I14" s="146">
        <f>G14-F14</f>
        <v>0</v>
      </c>
      <c r="J14" s="377" t="s">
        <v>260</v>
      </c>
      <c r="K14" s="383" t="s">
        <v>259</v>
      </c>
    </row>
    <row r="15" spans="1:11" s="98" customFormat="1" ht="18" customHeight="1" x14ac:dyDescent="0.15">
      <c r="A15" s="129"/>
      <c r="B15" s="128"/>
      <c r="C15" s="128"/>
      <c r="D15" s="163"/>
      <c r="E15" s="292" t="s">
        <v>184</v>
      </c>
      <c r="F15" s="291">
        <v>14396</v>
      </c>
      <c r="G15" s="291">
        <v>14396</v>
      </c>
      <c r="H15" s="400"/>
      <c r="I15" s="146">
        <f>G15-F15</f>
        <v>0</v>
      </c>
      <c r="J15" s="377" t="s">
        <v>258</v>
      </c>
      <c r="K15" s="405" t="s">
        <v>257</v>
      </c>
    </row>
    <row r="16" spans="1:11" s="98" customFormat="1" ht="31.5" customHeight="1" x14ac:dyDescent="0.15">
      <c r="A16" s="129"/>
      <c r="B16" s="128"/>
      <c r="C16" s="128"/>
      <c r="D16" s="163"/>
      <c r="E16" s="292" t="s">
        <v>184</v>
      </c>
      <c r="F16" s="291">
        <v>143300</v>
      </c>
      <c r="G16" s="291">
        <v>143300</v>
      </c>
      <c r="H16" s="400"/>
      <c r="I16" s="146">
        <f>G16-F16</f>
        <v>0</v>
      </c>
      <c r="J16" s="377" t="s">
        <v>256</v>
      </c>
      <c r="K16" s="398" t="s">
        <v>255</v>
      </c>
    </row>
    <row r="17" spans="1:12" s="98" customFormat="1" ht="14.25" customHeight="1" x14ac:dyDescent="0.15">
      <c r="A17" s="129"/>
      <c r="B17" s="128"/>
      <c r="C17" s="128"/>
      <c r="D17" s="163"/>
      <c r="E17" s="292" t="s">
        <v>184</v>
      </c>
      <c r="F17" s="291">
        <v>9240</v>
      </c>
      <c r="G17" s="291">
        <v>9240</v>
      </c>
      <c r="H17" s="400"/>
      <c r="I17" s="146">
        <f>G17-F17</f>
        <v>0</v>
      </c>
      <c r="J17" s="377" t="s">
        <v>254</v>
      </c>
      <c r="K17" s="383" t="s">
        <v>253</v>
      </c>
    </row>
    <row r="18" spans="1:12" s="98" customFormat="1" ht="18" customHeight="1" x14ac:dyDescent="0.15">
      <c r="A18" s="156" t="s">
        <v>252</v>
      </c>
      <c r="B18" s="155"/>
      <c r="C18" s="155"/>
      <c r="D18" s="140"/>
      <c r="E18" s="134"/>
      <c r="F18" s="139">
        <f>F19</f>
        <v>981948</v>
      </c>
      <c r="G18" s="139">
        <f>G19</f>
        <v>1028743</v>
      </c>
      <c r="H18" s="187"/>
      <c r="I18" s="380">
        <f>G18-F18</f>
        <v>46795</v>
      </c>
      <c r="J18" s="268"/>
      <c r="K18" s="404"/>
    </row>
    <row r="19" spans="1:12" s="98" customFormat="1" ht="18" customHeight="1" x14ac:dyDescent="0.15">
      <c r="A19" s="143"/>
      <c r="B19" s="141" t="s">
        <v>251</v>
      </c>
      <c r="C19" s="155"/>
      <c r="D19" s="140"/>
      <c r="E19" s="134"/>
      <c r="F19" s="139">
        <f>F20</f>
        <v>981948</v>
      </c>
      <c r="G19" s="139">
        <f>G20</f>
        <v>1028743</v>
      </c>
      <c r="H19" s="187"/>
      <c r="I19" s="380">
        <f>G19-F19</f>
        <v>46795</v>
      </c>
      <c r="J19" s="313"/>
      <c r="K19" s="404"/>
    </row>
    <row r="20" spans="1:12" s="98" customFormat="1" ht="18" customHeight="1" x14ac:dyDescent="0.15">
      <c r="A20" s="143"/>
      <c r="B20" s="142"/>
      <c r="C20" s="141" t="s">
        <v>250</v>
      </c>
      <c r="D20" s="140"/>
      <c r="E20" s="134"/>
      <c r="F20" s="139">
        <f>F21</f>
        <v>981948</v>
      </c>
      <c r="G20" s="139">
        <f>G21</f>
        <v>1028743</v>
      </c>
      <c r="H20" s="187"/>
      <c r="I20" s="380">
        <f>G20-F20</f>
        <v>46795</v>
      </c>
      <c r="J20" s="298"/>
      <c r="K20" s="403"/>
    </row>
    <row r="21" spans="1:12" s="98" customFormat="1" ht="18" customHeight="1" x14ac:dyDescent="0.15">
      <c r="A21" s="129"/>
      <c r="B21" s="128"/>
      <c r="C21" s="128"/>
      <c r="D21" s="135" t="s">
        <v>249</v>
      </c>
      <c r="E21" s="152"/>
      <c r="F21" s="132">
        <f>SUM(F22:F32)</f>
        <v>981948</v>
      </c>
      <c r="G21" s="132">
        <f>SUM(G22:G32)</f>
        <v>1028743</v>
      </c>
      <c r="H21" s="187"/>
      <c r="I21" s="380">
        <f>G21-F21</f>
        <v>46795</v>
      </c>
      <c r="J21" s="402"/>
      <c r="K21" s="378"/>
    </row>
    <row r="22" spans="1:12" s="98" customFormat="1" ht="27.75" customHeight="1" x14ac:dyDescent="0.15">
      <c r="A22" s="129"/>
      <c r="B22" s="128"/>
      <c r="C22" s="128"/>
      <c r="D22" s="163"/>
      <c r="E22" s="292" t="s">
        <v>118</v>
      </c>
      <c r="F22" s="291">
        <v>14400</v>
      </c>
      <c r="G22" s="291">
        <v>14400</v>
      </c>
      <c r="H22" s="400"/>
      <c r="I22" s="146">
        <f>G22-F22</f>
        <v>0</v>
      </c>
      <c r="J22" s="377" t="s">
        <v>248</v>
      </c>
      <c r="K22" s="398" t="s">
        <v>247</v>
      </c>
    </row>
    <row r="23" spans="1:12" s="98" customFormat="1" ht="28.5" hidden="1" customHeight="1" x14ac:dyDescent="0.15">
      <c r="A23" s="129"/>
      <c r="B23" s="128"/>
      <c r="C23" s="128"/>
      <c r="D23" s="163"/>
      <c r="E23" s="292" t="s">
        <v>118</v>
      </c>
      <c r="F23" s="401">
        <v>0</v>
      </c>
      <c r="G23" s="401">
        <v>0</v>
      </c>
      <c r="H23" s="376"/>
      <c r="I23" s="393">
        <f>G23-F23</f>
        <v>0</v>
      </c>
      <c r="J23" s="377" t="s">
        <v>246</v>
      </c>
      <c r="K23" s="398"/>
    </row>
    <row r="24" spans="1:12" s="98" customFormat="1" ht="27" hidden="1" customHeight="1" x14ac:dyDescent="0.15">
      <c r="A24" s="129"/>
      <c r="B24" s="128"/>
      <c r="C24" s="128"/>
      <c r="D24" s="163"/>
      <c r="E24" s="292" t="s">
        <v>118</v>
      </c>
      <c r="F24" s="401">
        <v>0</v>
      </c>
      <c r="G24" s="401">
        <v>0</v>
      </c>
      <c r="H24" s="376"/>
      <c r="I24" s="393">
        <f>G24-F24</f>
        <v>0</v>
      </c>
      <c r="J24" s="377" t="s">
        <v>245</v>
      </c>
      <c r="K24" s="398"/>
    </row>
    <row r="25" spans="1:12" s="98" customFormat="1" ht="32.25" customHeight="1" x14ac:dyDescent="0.15">
      <c r="A25" s="129"/>
      <c r="B25" s="128"/>
      <c r="C25" s="128"/>
      <c r="D25" s="163" t="s">
        <v>126</v>
      </c>
      <c r="E25" s="175" t="s">
        <v>118</v>
      </c>
      <c r="F25" s="174">
        <v>808352</v>
      </c>
      <c r="G25" s="174">
        <v>848927</v>
      </c>
      <c r="H25" s="400"/>
      <c r="I25" s="146">
        <f>G25-F25</f>
        <v>40575</v>
      </c>
      <c r="J25" s="375" t="s">
        <v>244</v>
      </c>
      <c r="K25" s="374" t="s">
        <v>243</v>
      </c>
    </row>
    <row r="26" spans="1:12" s="98" customFormat="1" ht="18" customHeight="1" x14ac:dyDescent="0.15">
      <c r="A26" s="129"/>
      <c r="B26" s="128"/>
      <c r="C26" s="128"/>
      <c r="D26" s="163"/>
      <c r="E26" s="292" t="s">
        <v>118</v>
      </c>
      <c r="F26" s="401">
        <v>72000</v>
      </c>
      <c r="G26" s="401">
        <v>84000</v>
      </c>
      <c r="H26" s="400"/>
      <c r="I26" s="146">
        <f>G26-F26</f>
        <v>12000</v>
      </c>
      <c r="J26" s="375" t="s">
        <v>242</v>
      </c>
      <c r="K26" s="170" t="s">
        <v>241</v>
      </c>
    </row>
    <row r="27" spans="1:12" s="98" customFormat="1" ht="31.5" customHeight="1" x14ac:dyDescent="0.15">
      <c r="A27" s="129"/>
      <c r="B27" s="128"/>
      <c r="C27" s="128"/>
      <c r="D27" s="163" t="s">
        <v>126</v>
      </c>
      <c r="E27" s="175" t="s">
        <v>118</v>
      </c>
      <c r="F27" s="174">
        <v>59696</v>
      </c>
      <c r="G27" s="174">
        <v>65016</v>
      </c>
      <c r="H27" s="399"/>
      <c r="I27" s="146">
        <f>G27-F27</f>
        <v>5320</v>
      </c>
      <c r="J27" s="375" t="s">
        <v>240</v>
      </c>
      <c r="K27" s="374" t="s">
        <v>239</v>
      </c>
    </row>
    <row r="28" spans="1:12" s="98" customFormat="1" ht="31.5" customHeight="1" x14ac:dyDescent="0.15">
      <c r="A28" s="129"/>
      <c r="B28" s="128"/>
      <c r="C28" s="128"/>
      <c r="D28" s="163"/>
      <c r="E28" s="292" t="s">
        <v>118</v>
      </c>
      <c r="F28" s="291">
        <v>6600</v>
      </c>
      <c r="G28" s="291">
        <v>6600</v>
      </c>
      <c r="H28" s="399"/>
      <c r="I28" s="146">
        <f>G28-F28</f>
        <v>0</v>
      </c>
      <c r="J28" s="377" t="s">
        <v>238</v>
      </c>
      <c r="K28" s="398" t="s">
        <v>237</v>
      </c>
    </row>
    <row r="29" spans="1:12" s="98" customFormat="1" ht="31.5" customHeight="1" x14ac:dyDescent="0.15">
      <c r="A29" s="129"/>
      <c r="B29" s="128"/>
      <c r="C29" s="128"/>
      <c r="D29" s="163" t="s">
        <v>126</v>
      </c>
      <c r="E29" s="175" t="s">
        <v>118</v>
      </c>
      <c r="F29" s="174">
        <v>14400</v>
      </c>
      <c r="G29" s="174">
        <v>7200</v>
      </c>
      <c r="H29" s="396" t="s">
        <v>135</v>
      </c>
      <c r="I29" s="393">
        <f>G29-F29</f>
        <v>-7200</v>
      </c>
      <c r="J29" s="375" t="s">
        <v>236</v>
      </c>
      <c r="K29" s="374" t="s">
        <v>235</v>
      </c>
    </row>
    <row r="30" spans="1:12" s="98" customFormat="1" ht="27" customHeight="1" x14ac:dyDescent="0.15">
      <c r="A30" s="129"/>
      <c r="B30" s="128"/>
      <c r="C30" s="128"/>
      <c r="D30" s="163" t="s">
        <v>126</v>
      </c>
      <c r="E30" s="175" t="s">
        <v>118</v>
      </c>
      <c r="F30" s="397">
        <v>6500</v>
      </c>
      <c r="G30" s="397">
        <v>2600</v>
      </c>
      <c r="H30" s="389" t="s">
        <v>135</v>
      </c>
      <c r="I30" s="393">
        <f>G30-F30</f>
        <v>-3900</v>
      </c>
      <c r="J30" s="375" t="s">
        <v>234</v>
      </c>
      <c r="K30" s="170" t="s">
        <v>233</v>
      </c>
    </row>
    <row r="31" spans="1:12" s="98" customFormat="1" ht="24" hidden="1" customHeight="1" x14ac:dyDescent="0.15">
      <c r="A31" s="129"/>
      <c r="B31" s="128"/>
      <c r="C31" s="128"/>
      <c r="D31" s="163"/>
      <c r="E31" s="292" t="s">
        <v>118</v>
      </c>
      <c r="F31" s="174">
        <v>0</v>
      </c>
      <c r="G31" s="174">
        <v>0</v>
      </c>
      <c r="H31" s="396"/>
      <c r="I31" s="393">
        <f>G31-F31</f>
        <v>0</v>
      </c>
      <c r="J31" s="377" t="s">
        <v>232</v>
      </c>
      <c r="K31" s="383"/>
      <c r="L31" s="395"/>
    </row>
    <row r="32" spans="1:12" s="98" customFormat="1" ht="18" hidden="1" customHeight="1" x14ac:dyDescent="0.15">
      <c r="A32" s="129"/>
      <c r="B32" s="128"/>
      <c r="C32" s="128"/>
      <c r="D32" s="163"/>
      <c r="E32" s="162" t="s">
        <v>118</v>
      </c>
      <c r="F32" s="394">
        <v>0</v>
      </c>
      <c r="G32" s="394">
        <v>0</v>
      </c>
      <c r="H32" s="389"/>
      <c r="I32" s="393">
        <f>G32-F32</f>
        <v>0</v>
      </c>
      <c r="J32" s="392" t="s">
        <v>231</v>
      </c>
      <c r="K32" s="391"/>
    </row>
    <row r="33" spans="1:11" s="98" customFormat="1" ht="18" customHeight="1" x14ac:dyDescent="0.15">
      <c r="A33" s="156" t="s">
        <v>230</v>
      </c>
      <c r="B33" s="155"/>
      <c r="C33" s="155"/>
      <c r="D33" s="140"/>
      <c r="E33" s="169"/>
      <c r="F33" s="139">
        <f>F34</f>
        <v>13650</v>
      </c>
      <c r="G33" s="139">
        <f>G34</f>
        <v>13650</v>
      </c>
      <c r="H33" s="390"/>
      <c r="I33" s="380">
        <f>G33-F33</f>
        <v>0</v>
      </c>
      <c r="J33" s="387"/>
      <c r="K33" s="386"/>
    </row>
    <row r="34" spans="1:11" s="98" customFormat="1" ht="18" customHeight="1" x14ac:dyDescent="0.15">
      <c r="A34" s="143"/>
      <c r="B34" s="141" t="s">
        <v>229</v>
      </c>
      <c r="C34" s="155"/>
      <c r="D34" s="140"/>
      <c r="E34" s="169"/>
      <c r="F34" s="139">
        <f>F35</f>
        <v>13650</v>
      </c>
      <c r="G34" s="139">
        <f>G35</f>
        <v>13650</v>
      </c>
      <c r="H34" s="390"/>
      <c r="I34" s="380">
        <f>G34-F34</f>
        <v>0</v>
      </c>
      <c r="J34" s="387"/>
      <c r="K34" s="386"/>
    </row>
    <row r="35" spans="1:11" s="98" customFormat="1" ht="18" customHeight="1" x14ac:dyDescent="0.15">
      <c r="A35" s="143"/>
      <c r="B35" s="142"/>
      <c r="C35" s="141" t="s">
        <v>228</v>
      </c>
      <c r="D35" s="140"/>
      <c r="E35" s="168"/>
      <c r="F35" s="139">
        <f>F36</f>
        <v>13650</v>
      </c>
      <c r="G35" s="139">
        <f>G36</f>
        <v>13650</v>
      </c>
      <c r="H35" s="390"/>
      <c r="I35" s="380">
        <f>G35-F35</f>
        <v>0</v>
      </c>
      <c r="J35" s="382"/>
      <c r="K35" s="381"/>
    </row>
    <row r="36" spans="1:11" s="98" customFormat="1" ht="18" customHeight="1" x14ac:dyDescent="0.15">
      <c r="A36" s="129"/>
      <c r="B36" s="128"/>
      <c r="C36" s="128"/>
      <c r="D36" s="135" t="s">
        <v>227</v>
      </c>
      <c r="E36" s="152"/>
      <c r="F36" s="132">
        <f>F37</f>
        <v>13650</v>
      </c>
      <c r="G36" s="132">
        <f>G37</f>
        <v>13650</v>
      </c>
      <c r="H36" s="390"/>
      <c r="I36" s="380">
        <f>G36-F36</f>
        <v>0</v>
      </c>
      <c r="J36" s="379"/>
      <c r="K36" s="378"/>
    </row>
    <row r="37" spans="1:11" s="98" customFormat="1" ht="20.25" customHeight="1" x14ac:dyDescent="0.15">
      <c r="A37" s="129"/>
      <c r="B37" s="128"/>
      <c r="C37" s="128"/>
      <c r="D37" s="163"/>
      <c r="E37" s="292" t="s">
        <v>118</v>
      </c>
      <c r="F37" s="291">
        <v>13650</v>
      </c>
      <c r="G37" s="291">
        <v>13650</v>
      </c>
      <c r="H37" s="389"/>
      <c r="I37" s="384">
        <f>G37-F37</f>
        <v>0</v>
      </c>
      <c r="J37" s="377" t="s">
        <v>226</v>
      </c>
      <c r="K37" s="383" t="s">
        <v>127</v>
      </c>
    </row>
    <row r="38" spans="1:11" s="98" customFormat="1" ht="18" customHeight="1" x14ac:dyDescent="0.15">
      <c r="A38" s="156" t="s">
        <v>225</v>
      </c>
      <c r="B38" s="155"/>
      <c r="C38" s="155"/>
      <c r="D38" s="140"/>
      <c r="E38" s="134"/>
      <c r="F38" s="139">
        <f>F39</f>
        <v>30000</v>
      </c>
      <c r="G38" s="139">
        <f>G39</f>
        <v>29000</v>
      </c>
      <c r="H38" s="390" t="s">
        <v>135</v>
      </c>
      <c r="I38" s="380">
        <f>G38-F38</f>
        <v>-1000</v>
      </c>
      <c r="J38" s="387"/>
      <c r="K38" s="386"/>
    </row>
    <row r="39" spans="1:11" s="98" customFormat="1" ht="18" customHeight="1" x14ac:dyDescent="0.15">
      <c r="A39" s="143"/>
      <c r="B39" s="141" t="s">
        <v>224</v>
      </c>
      <c r="C39" s="155"/>
      <c r="D39" s="140"/>
      <c r="E39" s="134"/>
      <c r="F39" s="139">
        <f>F40</f>
        <v>30000</v>
      </c>
      <c r="G39" s="139">
        <f>G40</f>
        <v>29000</v>
      </c>
      <c r="H39" s="390" t="s">
        <v>135</v>
      </c>
      <c r="I39" s="380">
        <f>G39-F39</f>
        <v>-1000</v>
      </c>
      <c r="J39" s="387"/>
      <c r="K39" s="386"/>
    </row>
    <row r="40" spans="1:11" s="98" customFormat="1" ht="18" customHeight="1" x14ac:dyDescent="0.15">
      <c r="A40" s="143"/>
      <c r="B40" s="142"/>
      <c r="C40" s="141" t="s">
        <v>223</v>
      </c>
      <c r="D40" s="140"/>
      <c r="E40" s="134"/>
      <c r="F40" s="139">
        <f>F41</f>
        <v>30000</v>
      </c>
      <c r="G40" s="139">
        <f>G41</f>
        <v>29000</v>
      </c>
      <c r="H40" s="390" t="s">
        <v>135</v>
      </c>
      <c r="I40" s="380">
        <f>G40-F40</f>
        <v>-1000</v>
      </c>
      <c r="J40" s="382"/>
      <c r="K40" s="381"/>
    </row>
    <row r="41" spans="1:11" s="98" customFormat="1" ht="18" customHeight="1" x14ac:dyDescent="0.15">
      <c r="A41" s="129"/>
      <c r="B41" s="128"/>
      <c r="C41" s="128"/>
      <c r="D41" s="135" t="s">
        <v>222</v>
      </c>
      <c r="E41" s="152"/>
      <c r="F41" s="132">
        <f>SUM(F42)</f>
        <v>30000</v>
      </c>
      <c r="G41" s="132">
        <f>SUM(G42)</f>
        <v>29000</v>
      </c>
      <c r="H41" s="390" t="s">
        <v>135</v>
      </c>
      <c r="I41" s="380">
        <f>G41-F41</f>
        <v>-1000</v>
      </c>
      <c r="J41" s="379"/>
      <c r="K41" s="378"/>
    </row>
    <row r="42" spans="1:11" s="98" customFormat="1" ht="32.25" customHeight="1" x14ac:dyDescent="0.15">
      <c r="A42" s="129"/>
      <c r="B42" s="128"/>
      <c r="C42" s="128"/>
      <c r="D42" s="163" t="s">
        <v>126</v>
      </c>
      <c r="E42" s="175" t="s">
        <v>134</v>
      </c>
      <c r="F42" s="174">
        <v>30000</v>
      </c>
      <c r="G42" s="174">
        <v>29000</v>
      </c>
      <c r="H42" s="389" t="s">
        <v>135</v>
      </c>
      <c r="I42" s="384">
        <f>G42-F42</f>
        <v>-1000</v>
      </c>
      <c r="J42" s="375" t="s">
        <v>221</v>
      </c>
      <c r="K42" s="374" t="s">
        <v>220</v>
      </c>
    </row>
    <row r="43" spans="1:11" s="98" customFormat="1" ht="18" customHeight="1" x14ac:dyDescent="0.15">
      <c r="A43" s="156" t="s">
        <v>219</v>
      </c>
      <c r="B43" s="155"/>
      <c r="C43" s="155"/>
      <c r="D43" s="140"/>
      <c r="E43" s="134"/>
      <c r="F43" s="139">
        <f>F44</f>
        <v>7603</v>
      </c>
      <c r="G43" s="139">
        <f>G44</f>
        <v>7603</v>
      </c>
      <c r="H43" s="187"/>
      <c r="I43" s="380">
        <f>G43-F43</f>
        <v>0</v>
      </c>
      <c r="J43" s="387"/>
      <c r="K43" s="386"/>
    </row>
    <row r="44" spans="1:11" s="98" customFormat="1" ht="18" customHeight="1" x14ac:dyDescent="0.15">
      <c r="A44" s="143"/>
      <c r="B44" s="141" t="s">
        <v>218</v>
      </c>
      <c r="C44" s="155"/>
      <c r="D44" s="140"/>
      <c r="E44" s="134"/>
      <c r="F44" s="139">
        <f>F45</f>
        <v>7603</v>
      </c>
      <c r="G44" s="139">
        <f>G45</f>
        <v>7603</v>
      </c>
      <c r="H44" s="187"/>
      <c r="I44" s="380">
        <f>G44-F44</f>
        <v>0</v>
      </c>
      <c r="J44" s="387"/>
      <c r="K44" s="386"/>
    </row>
    <row r="45" spans="1:11" s="98" customFormat="1" ht="18" customHeight="1" x14ac:dyDescent="0.15">
      <c r="A45" s="143"/>
      <c r="B45" s="142"/>
      <c r="C45" s="141" t="s">
        <v>217</v>
      </c>
      <c r="D45" s="140"/>
      <c r="E45" s="134"/>
      <c r="F45" s="139">
        <f>F46</f>
        <v>7603</v>
      </c>
      <c r="G45" s="139">
        <f>G46</f>
        <v>7603</v>
      </c>
      <c r="H45" s="187"/>
      <c r="I45" s="380">
        <f>G45-F45</f>
        <v>0</v>
      </c>
      <c r="J45" s="382"/>
      <c r="K45" s="381"/>
    </row>
    <row r="46" spans="1:11" s="98" customFormat="1" ht="18" customHeight="1" x14ac:dyDescent="0.15">
      <c r="A46" s="129"/>
      <c r="B46" s="128"/>
      <c r="C46" s="128"/>
      <c r="D46" s="135" t="s">
        <v>216</v>
      </c>
      <c r="E46" s="152"/>
      <c r="F46" s="132">
        <f>SUM(F47)</f>
        <v>7603</v>
      </c>
      <c r="G46" s="132">
        <f>SUM(G47)</f>
        <v>7603</v>
      </c>
      <c r="H46" s="187"/>
      <c r="I46" s="380">
        <f>G46-F46</f>
        <v>0</v>
      </c>
      <c r="J46" s="379"/>
      <c r="K46" s="378"/>
    </row>
    <row r="47" spans="1:11" s="98" customFormat="1" ht="18" customHeight="1" x14ac:dyDescent="0.15">
      <c r="A47" s="129"/>
      <c r="B47" s="128"/>
      <c r="C47" s="128"/>
      <c r="D47" s="163"/>
      <c r="E47" s="292" t="s">
        <v>118</v>
      </c>
      <c r="F47" s="291">
        <v>7603</v>
      </c>
      <c r="G47" s="291">
        <v>7603</v>
      </c>
      <c r="H47" s="388"/>
      <c r="I47" s="384">
        <f>G47-F47</f>
        <v>0</v>
      </c>
      <c r="J47" s="377" t="s">
        <v>215</v>
      </c>
      <c r="K47" s="383" t="s">
        <v>214</v>
      </c>
    </row>
    <row r="48" spans="1:11" s="98" customFormat="1" ht="18" customHeight="1" x14ac:dyDescent="0.15">
      <c r="A48" s="156" t="s">
        <v>213</v>
      </c>
      <c r="B48" s="155"/>
      <c r="C48" s="155"/>
      <c r="D48" s="140"/>
      <c r="E48" s="134"/>
      <c r="F48" s="139">
        <f>F49</f>
        <v>10790</v>
      </c>
      <c r="G48" s="139">
        <f>G49</f>
        <v>19190</v>
      </c>
      <c r="H48" s="187"/>
      <c r="I48" s="380">
        <f>G48-F48</f>
        <v>8400</v>
      </c>
      <c r="J48" s="387"/>
      <c r="K48" s="386"/>
    </row>
    <row r="49" spans="1:11" s="98" customFormat="1" ht="18" customHeight="1" x14ac:dyDescent="0.15">
      <c r="A49" s="143"/>
      <c r="B49" s="141" t="s">
        <v>212</v>
      </c>
      <c r="C49" s="155"/>
      <c r="D49" s="140"/>
      <c r="E49" s="134"/>
      <c r="F49" s="139">
        <f>F50+F53</f>
        <v>10790</v>
      </c>
      <c r="G49" s="139">
        <f>G50+G53</f>
        <v>19190</v>
      </c>
      <c r="H49" s="187"/>
      <c r="I49" s="380">
        <f>G49-F49</f>
        <v>8400</v>
      </c>
      <c r="J49" s="387"/>
      <c r="K49" s="386"/>
    </row>
    <row r="50" spans="1:11" s="98" customFormat="1" ht="18" customHeight="1" x14ac:dyDescent="0.15">
      <c r="A50" s="143"/>
      <c r="B50" s="142"/>
      <c r="C50" s="141" t="s">
        <v>211</v>
      </c>
      <c r="D50" s="140"/>
      <c r="E50" s="134"/>
      <c r="F50" s="139">
        <f>F51</f>
        <v>150</v>
      </c>
      <c r="G50" s="139">
        <f>G51</f>
        <v>150</v>
      </c>
      <c r="H50" s="187"/>
      <c r="I50" s="380">
        <f>G50-F50</f>
        <v>0</v>
      </c>
      <c r="J50" s="382"/>
      <c r="K50" s="381"/>
    </row>
    <row r="51" spans="1:11" s="98" customFormat="1" ht="18" customHeight="1" x14ac:dyDescent="0.15">
      <c r="A51" s="129"/>
      <c r="B51" s="128"/>
      <c r="C51" s="128"/>
      <c r="D51" s="135" t="s">
        <v>210</v>
      </c>
      <c r="E51" s="152"/>
      <c r="F51" s="132">
        <f>SUM(F52)</f>
        <v>150</v>
      </c>
      <c r="G51" s="132">
        <f>SUM(G52)</f>
        <v>150</v>
      </c>
      <c r="H51" s="187"/>
      <c r="I51" s="380">
        <f>G51-F51</f>
        <v>0</v>
      </c>
      <c r="J51" s="379"/>
      <c r="K51" s="378"/>
    </row>
    <row r="52" spans="1:11" s="98" customFormat="1" ht="18" customHeight="1" x14ac:dyDescent="0.15">
      <c r="A52" s="129"/>
      <c r="B52" s="128"/>
      <c r="C52" s="128"/>
      <c r="D52" s="128"/>
      <c r="E52" s="292" t="s">
        <v>118</v>
      </c>
      <c r="F52" s="385">
        <v>150</v>
      </c>
      <c r="G52" s="385">
        <v>150</v>
      </c>
      <c r="H52" s="376"/>
      <c r="I52" s="384">
        <f>G52-F52</f>
        <v>0</v>
      </c>
      <c r="J52" s="377" t="s">
        <v>209</v>
      </c>
      <c r="K52" s="383" t="s">
        <v>208</v>
      </c>
    </row>
    <row r="53" spans="1:11" s="98" customFormat="1" ht="18" customHeight="1" x14ac:dyDescent="0.15">
      <c r="A53" s="143"/>
      <c r="B53" s="142"/>
      <c r="C53" s="141" t="s">
        <v>207</v>
      </c>
      <c r="D53" s="140"/>
      <c r="E53" s="134"/>
      <c r="F53" s="139">
        <f>F54</f>
        <v>10640</v>
      </c>
      <c r="G53" s="139">
        <f>G54</f>
        <v>19040</v>
      </c>
      <c r="H53" s="187"/>
      <c r="I53" s="380">
        <f>G53-F53</f>
        <v>8400</v>
      </c>
      <c r="J53" s="382"/>
      <c r="K53" s="381"/>
    </row>
    <row r="54" spans="1:11" s="98" customFormat="1" ht="18" customHeight="1" x14ac:dyDescent="0.15">
      <c r="A54" s="129"/>
      <c r="B54" s="128"/>
      <c r="C54" s="128"/>
      <c r="D54" s="135" t="s">
        <v>206</v>
      </c>
      <c r="E54" s="152"/>
      <c r="F54" s="132">
        <f>SUM(F55:F59)</f>
        <v>10640</v>
      </c>
      <c r="G54" s="132">
        <f>SUM(G55:G59)</f>
        <v>19040</v>
      </c>
      <c r="H54" s="187"/>
      <c r="I54" s="380">
        <f>G54-F54</f>
        <v>8400</v>
      </c>
      <c r="J54" s="379"/>
      <c r="K54" s="378"/>
    </row>
    <row r="55" spans="1:11" s="98" customFormat="1" ht="18" customHeight="1" x14ac:dyDescent="0.15">
      <c r="A55" s="129"/>
      <c r="B55" s="128"/>
      <c r="C55" s="128"/>
      <c r="D55" s="163"/>
      <c r="E55" s="292" t="s">
        <v>118</v>
      </c>
      <c r="F55" s="291">
        <v>2000</v>
      </c>
      <c r="G55" s="291">
        <v>2400</v>
      </c>
      <c r="H55" s="376"/>
      <c r="I55" s="146">
        <f>G55-F55</f>
        <v>400</v>
      </c>
      <c r="J55" s="377" t="s">
        <v>205</v>
      </c>
      <c r="K55" s="170" t="s">
        <v>204</v>
      </c>
    </row>
    <row r="56" spans="1:11" s="98" customFormat="1" ht="24.75" hidden="1" customHeight="1" x14ac:dyDescent="0.15">
      <c r="A56" s="129"/>
      <c r="B56" s="128"/>
      <c r="C56" s="128"/>
      <c r="D56" s="163"/>
      <c r="E56" s="292" t="s">
        <v>118</v>
      </c>
      <c r="F56" s="291">
        <v>0</v>
      </c>
      <c r="G56" s="291">
        <v>0</v>
      </c>
      <c r="H56" s="376" t="s">
        <v>198</v>
      </c>
      <c r="I56" s="146">
        <f>G56-F56</f>
        <v>0</v>
      </c>
      <c r="J56" s="377" t="s">
        <v>203</v>
      </c>
      <c r="K56" s="374"/>
    </row>
    <row r="57" spans="1:11" s="98" customFormat="1" ht="24.75" customHeight="1" x14ac:dyDescent="0.15">
      <c r="A57" s="129"/>
      <c r="B57" s="128"/>
      <c r="C57" s="128"/>
      <c r="D57" s="163" t="s">
        <v>126</v>
      </c>
      <c r="E57" s="175" t="s">
        <v>118</v>
      </c>
      <c r="F57" s="174">
        <v>0</v>
      </c>
      <c r="G57" s="174">
        <v>8000</v>
      </c>
      <c r="H57" s="376"/>
      <c r="I57" s="146">
        <f>G57-F57</f>
        <v>8000</v>
      </c>
      <c r="J57" s="375" t="s">
        <v>202</v>
      </c>
      <c r="K57" s="374" t="s">
        <v>201</v>
      </c>
    </row>
    <row r="58" spans="1:11" s="98" customFormat="1" ht="18" customHeight="1" thickBot="1" x14ac:dyDescent="0.2">
      <c r="A58" s="120"/>
      <c r="B58" s="119"/>
      <c r="C58" s="119"/>
      <c r="D58" s="118"/>
      <c r="E58" s="117" t="s">
        <v>118</v>
      </c>
      <c r="F58" s="116">
        <v>8640</v>
      </c>
      <c r="G58" s="116">
        <v>8640</v>
      </c>
      <c r="H58" s="373"/>
      <c r="I58" s="372">
        <f>G58-F58</f>
        <v>0</v>
      </c>
      <c r="J58" s="371" t="s">
        <v>200</v>
      </c>
      <c r="K58" s="370" t="s">
        <v>199</v>
      </c>
    </row>
    <row r="59" spans="1:11" s="98" customFormat="1" ht="18" hidden="1" customHeight="1" x14ac:dyDescent="0.15">
      <c r="A59" s="150"/>
      <c r="B59" s="150"/>
      <c r="C59" s="150"/>
      <c r="D59" s="270"/>
      <c r="E59" s="149" t="s">
        <v>118</v>
      </c>
      <c r="F59" s="369">
        <v>0</v>
      </c>
      <c r="G59" s="368">
        <v>0</v>
      </c>
      <c r="H59" s="147" t="s">
        <v>198</v>
      </c>
      <c r="I59" s="367">
        <f>G59-F59</f>
        <v>0</v>
      </c>
      <c r="J59" s="366" t="s">
        <v>197</v>
      </c>
      <c r="K59" s="365"/>
    </row>
    <row r="60" spans="1:11" ht="16.5" customHeight="1" x14ac:dyDescent="0.15">
      <c r="A60" s="108"/>
      <c r="B60" s="108"/>
      <c r="C60" s="108"/>
      <c r="D60" s="108"/>
      <c r="E60" s="107"/>
      <c r="F60" s="107"/>
      <c r="G60" s="109"/>
      <c r="H60" s="109"/>
      <c r="I60" s="111"/>
      <c r="J60" s="108"/>
      <c r="K60" s="107"/>
    </row>
    <row r="61" spans="1:11" ht="16.5" customHeight="1" x14ac:dyDescent="0.15">
      <c r="A61" s="108"/>
      <c r="B61" s="108"/>
      <c r="C61" s="108"/>
      <c r="D61" s="108"/>
      <c r="E61" s="107"/>
      <c r="F61" s="107"/>
      <c r="G61" s="109"/>
      <c r="H61" s="109"/>
      <c r="I61" s="109"/>
      <c r="J61" s="108"/>
      <c r="K61" s="107"/>
    </row>
    <row r="62" spans="1:11" ht="16.5" customHeight="1" x14ac:dyDescent="0.15">
      <c r="A62" s="108"/>
      <c r="B62" s="108"/>
      <c r="C62" s="108"/>
      <c r="D62" s="108"/>
      <c r="E62" s="107"/>
      <c r="F62" s="107"/>
      <c r="G62" s="109"/>
      <c r="H62" s="109"/>
      <c r="I62" s="109"/>
      <c r="J62" s="108"/>
      <c r="K62" s="107"/>
    </row>
    <row r="63" spans="1:11" ht="16.5" customHeight="1" x14ac:dyDescent="0.15">
      <c r="A63" s="108"/>
      <c r="B63" s="108"/>
      <c r="C63" s="108"/>
      <c r="D63" s="108"/>
      <c r="E63" s="107"/>
      <c r="F63" s="107"/>
      <c r="G63" s="109"/>
      <c r="H63" s="109"/>
      <c r="I63" s="109"/>
      <c r="J63" s="108"/>
      <c r="K63" s="107"/>
    </row>
    <row r="64" spans="1:11" ht="16.5" customHeight="1" x14ac:dyDescent="0.15">
      <c r="A64" s="108"/>
      <c r="B64" s="108"/>
      <c r="C64" s="108"/>
      <c r="D64" s="108"/>
      <c r="E64" s="107"/>
      <c r="F64" s="107"/>
      <c r="G64" s="109"/>
      <c r="H64" s="109"/>
      <c r="I64" s="109"/>
      <c r="J64" s="108"/>
      <c r="K64" s="107"/>
    </row>
    <row r="65" spans="1:11" ht="16.5" customHeight="1" x14ac:dyDescent="0.15">
      <c r="A65" s="108"/>
      <c r="B65" s="108"/>
      <c r="C65" s="108"/>
      <c r="D65" s="108"/>
      <c r="E65" s="107"/>
      <c r="F65" s="107"/>
      <c r="G65" s="109"/>
      <c r="H65" s="109"/>
      <c r="I65" s="109"/>
      <c r="J65" s="108"/>
      <c r="K65" s="107"/>
    </row>
    <row r="66" spans="1:11" ht="16.5" customHeight="1" x14ac:dyDescent="0.15">
      <c r="A66" s="108"/>
      <c r="B66" s="108"/>
      <c r="C66" s="108"/>
      <c r="D66" s="108"/>
      <c r="E66" s="107"/>
      <c r="F66" s="107"/>
      <c r="G66" s="109"/>
      <c r="H66" s="109"/>
      <c r="I66" s="109"/>
      <c r="J66" s="108"/>
      <c r="K66" s="107"/>
    </row>
    <row r="67" spans="1:11" ht="16.5" customHeight="1" x14ac:dyDescent="0.15">
      <c r="A67" s="108"/>
      <c r="B67" s="108"/>
      <c r="C67" s="108"/>
      <c r="D67" s="108"/>
      <c r="E67" s="107"/>
      <c r="F67" s="107"/>
      <c r="G67" s="109"/>
      <c r="H67" s="109"/>
      <c r="I67" s="109"/>
      <c r="J67" s="108"/>
      <c r="K67" s="107"/>
    </row>
    <row r="68" spans="1:11" ht="16.5" customHeight="1" x14ac:dyDescent="0.15">
      <c r="A68" s="108"/>
      <c r="B68" s="108"/>
      <c r="C68" s="108"/>
      <c r="D68" s="108"/>
      <c r="E68" s="107"/>
      <c r="F68" s="109"/>
      <c r="G68" s="109"/>
      <c r="H68" s="109"/>
      <c r="I68" s="108"/>
      <c r="J68" s="107"/>
      <c r="K68" s="100"/>
    </row>
    <row r="69" spans="1:11" ht="16.5" customHeight="1" x14ac:dyDescent="0.15">
      <c r="A69" s="108"/>
      <c r="B69" s="108"/>
      <c r="C69" s="108"/>
      <c r="D69" s="108"/>
      <c r="E69" s="107"/>
      <c r="F69" s="109"/>
      <c r="G69" s="109"/>
      <c r="H69" s="109"/>
      <c r="I69" s="108"/>
      <c r="J69" s="107"/>
      <c r="K69" s="100"/>
    </row>
    <row r="70" spans="1:11" ht="16.5" customHeight="1" x14ac:dyDescent="0.15">
      <c r="A70" s="108"/>
      <c r="B70" s="108"/>
      <c r="C70" s="108"/>
      <c r="D70" s="108"/>
      <c r="E70" s="107"/>
      <c r="F70" s="109"/>
      <c r="G70" s="109"/>
      <c r="H70" s="109"/>
      <c r="I70" s="108"/>
      <c r="J70" s="107"/>
      <c r="K70" s="100"/>
    </row>
    <row r="71" spans="1:11" ht="16.5" customHeight="1" x14ac:dyDescent="0.15">
      <c r="A71" s="108"/>
      <c r="B71" s="108"/>
      <c r="C71" s="108"/>
      <c r="D71" s="108"/>
      <c r="E71" s="107"/>
      <c r="F71" s="109"/>
      <c r="G71" s="109"/>
      <c r="H71" s="109"/>
      <c r="I71" s="108"/>
      <c r="J71" s="107"/>
      <c r="K71" s="100"/>
    </row>
    <row r="72" spans="1:11" ht="16.5" customHeight="1" x14ac:dyDescent="0.15">
      <c r="A72" s="108"/>
      <c r="B72" s="108"/>
      <c r="C72" s="108"/>
      <c r="D72" s="108"/>
      <c r="E72" s="107"/>
      <c r="F72" s="109"/>
      <c r="G72" s="109"/>
      <c r="H72" s="109"/>
      <c r="I72" s="108"/>
      <c r="J72" s="107"/>
      <c r="K72" s="100"/>
    </row>
    <row r="73" spans="1:11" ht="16.5" customHeight="1" x14ac:dyDescent="0.15">
      <c r="A73" s="108"/>
      <c r="B73" s="108"/>
      <c r="C73" s="108"/>
      <c r="D73" s="108"/>
      <c r="E73" s="107"/>
      <c r="F73" s="109"/>
      <c r="G73" s="109"/>
      <c r="H73" s="109"/>
      <c r="I73" s="108"/>
      <c r="J73" s="107"/>
      <c r="K73" s="100"/>
    </row>
    <row r="74" spans="1:11" ht="16.5" customHeight="1" x14ac:dyDescent="0.15">
      <c r="A74" s="108"/>
      <c r="B74" s="108"/>
      <c r="C74" s="108"/>
      <c r="D74" s="108"/>
      <c r="E74" s="107"/>
      <c r="F74" s="109"/>
      <c r="G74" s="109"/>
      <c r="H74" s="109"/>
      <c r="I74" s="108"/>
      <c r="J74" s="107"/>
      <c r="K74" s="100"/>
    </row>
    <row r="75" spans="1:11" ht="16.5" customHeight="1" x14ac:dyDescent="0.15">
      <c r="A75" s="108"/>
      <c r="B75" s="108"/>
      <c r="C75" s="108"/>
      <c r="D75" s="108"/>
      <c r="E75" s="107"/>
      <c r="F75" s="109"/>
      <c r="G75" s="109"/>
      <c r="H75" s="109"/>
      <c r="I75" s="108"/>
      <c r="J75" s="107"/>
      <c r="K75" s="100"/>
    </row>
    <row r="76" spans="1:11" ht="16.5" customHeight="1" x14ac:dyDescent="0.15">
      <c r="A76" s="108"/>
      <c r="B76" s="108"/>
      <c r="C76" s="108"/>
      <c r="D76" s="108"/>
      <c r="E76" s="107"/>
      <c r="F76" s="109"/>
      <c r="G76" s="109"/>
      <c r="H76" s="109"/>
      <c r="I76" s="108"/>
      <c r="J76" s="107"/>
      <c r="K76" s="100"/>
    </row>
    <row r="77" spans="1:11" ht="16.5" customHeight="1" x14ac:dyDescent="0.15">
      <c r="A77" s="108"/>
      <c r="B77" s="108"/>
      <c r="C77" s="108"/>
      <c r="D77" s="108"/>
      <c r="E77" s="107"/>
      <c r="F77" s="109"/>
      <c r="G77" s="109"/>
      <c r="H77" s="109"/>
      <c r="I77" s="108"/>
      <c r="J77" s="107"/>
      <c r="K77" s="100"/>
    </row>
    <row r="78" spans="1:11" ht="16.5" customHeight="1" x14ac:dyDescent="0.15">
      <c r="A78" s="108"/>
      <c r="B78" s="108"/>
      <c r="C78" s="108"/>
      <c r="D78" s="108"/>
      <c r="E78" s="107"/>
      <c r="F78" s="109"/>
      <c r="G78" s="109"/>
      <c r="H78" s="109"/>
      <c r="I78" s="108"/>
      <c r="J78" s="107"/>
      <c r="K78" s="100"/>
    </row>
    <row r="79" spans="1:11" ht="16.5" customHeight="1" x14ac:dyDescent="0.15">
      <c r="A79" s="108"/>
      <c r="B79" s="108"/>
      <c r="C79" s="108"/>
      <c r="D79" s="108"/>
      <c r="E79" s="107"/>
      <c r="F79" s="109"/>
      <c r="G79" s="109"/>
      <c r="H79" s="109"/>
      <c r="I79" s="108"/>
      <c r="J79" s="107"/>
      <c r="K79" s="100"/>
    </row>
    <row r="80" spans="1:11" ht="16.5" customHeight="1" x14ac:dyDescent="0.15">
      <c r="A80" s="108"/>
      <c r="B80" s="108"/>
      <c r="C80" s="108"/>
      <c r="D80" s="108"/>
      <c r="E80" s="107"/>
      <c r="F80" s="109"/>
      <c r="G80" s="109"/>
      <c r="H80" s="109"/>
      <c r="I80" s="108"/>
      <c r="J80" s="107"/>
      <c r="K80" s="100"/>
    </row>
    <row r="81" spans="1:11" ht="16.5" customHeight="1" x14ac:dyDescent="0.15">
      <c r="A81" s="108"/>
      <c r="B81" s="108"/>
      <c r="C81" s="108"/>
      <c r="D81" s="108"/>
      <c r="E81" s="107"/>
      <c r="F81" s="109"/>
      <c r="G81" s="109"/>
      <c r="H81" s="109"/>
      <c r="I81" s="108"/>
      <c r="J81" s="107"/>
      <c r="K81" s="100"/>
    </row>
    <row r="82" spans="1:11" ht="16.5" customHeight="1" x14ac:dyDescent="0.15">
      <c r="A82" s="108"/>
      <c r="B82" s="108"/>
      <c r="C82" s="108"/>
      <c r="D82" s="108"/>
      <c r="E82" s="107"/>
      <c r="F82" s="109"/>
      <c r="G82" s="109"/>
      <c r="H82" s="109"/>
      <c r="I82" s="108"/>
      <c r="J82" s="107"/>
      <c r="K82" s="100"/>
    </row>
    <row r="83" spans="1:11" ht="16.5" customHeight="1" x14ac:dyDescent="0.15">
      <c r="A83" s="108"/>
      <c r="B83" s="108"/>
      <c r="C83" s="108"/>
      <c r="D83" s="108"/>
      <c r="E83" s="107"/>
      <c r="F83" s="109"/>
      <c r="G83" s="109"/>
      <c r="H83" s="109"/>
      <c r="I83" s="108"/>
      <c r="J83" s="107"/>
      <c r="K83" s="100"/>
    </row>
    <row r="84" spans="1:11" ht="16.5" customHeight="1" x14ac:dyDescent="0.15">
      <c r="A84" s="108"/>
      <c r="B84" s="108"/>
      <c r="C84" s="108"/>
      <c r="D84" s="108"/>
      <c r="E84" s="107"/>
      <c r="F84" s="109"/>
      <c r="G84" s="109"/>
      <c r="H84" s="109"/>
      <c r="I84" s="108"/>
      <c r="J84" s="107"/>
      <c r="K84" s="100"/>
    </row>
    <row r="85" spans="1:11" ht="16.5" customHeight="1" x14ac:dyDescent="0.15">
      <c r="A85" s="108"/>
      <c r="B85" s="108"/>
      <c r="C85" s="108"/>
      <c r="D85" s="108"/>
      <c r="E85" s="107"/>
      <c r="F85" s="109"/>
      <c r="G85" s="109"/>
      <c r="H85" s="109"/>
      <c r="I85" s="108"/>
      <c r="J85" s="107"/>
      <c r="K85" s="100"/>
    </row>
    <row r="86" spans="1:11" ht="16.5" customHeight="1" x14ac:dyDescent="0.15">
      <c r="A86" s="108"/>
      <c r="B86" s="108"/>
      <c r="C86" s="108"/>
      <c r="D86" s="108"/>
      <c r="E86" s="107"/>
      <c r="F86" s="109"/>
      <c r="G86" s="109"/>
      <c r="H86" s="109"/>
      <c r="I86" s="108"/>
      <c r="J86" s="107"/>
      <c r="K86" s="100"/>
    </row>
    <row r="87" spans="1:11" ht="16.5" customHeight="1" x14ac:dyDescent="0.15">
      <c r="A87" s="108"/>
      <c r="B87" s="108"/>
      <c r="C87" s="108"/>
      <c r="D87" s="108"/>
      <c r="E87" s="107"/>
      <c r="F87" s="109"/>
      <c r="G87" s="109"/>
      <c r="H87" s="109"/>
      <c r="I87" s="108"/>
      <c r="J87" s="107"/>
      <c r="K87" s="100"/>
    </row>
    <row r="88" spans="1:11" ht="16.5" customHeight="1" x14ac:dyDescent="0.15">
      <c r="A88" s="108"/>
      <c r="B88" s="108"/>
      <c r="C88" s="108"/>
      <c r="D88" s="108"/>
      <c r="E88" s="107"/>
      <c r="F88" s="109"/>
      <c r="G88" s="109"/>
      <c r="H88" s="109"/>
      <c r="I88" s="108"/>
      <c r="J88" s="107"/>
      <c r="K88" s="100"/>
    </row>
    <row r="89" spans="1:11" ht="16.5" customHeight="1" x14ac:dyDescent="0.15">
      <c r="A89" s="108"/>
      <c r="B89" s="108"/>
      <c r="C89" s="108"/>
      <c r="D89" s="108"/>
      <c r="E89" s="107"/>
      <c r="F89" s="109"/>
      <c r="G89" s="109"/>
      <c r="H89" s="109"/>
      <c r="I89" s="108"/>
      <c r="J89" s="107"/>
      <c r="K89" s="100"/>
    </row>
    <row r="90" spans="1:11" ht="16.5" customHeight="1" x14ac:dyDescent="0.15">
      <c r="A90" s="108"/>
      <c r="B90" s="108"/>
      <c r="C90" s="108"/>
      <c r="D90" s="108"/>
      <c r="E90" s="107"/>
      <c r="F90" s="109"/>
      <c r="G90" s="109"/>
      <c r="H90" s="109"/>
      <c r="I90" s="108"/>
      <c r="J90" s="107"/>
      <c r="K90" s="100"/>
    </row>
    <row r="91" spans="1:11" ht="16.5" customHeight="1" x14ac:dyDescent="0.15">
      <c r="A91" s="108"/>
      <c r="B91" s="108"/>
      <c r="C91" s="108"/>
      <c r="D91" s="108"/>
      <c r="E91" s="107"/>
      <c r="F91" s="109"/>
      <c r="G91" s="109"/>
      <c r="H91" s="109"/>
      <c r="I91" s="108"/>
      <c r="J91" s="107"/>
      <c r="K91" s="100"/>
    </row>
    <row r="92" spans="1:11" ht="16.5" customHeight="1" x14ac:dyDescent="0.15">
      <c r="A92" s="108"/>
      <c r="B92" s="108"/>
      <c r="C92" s="108"/>
      <c r="D92" s="108"/>
      <c r="E92" s="107"/>
      <c r="F92" s="109"/>
      <c r="G92" s="109"/>
      <c r="H92" s="109"/>
      <c r="I92" s="108"/>
      <c r="J92" s="107"/>
      <c r="K92" s="100"/>
    </row>
    <row r="93" spans="1:11" ht="16.5" customHeight="1" x14ac:dyDescent="0.15">
      <c r="A93" s="108"/>
      <c r="B93" s="108"/>
      <c r="C93" s="108"/>
      <c r="D93" s="108"/>
      <c r="E93" s="107"/>
      <c r="F93" s="109"/>
      <c r="G93" s="109"/>
      <c r="H93" s="109"/>
      <c r="I93" s="108"/>
      <c r="J93" s="107"/>
      <c r="K93" s="100"/>
    </row>
    <row r="94" spans="1:11" ht="16.5" customHeight="1" x14ac:dyDescent="0.15">
      <c r="A94" s="108"/>
      <c r="B94" s="108"/>
      <c r="C94" s="108"/>
      <c r="D94" s="108"/>
      <c r="E94" s="107"/>
      <c r="F94" s="109"/>
      <c r="G94" s="109"/>
      <c r="H94" s="109"/>
      <c r="I94" s="108"/>
      <c r="J94" s="107"/>
      <c r="K94" s="100"/>
    </row>
    <row r="95" spans="1:11" ht="16.5" customHeight="1" x14ac:dyDescent="0.15">
      <c r="A95" s="108"/>
      <c r="B95" s="108"/>
      <c r="C95" s="108"/>
      <c r="D95" s="108"/>
      <c r="E95" s="107"/>
      <c r="F95" s="109"/>
      <c r="G95" s="109"/>
      <c r="H95" s="109"/>
      <c r="I95" s="108"/>
      <c r="J95" s="107"/>
      <c r="K95" s="100"/>
    </row>
    <row r="96" spans="1:11" ht="16.5" customHeight="1" x14ac:dyDescent="0.15">
      <c r="A96" s="108"/>
      <c r="B96" s="108"/>
      <c r="C96" s="108"/>
      <c r="D96" s="108"/>
      <c r="E96" s="107"/>
      <c r="F96" s="109"/>
      <c r="G96" s="109"/>
      <c r="H96" s="109"/>
      <c r="I96" s="108"/>
      <c r="J96" s="107"/>
      <c r="K96" s="100"/>
    </row>
    <row r="97" spans="1:11" ht="16.5" customHeight="1" x14ac:dyDescent="0.15">
      <c r="A97" s="108"/>
      <c r="B97" s="108"/>
      <c r="C97" s="108"/>
      <c r="D97" s="108"/>
      <c r="E97" s="107"/>
      <c r="F97" s="109"/>
      <c r="G97" s="109"/>
      <c r="H97" s="109"/>
      <c r="I97" s="108"/>
      <c r="J97" s="107"/>
      <c r="K97" s="100"/>
    </row>
    <row r="98" spans="1:11" ht="16.5" customHeight="1" x14ac:dyDescent="0.15">
      <c r="A98" s="108"/>
      <c r="B98" s="108"/>
      <c r="C98" s="108"/>
      <c r="D98" s="108"/>
      <c r="E98" s="107"/>
      <c r="F98" s="109"/>
      <c r="G98" s="109"/>
      <c r="H98" s="109"/>
      <c r="I98" s="108"/>
      <c r="J98" s="107"/>
      <c r="K98" s="100"/>
    </row>
    <row r="99" spans="1:11" ht="16.5" customHeight="1" x14ac:dyDescent="0.15">
      <c r="A99" s="108"/>
      <c r="B99" s="108"/>
      <c r="C99" s="108"/>
      <c r="D99" s="108"/>
      <c r="E99" s="107"/>
      <c r="F99" s="109"/>
      <c r="G99" s="109"/>
      <c r="H99" s="109"/>
      <c r="I99" s="108"/>
      <c r="J99" s="107"/>
      <c r="K99" s="100"/>
    </row>
    <row r="100" spans="1:11" ht="16.5" customHeight="1" x14ac:dyDescent="0.15">
      <c r="A100" s="108"/>
      <c r="B100" s="108"/>
      <c r="C100" s="108"/>
      <c r="D100" s="108"/>
      <c r="E100" s="107"/>
      <c r="F100" s="109"/>
      <c r="G100" s="109"/>
      <c r="H100" s="109"/>
      <c r="I100" s="108"/>
      <c r="J100" s="107"/>
      <c r="K100" s="100"/>
    </row>
    <row r="101" spans="1:11" ht="16.5" customHeight="1" x14ac:dyDescent="0.15">
      <c r="A101" s="108"/>
      <c r="B101" s="108"/>
      <c r="C101" s="108"/>
      <c r="D101" s="108"/>
      <c r="E101" s="107"/>
      <c r="F101" s="109"/>
      <c r="G101" s="109"/>
      <c r="H101" s="109"/>
      <c r="I101" s="108"/>
      <c r="J101" s="107"/>
      <c r="K101" s="100"/>
    </row>
    <row r="102" spans="1:11" ht="16.5" customHeight="1" x14ac:dyDescent="0.15">
      <c r="A102" s="108"/>
      <c r="B102" s="108"/>
      <c r="C102" s="108"/>
      <c r="D102" s="108"/>
      <c r="E102" s="107"/>
      <c r="F102" s="109"/>
      <c r="G102" s="109"/>
      <c r="H102" s="109"/>
      <c r="I102" s="108"/>
      <c r="J102" s="107"/>
      <c r="K102" s="100"/>
    </row>
    <row r="103" spans="1:11" ht="16.5" customHeight="1" x14ac:dyDescent="0.15">
      <c r="A103" s="108"/>
      <c r="B103" s="108"/>
      <c r="C103" s="108"/>
      <c r="D103" s="108"/>
      <c r="E103" s="107"/>
      <c r="F103" s="109"/>
      <c r="G103" s="109"/>
      <c r="H103" s="109"/>
      <c r="I103" s="108"/>
      <c r="J103" s="107"/>
      <c r="K103" s="100"/>
    </row>
    <row r="104" spans="1:11" ht="16.5" customHeight="1" x14ac:dyDescent="0.15">
      <c r="A104" s="108"/>
      <c r="B104" s="108"/>
      <c r="C104" s="108"/>
      <c r="D104" s="108"/>
      <c r="E104" s="107"/>
      <c r="F104" s="109"/>
      <c r="G104" s="109"/>
      <c r="H104" s="109"/>
      <c r="I104" s="108"/>
      <c r="J104" s="107"/>
      <c r="K104" s="100"/>
    </row>
    <row r="105" spans="1:11" ht="16.5" customHeight="1" x14ac:dyDescent="0.15">
      <c r="A105" s="108"/>
      <c r="B105" s="108"/>
      <c r="C105" s="108"/>
      <c r="D105" s="108"/>
      <c r="E105" s="107"/>
      <c r="F105" s="109"/>
      <c r="G105" s="109"/>
      <c r="H105" s="109"/>
      <c r="I105" s="108"/>
      <c r="J105" s="107"/>
      <c r="K105" s="100"/>
    </row>
    <row r="106" spans="1:11" ht="16.5" customHeight="1" x14ac:dyDescent="0.15">
      <c r="A106" s="108"/>
      <c r="B106" s="108"/>
      <c r="C106" s="108"/>
      <c r="D106" s="108"/>
      <c r="E106" s="107"/>
      <c r="F106" s="109"/>
      <c r="G106" s="109"/>
      <c r="H106" s="109"/>
      <c r="I106" s="108"/>
      <c r="J106" s="107"/>
      <c r="K106" s="100"/>
    </row>
    <row r="107" spans="1:11" ht="16.5" customHeight="1" x14ac:dyDescent="0.15">
      <c r="A107" s="108"/>
      <c r="B107" s="108"/>
      <c r="C107" s="108"/>
      <c r="D107" s="108"/>
      <c r="E107" s="107"/>
      <c r="F107" s="109"/>
      <c r="G107" s="109"/>
      <c r="H107" s="109"/>
      <c r="I107" s="108"/>
      <c r="J107" s="107"/>
      <c r="K107" s="100"/>
    </row>
    <row r="108" spans="1:11" ht="16.5" customHeight="1" x14ac:dyDescent="0.15">
      <c r="A108" s="108"/>
      <c r="B108" s="108"/>
      <c r="C108" s="108"/>
      <c r="D108" s="108"/>
      <c r="E108" s="107"/>
      <c r="F108" s="109"/>
      <c r="G108" s="109"/>
      <c r="H108" s="109"/>
      <c r="I108" s="108"/>
      <c r="J108" s="107"/>
      <c r="K108" s="100"/>
    </row>
    <row r="109" spans="1:11" ht="16.5" customHeight="1" x14ac:dyDescent="0.15">
      <c r="A109" s="108"/>
      <c r="B109" s="108"/>
      <c r="C109" s="108"/>
      <c r="D109" s="108"/>
      <c r="E109" s="107"/>
      <c r="F109" s="109"/>
      <c r="G109" s="109"/>
      <c r="H109" s="109"/>
      <c r="I109" s="108"/>
      <c r="J109" s="107"/>
      <c r="K109" s="100"/>
    </row>
    <row r="110" spans="1:11" ht="16.5" customHeight="1" x14ac:dyDescent="0.15">
      <c r="A110" s="108"/>
      <c r="B110" s="108"/>
      <c r="C110" s="108"/>
      <c r="D110" s="108"/>
      <c r="E110" s="107"/>
      <c r="F110" s="109"/>
      <c r="G110" s="109"/>
      <c r="H110" s="109"/>
      <c r="I110" s="108"/>
      <c r="J110" s="107"/>
      <c r="K110" s="100"/>
    </row>
    <row r="111" spans="1:11" ht="16.5" customHeight="1" x14ac:dyDescent="0.15">
      <c r="A111" s="108"/>
      <c r="B111" s="108"/>
      <c r="C111" s="108"/>
      <c r="D111" s="108"/>
      <c r="E111" s="107"/>
      <c r="F111" s="109"/>
      <c r="G111" s="109"/>
      <c r="H111" s="109"/>
      <c r="I111" s="108"/>
      <c r="J111" s="107"/>
      <c r="K111" s="100"/>
    </row>
    <row r="112" spans="1:11" ht="16.5" customHeight="1" x14ac:dyDescent="0.15">
      <c r="A112" s="108"/>
      <c r="B112" s="108"/>
      <c r="C112" s="108"/>
      <c r="D112" s="108"/>
      <c r="E112" s="107"/>
      <c r="F112" s="109"/>
      <c r="G112" s="109"/>
      <c r="H112" s="109"/>
      <c r="I112" s="108"/>
      <c r="J112" s="107"/>
      <c r="K112" s="100"/>
    </row>
    <row r="113" spans="1:11" ht="16.5" customHeight="1" x14ac:dyDescent="0.15">
      <c r="A113" s="108"/>
      <c r="B113" s="108"/>
      <c r="C113" s="108"/>
      <c r="D113" s="108"/>
      <c r="E113" s="107"/>
      <c r="F113" s="109"/>
      <c r="G113" s="109"/>
      <c r="H113" s="109"/>
      <c r="I113" s="108"/>
      <c r="J113" s="107"/>
      <c r="K113" s="100"/>
    </row>
    <row r="114" spans="1:11" ht="16.5" customHeight="1" x14ac:dyDescent="0.15">
      <c r="A114" s="108"/>
      <c r="B114" s="108"/>
      <c r="C114" s="108"/>
      <c r="D114" s="108"/>
      <c r="E114" s="107"/>
      <c r="F114" s="109"/>
      <c r="G114" s="109"/>
      <c r="H114" s="109"/>
      <c r="I114" s="108"/>
      <c r="J114" s="107"/>
      <c r="K114" s="100"/>
    </row>
    <row r="115" spans="1:11" ht="16.5" customHeight="1" x14ac:dyDescent="0.15">
      <c r="A115" s="108"/>
      <c r="B115" s="108"/>
      <c r="C115" s="108"/>
      <c r="D115" s="108"/>
      <c r="E115" s="107"/>
      <c r="F115" s="109"/>
      <c r="G115" s="109"/>
      <c r="H115" s="109"/>
      <c r="I115" s="108"/>
      <c r="J115" s="107"/>
      <c r="K115" s="100"/>
    </row>
    <row r="116" spans="1:11" ht="16.5" customHeight="1" x14ac:dyDescent="0.15">
      <c r="A116" s="108"/>
      <c r="B116" s="108"/>
      <c r="C116" s="108"/>
      <c r="D116" s="108"/>
      <c r="E116" s="107"/>
      <c r="F116" s="109"/>
      <c r="G116" s="109"/>
      <c r="H116" s="109"/>
      <c r="I116" s="108"/>
      <c r="J116" s="107"/>
      <c r="K116" s="100"/>
    </row>
    <row r="117" spans="1:11" ht="16.5" customHeight="1" x14ac:dyDescent="0.15">
      <c r="A117" s="108"/>
      <c r="B117" s="108"/>
      <c r="C117" s="108"/>
      <c r="D117" s="108"/>
      <c r="E117" s="107"/>
      <c r="F117" s="109"/>
      <c r="G117" s="109"/>
      <c r="H117" s="109"/>
      <c r="I117" s="108"/>
      <c r="J117" s="107"/>
      <c r="K117" s="100"/>
    </row>
    <row r="118" spans="1:11" ht="16.5" customHeight="1" x14ac:dyDescent="0.15">
      <c r="A118" s="108"/>
      <c r="B118" s="108"/>
      <c r="C118" s="108"/>
      <c r="D118" s="108"/>
      <c r="E118" s="107"/>
      <c r="F118" s="109"/>
      <c r="G118" s="109"/>
      <c r="H118" s="109"/>
      <c r="I118" s="108"/>
      <c r="J118" s="107"/>
      <c r="K118" s="100"/>
    </row>
    <row r="119" spans="1:11" ht="16.5" customHeight="1" x14ac:dyDescent="0.15">
      <c r="A119" s="108"/>
      <c r="B119" s="108"/>
      <c r="C119" s="108"/>
      <c r="D119" s="108"/>
      <c r="E119" s="107"/>
      <c r="F119" s="109"/>
      <c r="G119" s="109"/>
      <c r="H119" s="109"/>
      <c r="I119" s="108"/>
      <c r="J119" s="107"/>
      <c r="K119" s="100"/>
    </row>
    <row r="120" spans="1:11" ht="16.5" customHeight="1" x14ac:dyDescent="0.15">
      <c r="A120" s="108"/>
      <c r="B120" s="108"/>
      <c r="C120" s="108"/>
      <c r="D120" s="108"/>
      <c r="E120" s="107"/>
      <c r="F120" s="109"/>
      <c r="G120" s="109"/>
      <c r="H120" s="109"/>
      <c r="I120" s="108"/>
      <c r="J120" s="107"/>
      <c r="K120" s="100"/>
    </row>
    <row r="121" spans="1:11" ht="16.5" customHeight="1" x14ac:dyDescent="0.15">
      <c r="A121" s="108"/>
      <c r="B121" s="108"/>
      <c r="C121" s="108"/>
      <c r="D121" s="108"/>
      <c r="E121" s="107"/>
      <c r="F121" s="107"/>
      <c r="G121" s="109"/>
      <c r="H121" s="109"/>
      <c r="I121" s="109"/>
      <c r="J121" s="108"/>
      <c r="K121" s="107"/>
    </row>
    <row r="122" spans="1:11" ht="16.5" customHeight="1" x14ac:dyDescent="0.15">
      <c r="A122" s="108"/>
      <c r="B122" s="108"/>
      <c r="C122" s="108"/>
      <c r="D122" s="108"/>
      <c r="E122" s="107"/>
      <c r="F122" s="107"/>
      <c r="G122" s="109"/>
      <c r="H122" s="109"/>
      <c r="I122" s="109"/>
      <c r="J122" s="108"/>
      <c r="K122" s="107"/>
    </row>
    <row r="123" spans="1:11" ht="16.5" customHeight="1" x14ac:dyDescent="0.15">
      <c r="A123" s="108"/>
      <c r="B123" s="108"/>
      <c r="C123" s="108"/>
      <c r="D123" s="108"/>
      <c r="E123" s="107"/>
      <c r="F123" s="107"/>
      <c r="G123" s="109"/>
      <c r="H123" s="109"/>
      <c r="I123" s="109"/>
      <c r="J123" s="108"/>
      <c r="K123" s="107"/>
    </row>
    <row r="124" spans="1:11" ht="16.5" customHeight="1" x14ac:dyDescent="0.15">
      <c r="A124" s="108"/>
      <c r="B124" s="108"/>
      <c r="C124" s="108"/>
      <c r="D124" s="108"/>
      <c r="E124" s="107"/>
      <c r="F124" s="107"/>
      <c r="G124" s="109"/>
      <c r="H124" s="109"/>
      <c r="I124" s="109"/>
      <c r="J124" s="108"/>
      <c r="K124" s="107"/>
    </row>
    <row r="125" spans="1:11" ht="19.5" customHeight="1" x14ac:dyDescent="0.15">
      <c r="A125" s="108"/>
      <c r="B125" s="108"/>
      <c r="C125" s="108"/>
      <c r="D125" s="108"/>
      <c r="E125" s="107"/>
      <c r="F125" s="107"/>
      <c r="G125" s="109"/>
      <c r="H125" s="109"/>
      <c r="I125" s="109"/>
      <c r="J125" s="108"/>
      <c r="K125" s="107"/>
    </row>
    <row r="126" spans="1:11" ht="19.5" customHeight="1" x14ac:dyDescent="0.15">
      <c r="A126" s="108"/>
      <c r="B126" s="108"/>
      <c r="C126" s="108"/>
      <c r="D126" s="108"/>
      <c r="E126" s="107"/>
      <c r="F126" s="107"/>
      <c r="G126" s="109"/>
      <c r="H126" s="109"/>
      <c r="I126" s="109"/>
      <c r="J126" s="108"/>
      <c r="K126" s="107"/>
    </row>
    <row r="127" spans="1:11" ht="19.5" customHeight="1" x14ac:dyDescent="0.15">
      <c r="A127" s="108"/>
      <c r="B127" s="108"/>
      <c r="C127" s="108"/>
      <c r="D127" s="108"/>
      <c r="E127" s="107"/>
      <c r="F127" s="107"/>
      <c r="G127" s="109"/>
      <c r="H127" s="109"/>
      <c r="I127" s="109"/>
      <c r="J127" s="108"/>
      <c r="K127" s="107"/>
    </row>
    <row r="128" spans="1:11" ht="19.5" customHeight="1" x14ac:dyDescent="0.15">
      <c r="A128" s="108"/>
      <c r="B128" s="108"/>
      <c r="C128" s="108"/>
      <c r="D128" s="108"/>
      <c r="E128" s="107"/>
      <c r="F128" s="107"/>
      <c r="G128" s="109"/>
      <c r="H128" s="109"/>
      <c r="I128" s="109"/>
      <c r="J128" s="108"/>
      <c r="K128" s="107"/>
    </row>
    <row r="129" spans="1:11" ht="19.5" customHeight="1" x14ac:dyDescent="0.15">
      <c r="A129" s="108"/>
      <c r="B129" s="108"/>
      <c r="C129" s="108"/>
      <c r="D129" s="108"/>
      <c r="E129" s="107"/>
      <c r="F129" s="107"/>
      <c r="G129" s="109"/>
      <c r="H129" s="109"/>
      <c r="I129" s="109"/>
      <c r="J129" s="108"/>
      <c r="K129" s="107"/>
    </row>
    <row r="130" spans="1:11" ht="19.5" customHeight="1" x14ac:dyDescent="0.15">
      <c r="A130" s="108"/>
      <c r="B130" s="108"/>
      <c r="C130" s="108"/>
      <c r="D130" s="108"/>
      <c r="E130" s="107"/>
      <c r="F130" s="107"/>
      <c r="G130" s="109"/>
      <c r="H130" s="109"/>
      <c r="I130" s="109"/>
      <c r="J130" s="108"/>
      <c r="K130" s="107"/>
    </row>
    <row r="131" spans="1:11" ht="19.5" customHeight="1" x14ac:dyDescent="0.15">
      <c r="A131" s="108"/>
      <c r="B131" s="108"/>
      <c r="C131" s="108"/>
      <c r="D131" s="108"/>
      <c r="E131" s="107"/>
      <c r="F131" s="107"/>
      <c r="G131" s="109"/>
      <c r="H131" s="109"/>
      <c r="I131" s="109"/>
      <c r="J131" s="108"/>
      <c r="K131" s="107"/>
    </row>
    <row r="132" spans="1:11" ht="19.5" customHeight="1" x14ac:dyDescent="0.15">
      <c r="A132" s="108"/>
      <c r="B132" s="108"/>
      <c r="C132" s="108"/>
      <c r="D132" s="108"/>
      <c r="E132" s="107"/>
      <c r="F132" s="107"/>
      <c r="G132" s="109"/>
      <c r="H132" s="109"/>
      <c r="I132" s="109"/>
      <c r="J132" s="108"/>
      <c r="K132" s="107"/>
    </row>
    <row r="133" spans="1:11" ht="19.5" customHeight="1" x14ac:dyDescent="0.15">
      <c r="A133" s="108"/>
      <c r="B133" s="108"/>
      <c r="C133" s="108"/>
      <c r="D133" s="108"/>
      <c r="E133" s="107"/>
      <c r="F133" s="107"/>
      <c r="G133" s="109"/>
      <c r="H133" s="109"/>
      <c r="I133" s="109"/>
      <c r="J133" s="108"/>
      <c r="K133" s="107"/>
    </row>
    <row r="134" spans="1:11" ht="19.5" customHeight="1" x14ac:dyDescent="0.15">
      <c r="A134" s="108"/>
      <c r="B134" s="108"/>
      <c r="C134" s="108"/>
      <c r="D134" s="108"/>
      <c r="E134" s="107"/>
      <c r="F134" s="107"/>
      <c r="G134" s="109"/>
      <c r="H134" s="109"/>
      <c r="I134" s="109"/>
      <c r="J134" s="108"/>
      <c r="K134" s="107"/>
    </row>
    <row r="135" spans="1:11" ht="19.5" customHeight="1" x14ac:dyDescent="0.15">
      <c r="A135" s="108"/>
      <c r="B135" s="108"/>
      <c r="C135" s="108"/>
      <c r="D135" s="108"/>
      <c r="E135" s="107"/>
      <c r="F135" s="107"/>
      <c r="G135" s="109"/>
      <c r="H135" s="109"/>
      <c r="I135" s="109"/>
      <c r="J135" s="108"/>
      <c r="K135" s="107"/>
    </row>
    <row r="136" spans="1:11" ht="19.5" customHeight="1" x14ac:dyDescent="0.15">
      <c r="A136" s="108"/>
      <c r="B136" s="108"/>
      <c r="C136" s="108"/>
      <c r="D136" s="108"/>
      <c r="E136" s="107"/>
      <c r="F136" s="107"/>
      <c r="G136" s="109"/>
      <c r="H136" s="109"/>
      <c r="I136" s="109"/>
      <c r="J136" s="108"/>
      <c r="K136" s="107"/>
    </row>
    <row r="137" spans="1:11" ht="19.5" customHeight="1" x14ac:dyDescent="0.15">
      <c r="A137" s="108"/>
      <c r="B137" s="108"/>
      <c r="C137" s="108"/>
      <c r="D137" s="108"/>
      <c r="E137" s="107"/>
      <c r="F137" s="107"/>
      <c r="G137" s="109"/>
      <c r="H137" s="109"/>
      <c r="I137" s="109"/>
      <c r="J137" s="108"/>
      <c r="K137" s="107"/>
    </row>
    <row r="138" spans="1:11" ht="19.5" customHeight="1" x14ac:dyDescent="0.15">
      <c r="A138" s="108"/>
      <c r="B138" s="108"/>
      <c r="C138" s="108"/>
      <c r="D138" s="108"/>
      <c r="E138" s="107"/>
      <c r="F138" s="107"/>
      <c r="G138" s="109"/>
      <c r="H138" s="109"/>
      <c r="I138" s="109"/>
      <c r="J138" s="108"/>
      <c r="K138" s="107"/>
    </row>
    <row r="139" spans="1:11" ht="19.5" customHeight="1" x14ac:dyDescent="0.15">
      <c r="A139" s="108"/>
      <c r="B139" s="108"/>
      <c r="C139" s="108"/>
      <c r="D139" s="108"/>
      <c r="E139" s="107"/>
      <c r="F139" s="107"/>
      <c r="G139" s="109"/>
      <c r="H139" s="109"/>
      <c r="I139" s="109"/>
      <c r="J139" s="108"/>
      <c r="K139" s="107"/>
    </row>
    <row r="140" spans="1:11" ht="19.5" customHeight="1" x14ac:dyDescent="0.15">
      <c r="A140" s="108"/>
      <c r="B140" s="108"/>
      <c r="C140" s="108"/>
      <c r="D140" s="108"/>
      <c r="E140" s="107"/>
      <c r="F140" s="107"/>
      <c r="G140" s="109"/>
      <c r="H140" s="109"/>
      <c r="I140" s="109"/>
      <c r="J140" s="108"/>
      <c r="K140" s="107"/>
    </row>
    <row r="141" spans="1:11" ht="19.5" customHeight="1" x14ac:dyDescent="0.15">
      <c r="A141" s="108"/>
      <c r="B141" s="108"/>
      <c r="C141" s="108"/>
      <c r="D141" s="108"/>
      <c r="E141" s="107"/>
      <c r="F141" s="107"/>
      <c r="G141" s="109"/>
      <c r="H141" s="109"/>
      <c r="I141" s="109"/>
      <c r="J141" s="108"/>
      <c r="K141" s="107"/>
    </row>
    <row r="142" spans="1:11" ht="19.5" customHeight="1" x14ac:dyDescent="0.15">
      <c r="A142" s="108"/>
      <c r="B142" s="108"/>
      <c r="C142" s="108"/>
      <c r="D142" s="108"/>
      <c r="E142" s="107"/>
      <c r="F142" s="107"/>
      <c r="G142" s="109"/>
      <c r="H142" s="109"/>
      <c r="I142" s="109"/>
      <c r="J142" s="108"/>
      <c r="K142" s="107"/>
    </row>
    <row r="143" spans="1:11" ht="19.5" customHeight="1" x14ac:dyDescent="0.15">
      <c r="A143" s="108"/>
      <c r="B143" s="108"/>
      <c r="C143" s="108"/>
      <c r="D143" s="108"/>
      <c r="E143" s="107"/>
      <c r="F143" s="107"/>
      <c r="G143" s="109"/>
      <c r="H143" s="109"/>
      <c r="I143" s="109"/>
      <c r="J143" s="108"/>
      <c r="K143" s="107"/>
    </row>
    <row r="144" spans="1:11" ht="19.5" customHeight="1" x14ac:dyDescent="0.15">
      <c r="A144" s="108"/>
      <c r="B144" s="108"/>
      <c r="C144" s="108"/>
      <c r="D144" s="108"/>
      <c r="E144" s="107"/>
      <c r="F144" s="107"/>
      <c r="G144" s="109"/>
      <c r="H144" s="109"/>
      <c r="I144" s="109"/>
      <c r="J144" s="108"/>
      <c r="K144" s="107"/>
    </row>
    <row r="145" spans="1:11" ht="19.5" customHeight="1" x14ac:dyDescent="0.15">
      <c r="A145" s="108"/>
      <c r="B145" s="108"/>
      <c r="C145" s="108"/>
      <c r="D145" s="108"/>
      <c r="E145" s="107"/>
      <c r="F145" s="107"/>
      <c r="G145" s="109"/>
      <c r="H145" s="109"/>
      <c r="I145" s="109"/>
      <c r="J145" s="108"/>
      <c r="K145" s="107"/>
    </row>
    <row r="146" spans="1:11" ht="19.5" customHeight="1" x14ac:dyDescent="0.15">
      <c r="A146" s="108"/>
      <c r="B146" s="108"/>
      <c r="C146" s="108"/>
      <c r="D146" s="108"/>
      <c r="E146" s="107"/>
      <c r="F146" s="107"/>
      <c r="G146" s="109"/>
      <c r="H146" s="109"/>
      <c r="I146" s="109"/>
      <c r="J146" s="108"/>
      <c r="K146" s="107"/>
    </row>
    <row r="147" spans="1:11" ht="19.5" customHeight="1" x14ac:dyDescent="0.15">
      <c r="A147" s="108"/>
      <c r="B147" s="108"/>
      <c r="C147" s="108"/>
      <c r="D147" s="108"/>
      <c r="E147" s="107"/>
      <c r="F147" s="107"/>
      <c r="G147" s="109"/>
      <c r="H147" s="109"/>
      <c r="I147" s="109"/>
      <c r="J147" s="108"/>
      <c r="K147" s="107"/>
    </row>
    <row r="148" spans="1:11" ht="19.5" customHeight="1" x14ac:dyDescent="0.15">
      <c r="E148" s="105"/>
      <c r="F148" s="105"/>
      <c r="G148" s="106"/>
      <c r="H148" s="106"/>
      <c r="I148" s="106"/>
      <c r="K148" s="105"/>
    </row>
    <row r="149" spans="1:11" ht="19.5" customHeight="1" x14ac:dyDescent="0.15">
      <c r="E149" s="105"/>
      <c r="F149" s="105"/>
      <c r="G149" s="106"/>
      <c r="H149" s="106"/>
      <c r="I149" s="106"/>
      <c r="K149" s="105"/>
    </row>
    <row r="150" spans="1:11" ht="19.5" customHeight="1" x14ac:dyDescent="0.15">
      <c r="E150" s="105"/>
      <c r="F150" s="105"/>
      <c r="G150" s="106"/>
      <c r="H150" s="106"/>
      <c r="I150" s="106"/>
      <c r="K150" s="105"/>
    </row>
    <row r="151" spans="1:11" ht="19.5" customHeight="1" x14ac:dyDescent="0.15">
      <c r="E151" s="105"/>
      <c r="F151" s="105"/>
      <c r="G151" s="106"/>
      <c r="H151" s="106"/>
      <c r="I151" s="106"/>
      <c r="K151" s="105"/>
    </row>
    <row r="152" spans="1:11" ht="19.5" customHeight="1" x14ac:dyDescent="0.15">
      <c r="E152" s="105"/>
      <c r="F152" s="105"/>
      <c r="G152" s="106"/>
      <c r="H152" s="106"/>
      <c r="I152" s="106"/>
      <c r="K152" s="105"/>
    </row>
    <row r="153" spans="1:11" ht="19.5" customHeight="1" x14ac:dyDescent="0.15">
      <c r="E153" s="105"/>
      <c r="F153" s="105"/>
      <c r="G153" s="106"/>
      <c r="H153" s="106"/>
      <c r="I153" s="106"/>
      <c r="K153" s="105"/>
    </row>
    <row r="154" spans="1:11" ht="19.5" customHeight="1" x14ac:dyDescent="0.15">
      <c r="E154" s="105"/>
      <c r="F154" s="105"/>
      <c r="G154" s="106"/>
      <c r="H154" s="106"/>
      <c r="I154" s="106"/>
      <c r="K154" s="105"/>
    </row>
    <row r="155" spans="1:11" ht="19.5" customHeight="1" x14ac:dyDescent="0.15">
      <c r="E155" s="105"/>
      <c r="F155" s="105"/>
      <c r="G155" s="106"/>
      <c r="H155" s="106"/>
      <c r="I155" s="106"/>
      <c r="K155" s="105"/>
    </row>
    <row r="156" spans="1:11" ht="19.5" customHeight="1" x14ac:dyDescent="0.15">
      <c r="E156" s="105"/>
      <c r="F156" s="105"/>
      <c r="G156" s="106"/>
      <c r="H156" s="106"/>
      <c r="I156" s="106"/>
      <c r="K156" s="105"/>
    </row>
    <row r="157" spans="1:11" ht="19.5" customHeight="1" x14ac:dyDescent="0.15">
      <c r="E157" s="105"/>
      <c r="F157" s="105"/>
      <c r="G157" s="106"/>
      <c r="H157" s="106"/>
      <c r="I157" s="106"/>
      <c r="K157" s="105"/>
    </row>
    <row r="158" spans="1:11" ht="19.5" customHeight="1" x14ac:dyDescent="0.15">
      <c r="E158" s="105"/>
      <c r="F158" s="105"/>
      <c r="G158" s="106"/>
      <c r="H158" s="106"/>
      <c r="I158" s="106"/>
      <c r="K158" s="105"/>
    </row>
    <row r="159" spans="1:11" ht="19.5" customHeight="1" x14ac:dyDescent="0.15">
      <c r="E159" s="105"/>
      <c r="F159" s="105"/>
      <c r="G159" s="106"/>
      <c r="H159" s="106"/>
      <c r="I159" s="106"/>
      <c r="K159" s="105"/>
    </row>
    <row r="160" spans="1:11" ht="19.5" customHeight="1" x14ac:dyDescent="0.15">
      <c r="E160" s="105"/>
      <c r="F160" s="105"/>
      <c r="G160" s="106"/>
      <c r="H160" s="106"/>
      <c r="I160" s="106"/>
      <c r="K160" s="105"/>
    </row>
    <row r="161" spans="5:11" ht="19.5" customHeight="1" x14ac:dyDescent="0.15">
      <c r="E161" s="105"/>
      <c r="F161" s="105"/>
      <c r="G161" s="106"/>
      <c r="H161" s="106"/>
      <c r="I161" s="106"/>
      <c r="K161" s="105"/>
    </row>
    <row r="162" spans="5:11" ht="19.5" customHeight="1" x14ac:dyDescent="0.15">
      <c r="E162" s="105"/>
      <c r="F162" s="105"/>
      <c r="G162" s="106"/>
      <c r="H162" s="106"/>
      <c r="I162" s="106"/>
      <c r="K162" s="105"/>
    </row>
    <row r="163" spans="5:11" ht="19.5" customHeight="1" x14ac:dyDescent="0.15">
      <c r="E163" s="105"/>
      <c r="F163" s="105"/>
      <c r="G163" s="106"/>
      <c r="H163" s="106"/>
      <c r="I163" s="106"/>
      <c r="K163" s="105"/>
    </row>
    <row r="164" spans="5:11" ht="19.5" customHeight="1" x14ac:dyDescent="0.15">
      <c r="E164" s="105"/>
      <c r="F164" s="105"/>
      <c r="G164" s="106"/>
      <c r="H164" s="106"/>
      <c r="I164" s="106"/>
      <c r="K164" s="105"/>
    </row>
    <row r="165" spans="5:11" ht="19.5" customHeight="1" x14ac:dyDescent="0.15">
      <c r="E165" s="105"/>
      <c r="F165" s="105"/>
      <c r="G165" s="106"/>
      <c r="H165" s="106"/>
      <c r="I165" s="106"/>
      <c r="K165" s="105"/>
    </row>
    <row r="166" spans="5:11" ht="19.5" customHeight="1" x14ac:dyDescent="0.15">
      <c r="E166" s="105"/>
      <c r="F166" s="105"/>
      <c r="G166" s="106"/>
      <c r="H166" s="106"/>
      <c r="I166" s="106"/>
      <c r="K166" s="105"/>
    </row>
    <row r="167" spans="5:11" ht="19.5" customHeight="1" x14ac:dyDescent="0.15">
      <c r="E167" s="105"/>
      <c r="F167" s="105"/>
      <c r="G167" s="106"/>
      <c r="H167" s="106"/>
      <c r="I167" s="106"/>
      <c r="K167" s="105"/>
    </row>
    <row r="168" spans="5:11" ht="19.5" customHeight="1" x14ac:dyDescent="0.15">
      <c r="E168" s="105"/>
      <c r="F168" s="105"/>
      <c r="G168" s="106"/>
      <c r="H168" s="106"/>
      <c r="I168" s="106"/>
      <c r="K168" s="105"/>
    </row>
    <row r="169" spans="5:11" ht="19.5" customHeight="1" x14ac:dyDescent="0.15">
      <c r="E169" s="105"/>
      <c r="F169" s="105"/>
      <c r="G169" s="106"/>
      <c r="H169" s="106"/>
      <c r="I169" s="106"/>
      <c r="K169" s="105"/>
    </row>
    <row r="170" spans="5:11" ht="19.5" customHeight="1" x14ac:dyDescent="0.15">
      <c r="E170" s="105"/>
      <c r="F170" s="105"/>
      <c r="G170" s="106"/>
      <c r="H170" s="106"/>
      <c r="I170" s="106"/>
      <c r="K170" s="105"/>
    </row>
    <row r="171" spans="5:11" ht="19.5" customHeight="1" x14ac:dyDescent="0.15">
      <c r="E171" s="105"/>
      <c r="F171" s="105"/>
      <c r="G171" s="106"/>
      <c r="H171" s="106"/>
      <c r="I171" s="106"/>
      <c r="K171" s="105"/>
    </row>
    <row r="172" spans="5:11" ht="19.5" customHeight="1" x14ac:dyDescent="0.15">
      <c r="E172" s="105"/>
      <c r="F172" s="105"/>
      <c r="G172" s="106"/>
      <c r="H172" s="106"/>
      <c r="I172" s="106"/>
      <c r="K172" s="105"/>
    </row>
    <row r="173" spans="5:11" ht="19.5" customHeight="1" x14ac:dyDescent="0.15">
      <c r="E173" s="105"/>
      <c r="F173" s="105"/>
      <c r="G173" s="106"/>
      <c r="H173" s="106"/>
      <c r="I173" s="106"/>
      <c r="K173" s="105"/>
    </row>
    <row r="174" spans="5:11" ht="19.5" customHeight="1" x14ac:dyDescent="0.15">
      <c r="E174" s="105"/>
      <c r="F174" s="105"/>
      <c r="G174" s="106"/>
      <c r="H174" s="106"/>
      <c r="I174" s="106"/>
      <c r="K174" s="105"/>
    </row>
    <row r="175" spans="5:11" ht="19.5" customHeight="1" x14ac:dyDescent="0.15">
      <c r="E175" s="105"/>
      <c r="F175" s="105"/>
      <c r="G175" s="106"/>
      <c r="H175" s="106"/>
      <c r="I175" s="106"/>
      <c r="K175" s="105"/>
    </row>
    <row r="176" spans="5:11" ht="19.5" customHeight="1" x14ac:dyDescent="0.15">
      <c r="E176" s="105"/>
      <c r="F176" s="105"/>
      <c r="G176" s="106"/>
      <c r="H176" s="106"/>
      <c r="I176" s="106"/>
      <c r="K176" s="105"/>
    </row>
    <row r="177" spans="5:11" ht="19.5" customHeight="1" x14ac:dyDescent="0.15">
      <c r="E177" s="105"/>
      <c r="F177" s="105"/>
      <c r="G177" s="106"/>
      <c r="H177" s="106"/>
      <c r="I177" s="106"/>
      <c r="K177" s="105"/>
    </row>
    <row r="178" spans="5:11" ht="19.5" customHeight="1" x14ac:dyDescent="0.15">
      <c r="E178" s="105"/>
      <c r="F178" s="105"/>
      <c r="G178" s="106"/>
      <c r="H178" s="106"/>
      <c r="I178" s="106"/>
      <c r="K178" s="105"/>
    </row>
    <row r="179" spans="5:11" ht="19.5" customHeight="1" x14ac:dyDescent="0.15">
      <c r="E179" s="105"/>
      <c r="F179" s="105"/>
      <c r="G179" s="106"/>
      <c r="H179" s="106"/>
      <c r="I179" s="106"/>
      <c r="K179" s="105"/>
    </row>
    <row r="180" spans="5:11" ht="19.5" customHeight="1" x14ac:dyDescent="0.15">
      <c r="E180" s="105"/>
      <c r="F180" s="105"/>
      <c r="G180" s="106"/>
      <c r="H180" s="106"/>
      <c r="I180" s="106"/>
      <c r="K180" s="105"/>
    </row>
    <row r="181" spans="5:11" ht="19.5" customHeight="1" x14ac:dyDescent="0.15">
      <c r="E181" s="105"/>
      <c r="F181" s="105"/>
      <c r="G181" s="106"/>
      <c r="H181" s="106"/>
      <c r="I181" s="106"/>
      <c r="K181" s="105"/>
    </row>
    <row r="182" spans="5:11" ht="19.5" customHeight="1" x14ac:dyDescent="0.15">
      <c r="E182" s="105"/>
      <c r="F182" s="105"/>
      <c r="G182" s="106"/>
      <c r="H182" s="106"/>
      <c r="I182" s="106"/>
      <c r="K182" s="105"/>
    </row>
    <row r="183" spans="5:11" ht="19.5" customHeight="1" x14ac:dyDescent="0.15">
      <c r="E183" s="105"/>
      <c r="F183" s="105"/>
      <c r="G183" s="106"/>
      <c r="H183" s="106"/>
      <c r="I183" s="106"/>
      <c r="K183" s="105"/>
    </row>
    <row r="184" spans="5:11" ht="19.5" customHeight="1" x14ac:dyDescent="0.15">
      <c r="E184" s="105"/>
      <c r="F184" s="105"/>
      <c r="G184" s="106"/>
      <c r="H184" s="106"/>
      <c r="I184" s="106"/>
      <c r="K184" s="105"/>
    </row>
    <row r="185" spans="5:11" ht="19.5" customHeight="1" x14ac:dyDescent="0.15">
      <c r="E185" s="105"/>
      <c r="F185" s="105"/>
      <c r="G185" s="106"/>
      <c r="H185" s="106"/>
      <c r="I185" s="106"/>
      <c r="K185" s="105"/>
    </row>
    <row r="186" spans="5:11" ht="19.5" customHeight="1" x14ac:dyDescent="0.15">
      <c r="E186" s="105"/>
      <c r="F186" s="105"/>
      <c r="G186" s="106"/>
      <c r="H186" s="106"/>
      <c r="I186" s="106"/>
      <c r="K186" s="105"/>
    </row>
    <row r="187" spans="5:11" ht="19.5" customHeight="1" x14ac:dyDescent="0.15">
      <c r="E187" s="105"/>
      <c r="F187" s="105"/>
      <c r="G187" s="106"/>
      <c r="H187" s="106"/>
      <c r="I187" s="106"/>
      <c r="K187" s="105"/>
    </row>
    <row r="188" spans="5:11" ht="19.5" customHeight="1" x14ac:dyDescent="0.15">
      <c r="E188" s="105"/>
      <c r="F188" s="105"/>
      <c r="G188" s="106"/>
      <c r="H188" s="106"/>
      <c r="I188" s="106"/>
      <c r="K188" s="105"/>
    </row>
    <row r="189" spans="5:11" ht="19.5" customHeight="1" x14ac:dyDescent="0.15">
      <c r="E189" s="105"/>
      <c r="F189" s="105"/>
      <c r="G189" s="106"/>
      <c r="H189" s="106"/>
      <c r="I189" s="106"/>
      <c r="K189" s="105"/>
    </row>
    <row r="190" spans="5:11" ht="19.5" customHeight="1" x14ac:dyDescent="0.15">
      <c r="E190" s="105"/>
      <c r="F190" s="105"/>
      <c r="G190" s="106"/>
      <c r="H190" s="106"/>
      <c r="I190" s="106"/>
      <c r="K190" s="105"/>
    </row>
    <row r="191" spans="5:11" ht="19.5" customHeight="1" x14ac:dyDescent="0.15">
      <c r="E191" s="105"/>
      <c r="F191" s="105"/>
      <c r="G191" s="106"/>
      <c r="H191" s="106"/>
      <c r="I191" s="106"/>
      <c r="K191" s="105"/>
    </row>
    <row r="192" spans="5:11" ht="19.5" customHeight="1" x14ac:dyDescent="0.15">
      <c r="E192" s="105"/>
      <c r="F192" s="105"/>
      <c r="G192" s="106"/>
      <c r="H192" s="106"/>
      <c r="I192" s="106"/>
      <c r="K192" s="105"/>
    </row>
    <row r="193" spans="5:11" ht="19.5" customHeight="1" x14ac:dyDescent="0.15">
      <c r="E193" s="105"/>
      <c r="F193" s="105"/>
      <c r="G193" s="106"/>
      <c r="H193" s="106"/>
      <c r="I193" s="106"/>
      <c r="K193" s="105"/>
    </row>
    <row r="194" spans="5:11" ht="19.5" customHeight="1" x14ac:dyDescent="0.15">
      <c r="E194" s="105"/>
      <c r="F194" s="105"/>
      <c r="G194" s="106"/>
      <c r="H194" s="106"/>
      <c r="I194" s="106"/>
      <c r="K194" s="105"/>
    </row>
    <row r="195" spans="5:11" ht="19.5" customHeight="1" x14ac:dyDescent="0.15">
      <c r="E195" s="105"/>
      <c r="F195" s="105"/>
      <c r="G195" s="106"/>
      <c r="H195" s="106"/>
      <c r="I195" s="106"/>
      <c r="K195" s="105"/>
    </row>
    <row r="196" spans="5:11" ht="19.5" customHeight="1" x14ac:dyDescent="0.15">
      <c r="E196" s="105"/>
      <c r="F196" s="105"/>
      <c r="G196" s="106"/>
      <c r="H196" s="106"/>
      <c r="I196" s="106"/>
      <c r="K196" s="105"/>
    </row>
    <row r="197" spans="5:11" ht="19.5" customHeight="1" x14ac:dyDescent="0.15">
      <c r="E197" s="105"/>
      <c r="F197" s="105"/>
      <c r="G197" s="106"/>
      <c r="H197" s="106"/>
      <c r="I197" s="106"/>
      <c r="K197" s="105"/>
    </row>
    <row r="198" spans="5:11" ht="19.5" customHeight="1" x14ac:dyDescent="0.15">
      <c r="E198" s="105"/>
      <c r="F198" s="105"/>
      <c r="G198" s="106"/>
      <c r="H198" s="106"/>
      <c r="I198" s="106"/>
      <c r="K198" s="105"/>
    </row>
    <row r="199" spans="5:11" ht="19.5" customHeight="1" x14ac:dyDescent="0.15">
      <c r="E199" s="105"/>
      <c r="F199" s="105"/>
      <c r="G199" s="106"/>
      <c r="H199" s="106"/>
      <c r="I199" s="106"/>
      <c r="K199" s="105"/>
    </row>
    <row r="200" spans="5:11" ht="19.5" customHeight="1" x14ac:dyDescent="0.15">
      <c r="E200" s="105"/>
      <c r="F200" s="105"/>
      <c r="G200" s="106"/>
      <c r="H200" s="106"/>
      <c r="I200" s="106"/>
      <c r="K200" s="105"/>
    </row>
    <row r="201" spans="5:11" ht="19.5" customHeight="1" x14ac:dyDescent="0.15">
      <c r="E201" s="105"/>
      <c r="F201" s="105"/>
      <c r="G201" s="106"/>
      <c r="H201" s="106"/>
      <c r="I201" s="106"/>
      <c r="K201" s="105"/>
    </row>
    <row r="202" spans="5:11" ht="19.5" customHeight="1" x14ac:dyDescent="0.15">
      <c r="E202" s="105"/>
      <c r="F202" s="105"/>
      <c r="G202" s="106"/>
      <c r="H202" s="106"/>
      <c r="I202" s="106"/>
      <c r="K202" s="105"/>
    </row>
    <row r="203" spans="5:11" ht="19.5" customHeight="1" x14ac:dyDescent="0.15">
      <c r="E203" s="105"/>
      <c r="F203" s="105"/>
      <c r="G203" s="106"/>
      <c r="H203" s="106"/>
      <c r="I203" s="106"/>
      <c r="K203" s="105"/>
    </row>
    <row r="204" spans="5:11" ht="19.5" customHeight="1" x14ac:dyDescent="0.15">
      <c r="E204" s="105"/>
      <c r="F204" s="105"/>
      <c r="G204" s="106"/>
      <c r="H204" s="106"/>
      <c r="I204" s="106"/>
      <c r="K204" s="105"/>
    </row>
    <row r="205" spans="5:11" ht="19.5" customHeight="1" x14ac:dyDescent="0.15">
      <c r="E205" s="105"/>
      <c r="F205" s="105"/>
      <c r="G205" s="106"/>
      <c r="H205" s="106"/>
      <c r="I205" s="106"/>
      <c r="K205" s="105"/>
    </row>
    <row r="206" spans="5:11" ht="19.5" customHeight="1" x14ac:dyDescent="0.15">
      <c r="E206" s="105"/>
      <c r="F206" s="105"/>
      <c r="G206" s="106"/>
      <c r="H206" s="106"/>
      <c r="I206" s="106"/>
      <c r="K206" s="105"/>
    </row>
    <row r="207" spans="5:11" ht="19.5" customHeight="1" x14ac:dyDescent="0.15">
      <c r="E207" s="105"/>
      <c r="F207" s="105"/>
      <c r="G207" s="106"/>
      <c r="H207" s="106"/>
      <c r="I207" s="106"/>
      <c r="K207" s="105"/>
    </row>
    <row r="208" spans="5:11" ht="19.5" customHeight="1" x14ac:dyDescent="0.15">
      <c r="E208" s="105"/>
      <c r="F208" s="105"/>
      <c r="G208" s="106"/>
      <c r="H208" s="106"/>
      <c r="I208" s="106"/>
      <c r="K208" s="105"/>
    </row>
    <row r="209" spans="5:11" ht="19.5" customHeight="1" x14ac:dyDescent="0.15">
      <c r="E209" s="105"/>
      <c r="F209" s="105"/>
      <c r="G209" s="106"/>
      <c r="H209" s="106"/>
      <c r="I209" s="106"/>
      <c r="K209" s="105"/>
    </row>
    <row r="210" spans="5:11" ht="19.5" customHeight="1" x14ac:dyDescent="0.15">
      <c r="E210" s="105"/>
      <c r="F210" s="105"/>
      <c r="G210" s="106"/>
      <c r="H210" s="106"/>
      <c r="I210" s="106"/>
      <c r="K210" s="105"/>
    </row>
    <row r="211" spans="5:11" ht="19.5" customHeight="1" x14ac:dyDescent="0.15">
      <c r="E211" s="105"/>
      <c r="F211" s="105"/>
      <c r="G211" s="106"/>
      <c r="H211" s="106"/>
      <c r="I211" s="106"/>
      <c r="K211" s="105"/>
    </row>
    <row r="212" spans="5:11" ht="19.5" customHeight="1" x14ac:dyDescent="0.15">
      <c r="E212" s="105"/>
      <c r="F212" s="105"/>
      <c r="G212" s="106"/>
      <c r="H212" s="106"/>
      <c r="I212" s="106"/>
      <c r="K212" s="105"/>
    </row>
    <row r="213" spans="5:11" ht="19.5" customHeight="1" x14ac:dyDescent="0.15">
      <c r="E213" s="105"/>
      <c r="F213" s="105"/>
      <c r="G213" s="106"/>
      <c r="H213" s="106"/>
      <c r="I213" s="106"/>
      <c r="K213" s="105"/>
    </row>
    <row r="214" spans="5:11" ht="19.5" customHeight="1" x14ac:dyDescent="0.15">
      <c r="E214" s="105"/>
      <c r="F214" s="105"/>
      <c r="G214" s="106"/>
      <c r="H214" s="106"/>
      <c r="I214" s="106"/>
      <c r="K214" s="105"/>
    </row>
    <row r="215" spans="5:11" ht="19.5" customHeight="1" x14ac:dyDescent="0.15">
      <c r="E215" s="105"/>
      <c r="F215" s="105"/>
      <c r="G215" s="106"/>
      <c r="H215" s="106"/>
      <c r="I215" s="106"/>
      <c r="K215" s="105"/>
    </row>
    <row r="216" spans="5:11" ht="19.5" customHeight="1" x14ac:dyDescent="0.15">
      <c r="E216" s="105"/>
      <c r="F216" s="105"/>
      <c r="G216" s="106"/>
      <c r="H216" s="106"/>
      <c r="I216" s="106"/>
      <c r="K216" s="105"/>
    </row>
    <row r="217" spans="5:11" ht="19.5" customHeight="1" x14ac:dyDescent="0.15">
      <c r="E217" s="105"/>
      <c r="F217" s="105"/>
      <c r="G217" s="106"/>
      <c r="H217" s="106"/>
      <c r="I217" s="106"/>
      <c r="K217" s="105"/>
    </row>
    <row r="218" spans="5:11" ht="19.5" customHeight="1" x14ac:dyDescent="0.15">
      <c r="E218" s="105"/>
      <c r="F218" s="105"/>
      <c r="G218" s="106"/>
      <c r="H218" s="106"/>
      <c r="I218" s="106"/>
      <c r="K218" s="105"/>
    </row>
    <row r="219" spans="5:11" ht="19.5" customHeight="1" x14ac:dyDescent="0.15">
      <c r="E219" s="105"/>
      <c r="F219" s="105"/>
      <c r="G219" s="106"/>
      <c r="H219" s="106"/>
      <c r="I219" s="106"/>
      <c r="K219" s="105"/>
    </row>
    <row r="220" spans="5:11" ht="19.5" customHeight="1" x14ac:dyDescent="0.15">
      <c r="E220" s="105"/>
      <c r="F220" s="105"/>
      <c r="G220" s="106"/>
      <c r="H220" s="106"/>
      <c r="I220" s="106"/>
      <c r="K220" s="105"/>
    </row>
    <row r="221" spans="5:11" ht="19.5" customHeight="1" x14ac:dyDescent="0.15">
      <c r="E221" s="105"/>
      <c r="F221" s="105"/>
      <c r="G221" s="106"/>
      <c r="H221" s="106"/>
      <c r="I221" s="106"/>
      <c r="K221" s="105"/>
    </row>
    <row r="222" spans="5:11" ht="19.5" customHeight="1" x14ac:dyDescent="0.15">
      <c r="E222" s="105"/>
      <c r="F222" s="105"/>
      <c r="G222" s="106"/>
      <c r="H222" s="106"/>
      <c r="I222" s="106"/>
      <c r="K222" s="105"/>
    </row>
    <row r="223" spans="5:11" ht="19.5" customHeight="1" x14ac:dyDescent="0.15">
      <c r="E223" s="105"/>
      <c r="F223" s="105"/>
      <c r="G223" s="106"/>
      <c r="H223" s="106"/>
      <c r="I223" s="106"/>
      <c r="K223" s="105"/>
    </row>
    <row r="224" spans="5:11" ht="19.5" customHeight="1" x14ac:dyDescent="0.15">
      <c r="E224" s="105"/>
      <c r="F224" s="105"/>
      <c r="G224" s="106"/>
      <c r="H224" s="106"/>
      <c r="I224" s="106"/>
      <c r="K224" s="105"/>
    </row>
    <row r="225" spans="5:11" ht="19.5" customHeight="1" x14ac:dyDescent="0.15">
      <c r="E225" s="105"/>
      <c r="F225" s="105"/>
      <c r="G225" s="106"/>
      <c r="H225" s="106"/>
      <c r="I225" s="106"/>
      <c r="K225" s="105"/>
    </row>
    <row r="226" spans="5:11" ht="19.5" customHeight="1" x14ac:dyDescent="0.15">
      <c r="E226" s="105"/>
      <c r="F226" s="105"/>
      <c r="G226" s="106"/>
      <c r="H226" s="106"/>
      <c r="I226" s="106"/>
      <c r="K226" s="105"/>
    </row>
    <row r="227" spans="5:11" ht="19.5" customHeight="1" x14ac:dyDescent="0.15">
      <c r="E227" s="105"/>
      <c r="F227" s="105"/>
      <c r="G227" s="106"/>
      <c r="H227" s="106"/>
      <c r="I227" s="106"/>
      <c r="K227" s="105"/>
    </row>
    <row r="228" spans="5:11" ht="19.5" customHeight="1" x14ac:dyDescent="0.15">
      <c r="E228" s="105"/>
      <c r="F228" s="105"/>
      <c r="G228" s="106"/>
      <c r="H228" s="106"/>
      <c r="I228" s="106"/>
      <c r="K228" s="105"/>
    </row>
    <row r="229" spans="5:11" ht="19.5" customHeight="1" x14ac:dyDescent="0.15">
      <c r="E229" s="105"/>
      <c r="F229" s="105"/>
      <c r="G229" s="106"/>
      <c r="H229" s="106"/>
      <c r="I229" s="106"/>
      <c r="K229" s="105"/>
    </row>
    <row r="230" spans="5:11" ht="19.5" customHeight="1" x14ac:dyDescent="0.15">
      <c r="E230" s="105"/>
      <c r="F230" s="105"/>
      <c r="G230" s="106"/>
      <c r="H230" s="106"/>
      <c r="I230" s="106"/>
      <c r="K230" s="105"/>
    </row>
    <row r="231" spans="5:11" ht="19.5" customHeight="1" x14ac:dyDescent="0.15">
      <c r="E231" s="105"/>
      <c r="F231" s="105"/>
      <c r="G231" s="106"/>
      <c r="H231" s="106"/>
      <c r="I231" s="106"/>
      <c r="K231" s="105"/>
    </row>
    <row r="232" spans="5:11" ht="19.5" customHeight="1" x14ac:dyDescent="0.15">
      <c r="E232" s="105"/>
      <c r="F232" s="105"/>
      <c r="G232" s="106"/>
      <c r="H232" s="106"/>
      <c r="I232" s="106"/>
      <c r="K232" s="105"/>
    </row>
    <row r="233" spans="5:11" ht="19.5" customHeight="1" x14ac:dyDescent="0.15">
      <c r="E233" s="105"/>
      <c r="F233" s="105"/>
      <c r="G233" s="106"/>
      <c r="H233" s="106"/>
      <c r="I233" s="106"/>
      <c r="K233" s="105"/>
    </row>
    <row r="234" spans="5:11" ht="19.5" customHeight="1" x14ac:dyDescent="0.15">
      <c r="E234" s="105"/>
      <c r="F234" s="105"/>
      <c r="G234" s="106"/>
      <c r="H234" s="106"/>
      <c r="I234" s="106"/>
      <c r="K234" s="105"/>
    </row>
    <row r="235" spans="5:11" ht="19.5" customHeight="1" x14ac:dyDescent="0.15">
      <c r="E235" s="105"/>
      <c r="F235" s="105"/>
      <c r="G235" s="106"/>
      <c r="H235" s="106"/>
      <c r="I235" s="106"/>
      <c r="K235" s="105"/>
    </row>
    <row r="236" spans="5:11" ht="19.5" customHeight="1" x14ac:dyDescent="0.15">
      <c r="E236" s="105"/>
      <c r="F236" s="105"/>
      <c r="G236" s="106"/>
      <c r="H236" s="106"/>
      <c r="I236" s="106"/>
      <c r="K236" s="105"/>
    </row>
    <row r="237" spans="5:11" ht="19.5" customHeight="1" x14ac:dyDescent="0.15">
      <c r="E237" s="105"/>
      <c r="F237" s="105"/>
      <c r="G237" s="106"/>
      <c r="H237" s="106"/>
      <c r="I237" s="106"/>
      <c r="K237" s="105"/>
    </row>
    <row r="238" spans="5:11" ht="19.5" customHeight="1" x14ac:dyDescent="0.15">
      <c r="E238" s="105"/>
      <c r="F238" s="105"/>
      <c r="G238" s="106"/>
      <c r="H238" s="106"/>
      <c r="I238" s="106"/>
      <c r="K238" s="105"/>
    </row>
    <row r="239" spans="5:11" ht="19.5" customHeight="1" x14ac:dyDescent="0.15">
      <c r="E239" s="105"/>
      <c r="F239" s="105"/>
      <c r="G239" s="106"/>
      <c r="H239" s="106"/>
      <c r="I239" s="106"/>
      <c r="K239" s="105"/>
    </row>
    <row r="240" spans="5:11" ht="19.5" customHeight="1" x14ac:dyDescent="0.15">
      <c r="E240" s="105"/>
      <c r="F240" s="105"/>
      <c r="G240" s="106"/>
      <c r="H240" s="106"/>
      <c r="I240" s="106"/>
      <c r="K240" s="105"/>
    </row>
    <row r="241" spans="5:11" ht="19.5" customHeight="1" x14ac:dyDescent="0.15">
      <c r="E241" s="105"/>
      <c r="F241" s="105"/>
      <c r="G241" s="106"/>
      <c r="H241" s="106"/>
      <c r="I241" s="106"/>
      <c r="K241" s="105"/>
    </row>
    <row r="242" spans="5:11" ht="19.5" customHeight="1" x14ac:dyDescent="0.15">
      <c r="E242" s="105"/>
      <c r="F242" s="105"/>
      <c r="G242" s="106"/>
      <c r="H242" s="106"/>
      <c r="I242" s="106"/>
      <c r="K242" s="105"/>
    </row>
    <row r="243" spans="5:11" ht="19.5" customHeight="1" x14ac:dyDescent="0.15">
      <c r="E243" s="105"/>
      <c r="F243" s="105"/>
      <c r="G243" s="106"/>
      <c r="H243" s="106"/>
      <c r="I243" s="106"/>
      <c r="K243" s="105"/>
    </row>
    <row r="244" spans="5:11" ht="19.5" customHeight="1" x14ac:dyDescent="0.15">
      <c r="E244" s="105"/>
      <c r="F244" s="105"/>
      <c r="G244" s="106"/>
      <c r="H244" s="106"/>
      <c r="I244" s="106"/>
      <c r="K244" s="105"/>
    </row>
    <row r="245" spans="5:11" ht="19.5" customHeight="1" x14ac:dyDescent="0.15">
      <c r="E245" s="105"/>
      <c r="F245" s="105"/>
      <c r="G245" s="106"/>
      <c r="H245" s="106"/>
      <c r="I245" s="106"/>
      <c r="K245" s="105"/>
    </row>
    <row r="246" spans="5:11" ht="19.5" customHeight="1" x14ac:dyDescent="0.15">
      <c r="E246" s="105"/>
      <c r="F246" s="105"/>
      <c r="G246" s="106"/>
      <c r="H246" s="106"/>
      <c r="I246" s="106"/>
      <c r="K246" s="105"/>
    </row>
    <row r="247" spans="5:11" ht="19.5" customHeight="1" x14ac:dyDescent="0.15">
      <c r="E247" s="105"/>
      <c r="F247" s="105"/>
      <c r="G247" s="106"/>
      <c r="H247" s="106"/>
      <c r="I247" s="106"/>
      <c r="K247" s="105"/>
    </row>
    <row r="248" spans="5:11" ht="19.5" customHeight="1" x14ac:dyDescent="0.15">
      <c r="E248" s="105"/>
      <c r="F248" s="105"/>
      <c r="G248" s="106"/>
      <c r="H248" s="106"/>
      <c r="I248" s="106"/>
      <c r="K248" s="105"/>
    </row>
    <row r="249" spans="5:11" ht="19.5" customHeight="1" x14ac:dyDescent="0.15">
      <c r="E249" s="105"/>
      <c r="F249" s="105"/>
      <c r="G249" s="106"/>
      <c r="H249" s="106"/>
      <c r="I249" s="106"/>
      <c r="K249" s="105"/>
    </row>
    <row r="250" spans="5:11" ht="19.5" customHeight="1" x14ac:dyDescent="0.15">
      <c r="E250" s="105"/>
      <c r="F250" s="105"/>
      <c r="G250" s="106"/>
      <c r="H250" s="106"/>
      <c r="I250" s="106"/>
      <c r="K250" s="105"/>
    </row>
    <row r="251" spans="5:11" ht="19.5" customHeight="1" x14ac:dyDescent="0.15">
      <c r="E251" s="105"/>
      <c r="F251" s="105"/>
      <c r="G251" s="106"/>
      <c r="H251" s="106"/>
      <c r="I251" s="106"/>
      <c r="K251" s="105"/>
    </row>
    <row r="252" spans="5:11" ht="19.5" customHeight="1" x14ac:dyDescent="0.15">
      <c r="E252" s="105"/>
      <c r="F252" s="105"/>
      <c r="G252" s="106"/>
      <c r="H252" s="106"/>
      <c r="I252" s="106"/>
      <c r="K252" s="105"/>
    </row>
    <row r="253" spans="5:11" ht="19.5" customHeight="1" x14ac:dyDescent="0.15">
      <c r="E253" s="105"/>
      <c r="F253" s="105"/>
      <c r="G253" s="106"/>
      <c r="H253" s="106"/>
      <c r="I253" s="106"/>
      <c r="K253" s="105"/>
    </row>
    <row r="254" spans="5:11" ht="19.5" customHeight="1" x14ac:dyDescent="0.15">
      <c r="E254" s="105"/>
      <c r="F254" s="105"/>
      <c r="G254" s="106"/>
      <c r="H254" s="106"/>
      <c r="I254" s="106"/>
      <c r="K254" s="105"/>
    </row>
    <row r="255" spans="5:11" ht="19.5" customHeight="1" x14ac:dyDescent="0.15">
      <c r="E255" s="105"/>
      <c r="F255" s="105"/>
      <c r="G255" s="106"/>
      <c r="H255" s="106"/>
      <c r="I255" s="106"/>
      <c r="K255" s="105"/>
    </row>
    <row r="256" spans="5:11" ht="19.5" customHeight="1" x14ac:dyDescent="0.15">
      <c r="E256" s="105"/>
      <c r="F256" s="105"/>
      <c r="G256" s="106"/>
      <c r="H256" s="106"/>
      <c r="I256" s="106"/>
      <c r="K256" s="105"/>
    </row>
    <row r="257" spans="5:11" ht="19.5" customHeight="1" x14ac:dyDescent="0.15">
      <c r="E257" s="105"/>
      <c r="F257" s="105"/>
      <c r="G257" s="106"/>
      <c r="H257" s="106"/>
      <c r="I257" s="106"/>
      <c r="K257" s="105"/>
    </row>
    <row r="258" spans="5:11" ht="19.5" customHeight="1" x14ac:dyDescent="0.15">
      <c r="E258" s="105"/>
      <c r="F258" s="105"/>
      <c r="G258" s="106"/>
      <c r="H258" s="106"/>
      <c r="I258" s="106"/>
      <c r="K258" s="105"/>
    </row>
    <row r="259" spans="5:11" ht="19.5" customHeight="1" x14ac:dyDescent="0.15">
      <c r="E259" s="105"/>
      <c r="F259" s="105"/>
      <c r="G259" s="106"/>
      <c r="H259" s="106"/>
      <c r="I259" s="106"/>
      <c r="K259" s="105"/>
    </row>
    <row r="260" spans="5:11" ht="19.5" customHeight="1" x14ac:dyDescent="0.15">
      <c r="E260" s="105"/>
      <c r="F260" s="105"/>
      <c r="G260" s="106"/>
      <c r="H260" s="106"/>
      <c r="I260" s="106"/>
      <c r="K260" s="105"/>
    </row>
    <row r="261" spans="5:11" ht="19.5" customHeight="1" x14ac:dyDescent="0.15">
      <c r="E261" s="105"/>
      <c r="F261" s="105"/>
      <c r="G261" s="106"/>
      <c r="H261" s="106"/>
      <c r="I261" s="106"/>
      <c r="K261" s="105"/>
    </row>
    <row r="262" spans="5:11" ht="19.5" customHeight="1" x14ac:dyDescent="0.15">
      <c r="E262" s="105"/>
      <c r="F262" s="105"/>
      <c r="G262" s="106"/>
      <c r="H262" s="106"/>
      <c r="I262" s="106"/>
      <c r="K262" s="105"/>
    </row>
    <row r="263" spans="5:11" ht="19.5" customHeight="1" x14ac:dyDescent="0.15">
      <c r="E263" s="105"/>
      <c r="F263" s="105"/>
      <c r="G263" s="106"/>
      <c r="H263" s="106"/>
      <c r="I263" s="106"/>
      <c r="K263" s="105"/>
    </row>
    <row r="264" spans="5:11" ht="19.5" customHeight="1" x14ac:dyDescent="0.15">
      <c r="E264" s="105"/>
      <c r="F264" s="105"/>
      <c r="G264" s="106"/>
      <c r="H264" s="106"/>
      <c r="I264" s="106"/>
      <c r="K264" s="105"/>
    </row>
    <row r="265" spans="5:11" ht="19.5" customHeight="1" x14ac:dyDescent="0.15">
      <c r="E265" s="105"/>
      <c r="F265" s="105"/>
      <c r="G265" s="106"/>
      <c r="H265" s="106"/>
      <c r="I265" s="106"/>
      <c r="K265" s="105"/>
    </row>
    <row r="266" spans="5:11" ht="19.5" customHeight="1" x14ac:dyDescent="0.15">
      <c r="E266" s="105"/>
      <c r="F266" s="105"/>
      <c r="G266" s="106"/>
      <c r="H266" s="106"/>
      <c r="I266" s="106"/>
      <c r="K266" s="105"/>
    </row>
    <row r="267" spans="5:11" ht="19.5" customHeight="1" x14ac:dyDescent="0.15">
      <c r="E267" s="105"/>
      <c r="F267" s="105"/>
      <c r="G267" s="106"/>
      <c r="H267" s="106"/>
      <c r="I267" s="106"/>
      <c r="K267" s="105"/>
    </row>
    <row r="268" spans="5:11" ht="19.5" customHeight="1" x14ac:dyDescent="0.15">
      <c r="E268" s="105"/>
      <c r="F268" s="105"/>
      <c r="G268" s="106"/>
      <c r="H268" s="106"/>
      <c r="I268" s="106"/>
      <c r="K268" s="105"/>
    </row>
    <row r="269" spans="5:11" ht="19.5" customHeight="1" x14ac:dyDescent="0.15">
      <c r="E269" s="105"/>
      <c r="F269" s="105"/>
      <c r="G269" s="106"/>
      <c r="H269" s="106"/>
      <c r="I269" s="106"/>
      <c r="K269" s="105"/>
    </row>
    <row r="270" spans="5:11" ht="19.5" customHeight="1" x14ac:dyDescent="0.15">
      <c r="E270" s="105"/>
      <c r="F270" s="105"/>
      <c r="G270" s="106"/>
      <c r="H270" s="106"/>
      <c r="I270" s="106"/>
      <c r="K270" s="105"/>
    </row>
    <row r="271" spans="5:11" ht="19.5" customHeight="1" x14ac:dyDescent="0.15">
      <c r="E271" s="105"/>
      <c r="F271" s="105"/>
      <c r="G271" s="106"/>
      <c r="H271" s="106"/>
      <c r="I271" s="106"/>
      <c r="K271" s="105"/>
    </row>
    <row r="272" spans="5:11" ht="19.5" customHeight="1" x14ac:dyDescent="0.15">
      <c r="E272" s="105"/>
      <c r="F272" s="105"/>
      <c r="G272" s="106"/>
      <c r="H272" s="106"/>
      <c r="I272" s="106"/>
      <c r="K272" s="105"/>
    </row>
    <row r="273" spans="5:11" ht="19.5" customHeight="1" x14ac:dyDescent="0.15">
      <c r="E273" s="105"/>
      <c r="F273" s="105"/>
      <c r="G273" s="106"/>
      <c r="H273" s="106"/>
      <c r="I273" s="106"/>
      <c r="K273" s="105"/>
    </row>
    <row r="274" spans="5:11" ht="19.5" customHeight="1" x14ac:dyDescent="0.15">
      <c r="E274" s="105"/>
      <c r="F274" s="105"/>
      <c r="G274" s="106"/>
      <c r="H274" s="106"/>
      <c r="I274" s="106"/>
      <c r="K274" s="105"/>
    </row>
    <row r="275" spans="5:11" ht="19.5" customHeight="1" x14ac:dyDescent="0.15">
      <c r="E275" s="105"/>
      <c r="F275" s="105"/>
      <c r="G275" s="106"/>
      <c r="H275" s="106"/>
      <c r="I275" s="106"/>
      <c r="K275" s="105"/>
    </row>
    <row r="276" spans="5:11" ht="19.5" customHeight="1" x14ac:dyDescent="0.15">
      <c r="E276" s="105"/>
      <c r="F276" s="105"/>
      <c r="G276" s="106"/>
      <c r="H276" s="106"/>
      <c r="I276" s="106"/>
      <c r="K276" s="105"/>
    </row>
    <row r="277" spans="5:11" ht="19.5" customHeight="1" x14ac:dyDescent="0.15">
      <c r="E277" s="105"/>
      <c r="F277" s="105"/>
      <c r="G277" s="106"/>
      <c r="H277" s="106"/>
      <c r="I277" s="106"/>
      <c r="K277" s="105"/>
    </row>
    <row r="278" spans="5:11" ht="19.5" customHeight="1" x14ac:dyDescent="0.15">
      <c r="E278" s="105"/>
      <c r="F278" s="105"/>
      <c r="G278" s="106"/>
      <c r="H278" s="106"/>
      <c r="I278" s="106"/>
      <c r="K278" s="105"/>
    </row>
    <row r="279" spans="5:11" ht="19.5" customHeight="1" x14ac:dyDescent="0.15">
      <c r="E279" s="105"/>
      <c r="F279" s="105"/>
      <c r="G279" s="106"/>
      <c r="H279" s="106"/>
      <c r="I279" s="106"/>
      <c r="K279" s="105"/>
    </row>
    <row r="280" spans="5:11" ht="19.5" customHeight="1" x14ac:dyDescent="0.15">
      <c r="E280" s="105"/>
      <c r="F280" s="105"/>
      <c r="G280" s="106"/>
      <c r="H280" s="106"/>
      <c r="I280" s="106"/>
      <c r="K280" s="105"/>
    </row>
    <row r="281" spans="5:11" ht="19.5" customHeight="1" x14ac:dyDescent="0.15">
      <c r="E281" s="105"/>
      <c r="F281" s="105"/>
      <c r="G281" s="106"/>
      <c r="H281" s="106"/>
      <c r="I281" s="106"/>
      <c r="K281" s="105"/>
    </row>
    <row r="282" spans="5:11" ht="19.5" customHeight="1" x14ac:dyDescent="0.15">
      <c r="E282" s="105"/>
      <c r="F282" s="105"/>
      <c r="G282" s="106"/>
      <c r="H282" s="106"/>
      <c r="I282" s="106"/>
      <c r="K282" s="105"/>
    </row>
    <row r="283" spans="5:11" ht="19.5" customHeight="1" x14ac:dyDescent="0.15">
      <c r="E283" s="105"/>
      <c r="F283" s="105"/>
      <c r="G283" s="106"/>
      <c r="H283" s="106"/>
      <c r="I283" s="106"/>
      <c r="K283" s="105"/>
    </row>
    <row r="284" spans="5:11" ht="19.5" customHeight="1" x14ac:dyDescent="0.15">
      <c r="E284" s="105"/>
      <c r="F284" s="105"/>
      <c r="G284" s="106"/>
      <c r="H284" s="106"/>
      <c r="I284" s="106"/>
      <c r="K284" s="105"/>
    </row>
    <row r="285" spans="5:11" ht="19.5" customHeight="1" x14ac:dyDescent="0.15">
      <c r="E285" s="105"/>
      <c r="F285" s="105"/>
      <c r="G285" s="106"/>
      <c r="H285" s="106"/>
      <c r="I285" s="106"/>
      <c r="K285" s="105"/>
    </row>
    <row r="286" spans="5:11" ht="19.5" customHeight="1" x14ac:dyDescent="0.15">
      <c r="E286" s="105"/>
      <c r="F286" s="105"/>
      <c r="G286" s="106"/>
      <c r="H286" s="106"/>
      <c r="I286" s="106"/>
      <c r="K286" s="105"/>
    </row>
    <row r="287" spans="5:11" ht="19.5" customHeight="1" x14ac:dyDescent="0.15">
      <c r="E287" s="105"/>
      <c r="F287" s="105"/>
      <c r="G287" s="106"/>
      <c r="H287" s="106"/>
      <c r="I287" s="106"/>
      <c r="K287" s="105"/>
    </row>
    <row r="288" spans="5:11" ht="19.5" customHeight="1" x14ac:dyDescent="0.15">
      <c r="E288" s="105"/>
      <c r="F288" s="105"/>
      <c r="G288" s="106"/>
      <c r="H288" s="106"/>
      <c r="I288" s="106"/>
      <c r="K288" s="105"/>
    </row>
    <row r="289" spans="5:11" ht="19.5" customHeight="1" x14ac:dyDescent="0.15">
      <c r="E289" s="105"/>
      <c r="F289" s="105"/>
      <c r="G289" s="106"/>
      <c r="H289" s="106"/>
      <c r="I289" s="106"/>
      <c r="K289" s="105"/>
    </row>
    <row r="290" spans="5:11" ht="19.5" customHeight="1" x14ac:dyDescent="0.15">
      <c r="E290" s="105"/>
      <c r="F290" s="105"/>
      <c r="G290" s="106"/>
      <c r="H290" s="106"/>
      <c r="I290" s="106"/>
      <c r="K290" s="105"/>
    </row>
    <row r="291" spans="5:11" ht="19.5" customHeight="1" x14ac:dyDescent="0.15">
      <c r="E291" s="105"/>
      <c r="F291" s="105"/>
      <c r="G291" s="106"/>
      <c r="H291" s="106"/>
      <c r="I291" s="106"/>
      <c r="K291" s="105"/>
    </row>
    <row r="292" spans="5:11" ht="19.5" customHeight="1" x14ac:dyDescent="0.15">
      <c r="E292" s="105"/>
      <c r="F292" s="105"/>
      <c r="G292" s="106"/>
      <c r="H292" s="106"/>
      <c r="I292" s="106"/>
      <c r="K292" s="105"/>
    </row>
    <row r="293" spans="5:11" ht="19.5" customHeight="1" x14ac:dyDescent="0.15">
      <c r="E293" s="105"/>
      <c r="F293" s="105"/>
      <c r="G293" s="106"/>
      <c r="H293" s="106"/>
      <c r="I293" s="106"/>
      <c r="K293" s="105"/>
    </row>
    <row r="294" spans="5:11" ht="19.5" customHeight="1" x14ac:dyDescent="0.15">
      <c r="E294" s="105"/>
      <c r="F294" s="105"/>
      <c r="G294" s="106"/>
      <c r="H294" s="106"/>
      <c r="I294" s="106"/>
      <c r="K294" s="105"/>
    </row>
    <row r="295" spans="5:11" ht="19.5" customHeight="1" x14ac:dyDescent="0.15">
      <c r="E295" s="105"/>
      <c r="F295" s="105"/>
      <c r="G295" s="106"/>
      <c r="H295" s="106"/>
      <c r="I295" s="106"/>
      <c r="K295" s="105"/>
    </row>
    <row r="296" spans="5:11" ht="19.5" customHeight="1" x14ac:dyDescent="0.15">
      <c r="E296" s="105"/>
      <c r="F296" s="105"/>
      <c r="G296" s="106"/>
      <c r="H296" s="106"/>
      <c r="I296" s="106"/>
      <c r="K296" s="105"/>
    </row>
    <row r="297" spans="5:11" ht="19.5" customHeight="1" x14ac:dyDescent="0.15">
      <c r="E297" s="105"/>
      <c r="F297" s="105"/>
      <c r="G297" s="106"/>
      <c r="H297" s="106"/>
      <c r="I297" s="106"/>
      <c r="K297" s="105"/>
    </row>
    <row r="298" spans="5:11" ht="19.5" customHeight="1" x14ac:dyDescent="0.15">
      <c r="E298" s="105"/>
      <c r="F298" s="105"/>
      <c r="G298" s="106"/>
      <c r="H298" s="106"/>
      <c r="I298" s="106"/>
      <c r="K298" s="105"/>
    </row>
    <row r="299" spans="5:11" ht="19.5" customHeight="1" x14ac:dyDescent="0.15">
      <c r="E299" s="105"/>
      <c r="F299" s="105"/>
      <c r="G299" s="106"/>
      <c r="H299" s="106"/>
      <c r="I299" s="106"/>
      <c r="K299" s="105"/>
    </row>
    <row r="300" spans="5:11" ht="19.5" customHeight="1" x14ac:dyDescent="0.15">
      <c r="E300" s="105"/>
      <c r="F300" s="105"/>
      <c r="G300" s="106"/>
      <c r="H300" s="106"/>
      <c r="I300" s="106"/>
      <c r="K300" s="105"/>
    </row>
    <row r="301" spans="5:11" ht="19.5" customHeight="1" x14ac:dyDescent="0.15">
      <c r="E301" s="105"/>
      <c r="F301" s="105"/>
      <c r="G301" s="106"/>
      <c r="H301" s="106"/>
      <c r="I301" s="106"/>
      <c r="K301" s="105"/>
    </row>
    <row r="302" spans="5:11" ht="19.5" customHeight="1" x14ac:dyDescent="0.15">
      <c r="E302" s="105"/>
      <c r="F302" s="105"/>
      <c r="G302" s="106"/>
      <c r="H302" s="106"/>
      <c r="I302" s="106"/>
      <c r="K302" s="105"/>
    </row>
    <row r="303" spans="5:11" ht="19.5" customHeight="1" x14ac:dyDescent="0.15">
      <c r="E303" s="105"/>
      <c r="F303" s="105"/>
      <c r="G303" s="106"/>
      <c r="H303" s="106"/>
      <c r="I303" s="106"/>
      <c r="K303" s="105"/>
    </row>
    <row r="304" spans="5:11" ht="19.5" customHeight="1" x14ac:dyDescent="0.15">
      <c r="E304" s="105"/>
      <c r="F304" s="105"/>
      <c r="G304" s="106"/>
      <c r="H304" s="106"/>
      <c r="I304" s="106"/>
      <c r="K304" s="105"/>
    </row>
    <row r="305" spans="5:11" ht="19.5" customHeight="1" x14ac:dyDescent="0.15">
      <c r="E305" s="105"/>
      <c r="F305" s="105"/>
      <c r="G305" s="106"/>
      <c r="H305" s="106"/>
      <c r="I305" s="106"/>
      <c r="K305" s="105"/>
    </row>
    <row r="306" spans="5:11" ht="19.5" customHeight="1" x14ac:dyDescent="0.15">
      <c r="E306" s="105"/>
      <c r="F306" s="105"/>
      <c r="G306" s="106"/>
      <c r="H306" s="106"/>
      <c r="I306" s="106"/>
      <c r="K306" s="105"/>
    </row>
    <row r="307" spans="5:11" ht="19.5" customHeight="1" x14ac:dyDescent="0.15">
      <c r="E307" s="105"/>
      <c r="F307" s="105"/>
      <c r="G307" s="106"/>
      <c r="H307" s="106"/>
      <c r="I307" s="106"/>
      <c r="K307" s="105"/>
    </row>
    <row r="308" spans="5:11" ht="19.5" customHeight="1" x14ac:dyDescent="0.15">
      <c r="E308" s="105"/>
      <c r="F308" s="105"/>
      <c r="G308" s="106"/>
      <c r="H308" s="106"/>
      <c r="I308" s="106"/>
      <c r="K308" s="105"/>
    </row>
    <row r="309" spans="5:11" ht="19.5" customHeight="1" x14ac:dyDescent="0.15">
      <c r="E309" s="105"/>
      <c r="F309" s="105"/>
      <c r="G309" s="106"/>
      <c r="H309" s="106"/>
      <c r="I309" s="106"/>
      <c r="K309" s="105"/>
    </row>
    <row r="310" spans="5:11" ht="19.5" customHeight="1" x14ac:dyDescent="0.15">
      <c r="E310" s="105"/>
      <c r="F310" s="105"/>
      <c r="G310" s="106"/>
      <c r="H310" s="106"/>
      <c r="I310" s="106"/>
      <c r="K310" s="105"/>
    </row>
    <row r="311" spans="5:11" ht="19.5" customHeight="1" x14ac:dyDescent="0.15">
      <c r="E311" s="105"/>
      <c r="F311" s="105"/>
      <c r="G311" s="106"/>
      <c r="H311" s="106"/>
      <c r="I311" s="106"/>
      <c r="K311" s="105"/>
    </row>
    <row r="312" spans="5:11" ht="19.5" customHeight="1" x14ac:dyDescent="0.15">
      <c r="E312" s="105"/>
      <c r="F312" s="105"/>
      <c r="G312" s="106"/>
      <c r="H312" s="106"/>
      <c r="I312" s="106"/>
      <c r="K312" s="105"/>
    </row>
    <row r="313" spans="5:11" ht="19.5" customHeight="1" x14ac:dyDescent="0.15">
      <c r="E313" s="105"/>
      <c r="F313" s="105"/>
      <c r="G313" s="106"/>
      <c r="H313" s="106"/>
      <c r="I313" s="106"/>
      <c r="K313" s="105"/>
    </row>
    <row r="314" spans="5:11" ht="19.5" customHeight="1" x14ac:dyDescent="0.15">
      <c r="E314" s="105"/>
      <c r="F314" s="105"/>
      <c r="G314" s="106"/>
      <c r="H314" s="106"/>
      <c r="I314" s="106"/>
      <c r="K314" s="105"/>
    </row>
    <row r="315" spans="5:11" ht="19.5" customHeight="1" x14ac:dyDescent="0.15">
      <c r="E315" s="105"/>
      <c r="F315" s="105"/>
      <c r="G315" s="106"/>
      <c r="H315" s="106"/>
      <c r="I315" s="106"/>
      <c r="K315" s="105"/>
    </row>
    <row r="316" spans="5:11" ht="19.5" customHeight="1" x14ac:dyDescent="0.15">
      <c r="E316" s="105"/>
      <c r="F316" s="105"/>
      <c r="G316" s="106"/>
      <c r="H316" s="106"/>
      <c r="I316" s="106"/>
      <c r="K316" s="105"/>
    </row>
    <row r="317" spans="5:11" ht="19.5" customHeight="1" x14ac:dyDescent="0.15">
      <c r="E317" s="105"/>
      <c r="F317" s="105"/>
      <c r="G317" s="106"/>
      <c r="H317" s="106"/>
      <c r="I317" s="106"/>
      <c r="K317" s="105"/>
    </row>
    <row r="318" spans="5:11" ht="19.5" customHeight="1" x14ac:dyDescent="0.15">
      <c r="E318" s="105"/>
      <c r="F318" s="105"/>
      <c r="G318" s="106"/>
      <c r="H318" s="106"/>
      <c r="I318" s="106"/>
      <c r="K318" s="105"/>
    </row>
    <row r="319" spans="5:11" ht="19.5" customHeight="1" x14ac:dyDescent="0.15">
      <c r="E319" s="105"/>
      <c r="F319" s="105"/>
      <c r="G319" s="106"/>
      <c r="H319" s="106"/>
      <c r="I319" s="106"/>
      <c r="K319" s="105"/>
    </row>
    <row r="320" spans="5:11" ht="19.5" customHeight="1" x14ac:dyDescent="0.15">
      <c r="E320" s="105"/>
      <c r="F320" s="105"/>
      <c r="G320" s="106"/>
      <c r="H320" s="106"/>
      <c r="I320" s="106"/>
      <c r="K320" s="105"/>
    </row>
    <row r="321" spans="5:11" ht="19.5" customHeight="1" x14ac:dyDescent="0.15">
      <c r="E321" s="105"/>
      <c r="F321" s="105"/>
      <c r="G321" s="106"/>
      <c r="H321" s="106"/>
      <c r="I321" s="106"/>
      <c r="K321" s="105"/>
    </row>
    <row r="322" spans="5:11" ht="19.5" customHeight="1" x14ac:dyDescent="0.15">
      <c r="E322" s="105"/>
      <c r="F322" s="105"/>
      <c r="G322" s="106"/>
      <c r="H322" s="106"/>
      <c r="I322" s="106"/>
      <c r="K322" s="105"/>
    </row>
    <row r="323" spans="5:11" ht="19.5" customHeight="1" x14ac:dyDescent="0.15">
      <c r="E323" s="105"/>
      <c r="F323" s="105"/>
      <c r="G323" s="106"/>
      <c r="H323" s="106"/>
      <c r="I323" s="106"/>
      <c r="K323" s="105"/>
    </row>
    <row r="324" spans="5:11" ht="19.5" customHeight="1" x14ac:dyDescent="0.15">
      <c r="E324" s="105"/>
      <c r="F324" s="105"/>
      <c r="G324" s="106"/>
      <c r="H324" s="106"/>
      <c r="I324" s="106"/>
      <c r="K324" s="105"/>
    </row>
    <row r="325" spans="5:11" ht="19.5" customHeight="1" x14ac:dyDescent="0.15">
      <c r="E325" s="105"/>
      <c r="F325" s="105"/>
      <c r="G325" s="106"/>
      <c r="H325" s="106"/>
      <c r="I325" s="106"/>
      <c r="K325" s="105"/>
    </row>
    <row r="326" spans="5:11" ht="19.5" customHeight="1" x14ac:dyDescent="0.15">
      <c r="E326" s="105"/>
      <c r="F326" s="105"/>
      <c r="G326" s="106"/>
      <c r="H326" s="106"/>
      <c r="I326" s="106"/>
      <c r="K326" s="105"/>
    </row>
    <row r="327" spans="5:11" ht="19.5" customHeight="1" x14ac:dyDescent="0.15">
      <c r="E327" s="105"/>
      <c r="F327" s="105"/>
      <c r="G327" s="106"/>
      <c r="H327" s="106"/>
      <c r="I327" s="106"/>
      <c r="K327" s="105"/>
    </row>
    <row r="328" spans="5:11" ht="19.5" customHeight="1" x14ac:dyDescent="0.15">
      <c r="E328" s="105"/>
      <c r="F328" s="105"/>
      <c r="G328" s="106"/>
      <c r="H328" s="106"/>
      <c r="I328" s="106"/>
      <c r="K328" s="105"/>
    </row>
    <row r="329" spans="5:11" ht="19.5" customHeight="1" x14ac:dyDescent="0.15">
      <c r="E329" s="105"/>
      <c r="F329" s="105"/>
      <c r="G329" s="106"/>
      <c r="H329" s="106"/>
      <c r="I329" s="106"/>
      <c r="K329" s="105"/>
    </row>
    <row r="330" spans="5:11" ht="19.5" customHeight="1" x14ac:dyDescent="0.15">
      <c r="E330" s="105"/>
      <c r="F330" s="105"/>
      <c r="G330" s="106"/>
      <c r="H330" s="106"/>
      <c r="I330" s="106"/>
      <c r="K330" s="105"/>
    </row>
    <row r="331" spans="5:11" ht="19.5" customHeight="1" x14ac:dyDescent="0.15">
      <c r="E331" s="105"/>
      <c r="F331" s="105"/>
      <c r="G331" s="106"/>
      <c r="H331" s="106"/>
      <c r="I331" s="106"/>
      <c r="K331" s="105"/>
    </row>
    <row r="332" spans="5:11" ht="19.5" customHeight="1" x14ac:dyDescent="0.15">
      <c r="E332" s="105"/>
      <c r="F332" s="105"/>
      <c r="G332" s="106"/>
      <c r="H332" s="106"/>
      <c r="I332" s="106"/>
      <c r="K332" s="105"/>
    </row>
    <row r="333" spans="5:11" ht="19.5" customHeight="1" x14ac:dyDescent="0.15">
      <c r="E333" s="105"/>
      <c r="F333" s="105"/>
      <c r="G333" s="106"/>
      <c r="H333" s="106"/>
      <c r="I333" s="106"/>
      <c r="K333" s="105"/>
    </row>
    <row r="334" spans="5:11" ht="19.5" customHeight="1" x14ac:dyDescent="0.15">
      <c r="E334" s="105"/>
      <c r="F334" s="105"/>
      <c r="G334" s="106"/>
      <c r="H334" s="106"/>
      <c r="I334" s="106"/>
      <c r="K334" s="105"/>
    </row>
    <row r="335" spans="5:11" ht="19.5" customHeight="1" x14ac:dyDescent="0.15">
      <c r="E335" s="105"/>
      <c r="F335" s="105"/>
      <c r="G335" s="106"/>
      <c r="H335" s="106"/>
      <c r="I335" s="106"/>
      <c r="K335" s="105"/>
    </row>
    <row r="336" spans="5:11" ht="19.5" customHeight="1" x14ac:dyDescent="0.15">
      <c r="E336" s="105"/>
      <c r="F336" s="105"/>
      <c r="G336" s="106"/>
      <c r="H336" s="106"/>
      <c r="I336" s="106"/>
      <c r="K336" s="105"/>
    </row>
    <row r="337" spans="5:11" ht="19.5" customHeight="1" x14ac:dyDescent="0.15">
      <c r="E337" s="105"/>
      <c r="F337" s="105"/>
      <c r="G337" s="106"/>
      <c r="H337" s="106"/>
      <c r="I337" s="106"/>
      <c r="K337" s="105"/>
    </row>
    <row r="338" spans="5:11" ht="19.5" customHeight="1" x14ac:dyDescent="0.15">
      <c r="E338" s="105"/>
      <c r="F338" s="105"/>
      <c r="G338" s="106"/>
      <c r="H338" s="106"/>
      <c r="I338" s="106"/>
      <c r="K338" s="105"/>
    </row>
    <row r="339" spans="5:11" ht="19.5" customHeight="1" x14ac:dyDescent="0.15">
      <c r="E339" s="105"/>
      <c r="F339" s="105"/>
      <c r="G339" s="106"/>
      <c r="H339" s="106"/>
      <c r="I339" s="106"/>
      <c r="K339" s="105"/>
    </row>
    <row r="340" spans="5:11" ht="19.5" customHeight="1" x14ac:dyDescent="0.15">
      <c r="E340" s="105"/>
      <c r="F340" s="105"/>
      <c r="G340" s="106"/>
      <c r="H340" s="106"/>
      <c r="I340" s="106"/>
      <c r="K340" s="105"/>
    </row>
    <row r="341" spans="5:11" ht="19.5" customHeight="1" x14ac:dyDescent="0.15">
      <c r="E341" s="105"/>
      <c r="F341" s="105"/>
      <c r="G341" s="106"/>
      <c r="H341" s="106"/>
      <c r="I341" s="106"/>
      <c r="K341" s="105"/>
    </row>
    <row r="342" spans="5:11" ht="19.5" customHeight="1" x14ac:dyDescent="0.15">
      <c r="E342" s="105"/>
      <c r="F342" s="105"/>
      <c r="G342" s="106"/>
      <c r="H342" s="106"/>
      <c r="I342" s="106"/>
      <c r="K342" s="105"/>
    </row>
    <row r="343" spans="5:11" ht="19.5" customHeight="1" x14ac:dyDescent="0.15">
      <c r="E343" s="105"/>
      <c r="F343" s="105"/>
      <c r="G343" s="106"/>
      <c r="H343" s="106"/>
      <c r="I343" s="106"/>
      <c r="K343" s="105"/>
    </row>
    <row r="344" spans="5:11" ht="19.5" customHeight="1" x14ac:dyDescent="0.15">
      <c r="E344" s="105"/>
      <c r="F344" s="105"/>
      <c r="G344" s="106"/>
      <c r="H344" s="106"/>
      <c r="I344" s="106"/>
      <c r="K344" s="105"/>
    </row>
    <row r="345" spans="5:11" ht="19.5" customHeight="1" x14ac:dyDescent="0.15">
      <c r="E345" s="105"/>
      <c r="F345" s="105"/>
      <c r="G345" s="106"/>
      <c r="H345" s="106"/>
      <c r="I345" s="106"/>
      <c r="K345" s="105"/>
    </row>
    <row r="346" spans="5:11" ht="19.5" customHeight="1" x14ac:dyDescent="0.15">
      <c r="E346" s="105"/>
      <c r="F346" s="105"/>
      <c r="G346" s="106"/>
      <c r="H346" s="106"/>
      <c r="I346" s="106"/>
      <c r="K346" s="105"/>
    </row>
    <row r="347" spans="5:11" ht="19.5" customHeight="1" x14ac:dyDescent="0.15">
      <c r="E347" s="105"/>
      <c r="F347" s="105"/>
      <c r="G347" s="106"/>
      <c r="H347" s="106"/>
      <c r="I347" s="106"/>
      <c r="K347" s="105"/>
    </row>
    <row r="348" spans="5:11" ht="19.5" customHeight="1" x14ac:dyDescent="0.15">
      <c r="E348" s="105"/>
      <c r="F348" s="105"/>
      <c r="G348" s="106"/>
      <c r="H348" s="106"/>
      <c r="I348" s="106"/>
      <c r="K348" s="105"/>
    </row>
    <row r="349" spans="5:11" ht="19.5" customHeight="1" x14ac:dyDescent="0.15">
      <c r="E349" s="105"/>
      <c r="F349" s="105"/>
      <c r="G349" s="106"/>
      <c r="H349" s="106"/>
      <c r="I349" s="106"/>
      <c r="K349" s="105"/>
    </row>
    <row r="350" spans="5:11" ht="19.5" customHeight="1" x14ac:dyDescent="0.15">
      <c r="E350" s="105"/>
      <c r="F350" s="105"/>
      <c r="G350" s="106"/>
      <c r="H350" s="106"/>
      <c r="I350" s="106"/>
      <c r="K350" s="105"/>
    </row>
    <row r="351" spans="5:11" ht="19.5" customHeight="1" x14ac:dyDescent="0.15">
      <c r="E351" s="105"/>
      <c r="F351" s="105"/>
      <c r="G351" s="106"/>
      <c r="H351" s="106"/>
      <c r="I351" s="106"/>
      <c r="K351" s="105"/>
    </row>
    <row r="352" spans="5:11" ht="19.5" customHeight="1" x14ac:dyDescent="0.15">
      <c r="E352" s="105"/>
      <c r="F352" s="105"/>
      <c r="G352" s="106"/>
      <c r="H352" s="106"/>
      <c r="I352" s="106"/>
      <c r="K352" s="105"/>
    </row>
    <row r="353" spans="5:11" ht="19.5" customHeight="1" x14ac:dyDescent="0.15">
      <c r="E353" s="105"/>
      <c r="F353" s="105"/>
      <c r="G353" s="106"/>
      <c r="H353" s="106"/>
      <c r="I353" s="106"/>
      <c r="K353" s="105"/>
    </row>
    <row r="354" spans="5:11" ht="19.5" customHeight="1" x14ac:dyDescent="0.15">
      <c r="E354" s="105"/>
      <c r="F354" s="105"/>
      <c r="G354" s="106"/>
      <c r="H354" s="106"/>
      <c r="I354" s="106"/>
      <c r="K354" s="105"/>
    </row>
    <row r="355" spans="5:11" ht="19.5" customHeight="1" x14ac:dyDescent="0.15">
      <c r="E355" s="105"/>
      <c r="F355" s="105"/>
      <c r="G355" s="106"/>
      <c r="H355" s="106"/>
      <c r="I355" s="106"/>
      <c r="K355" s="105"/>
    </row>
    <row r="356" spans="5:11" ht="19.5" customHeight="1" x14ac:dyDescent="0.15">
      <c r="E356" s="105"/>
      <c r="F356" s="105"/>
      <c r="G356" s="106"/>
      <c r="H356" s="106"/>
      <c r="I356" s="106"/>
      <c r="K356" s="105"/>
    </row>
    <row r="357" spans="5:11" ht="19.5" customHeight="1" x14ac:dyDescent="0.15">
      <c r="E357" s="105"/>
      <c r="F357" s="105"/>
      <c r="G357" s="106"/>
      <c r="H357" s="106"/>
      <c r="I357" s="106"/>
      <c r="K357" s="105"/>
    </row>
    <row r="358" spans="5:11" ht="19.5" customHeight="1" x14ac:dyDescent="0.15">
      <c r="E358" s="105"/>
      <c r="F358" s="105"/>
      <c r="G358" s="106"/>
      <c r="H358" s="106"/>
      <c r="I358" s="106"/>
      <c r="K358" s="105"/>
    </row>
    <row r="359" spans="5:11" ht="19.5" customHeight="1" x14ac:dyDescent="0.15">
      <c r="E359" s="105"/>
      <c r="F359" s="105"/>
      <c r="G359" s="106"/>
      <c r="H359" s="106"/>
      <c r="I359" s="106"/>
      <c r="K359" s="105"/>
    </row>
    <row r="360" spans="5:11" ht="19.5" customHeight="1" x14ac:dyDescent="0.15">
      <c r="E360" s="105"/>
      <c r="F360" s="105"/>
      <c r="G360" s="106"/>
      <c r="H360" s="106"/>
      <c r="I360" s="106"/>
      <c r="K360" s="105"/>
    </row>
    <row r="361" spans="5:11" ht="19.5" customHeight="1" x14ac:dyDescent="0.15">
      <c r="E361" s="105"/>
      <c r="F361" s="105"/>
      <c r="G361" s="106"/>
      <c r="H361" s="106"/>
      <c r="I361" s="106"/>
      <c r="K361" s="105"/>
    </row>
    <row r="362" spans="5:11" ht="16.5" x14ac:dyDescent="0.15">
      <c r="E362" s="105"/>
      <c r="F362" s="105"/>
      <c r="G362" s="106"/>
      <c r="H362" s="106"/>
      <c r="I362" s="106"/>
      <c r="K362" s="105"/>
    </row>
    <row r="363" spans="5:11" ht="16.5" x14ac:dyDescent="0.15">
      <c r="E363" s="105"/>
      <c r="F363" s="105"/>
      <c r="G363" s="106"/>
      <c r="H363" s="106"/>
      <c r="I363" s="106"/>
      <c r="K363" s="105"/>
    </row>
    <row r="364" spans="5:11" ht="16.5" x14ac:dyDescent="0.15">
      <c r="E364" s="105"/>
      <c r="F364" s="105"/>
      <c r="G364" s="106"/>
      <c r="H364" s="106"/>
      <c r="I364" s="106"/>
      <c r="K364" s="105"/>
    </row>
    <row r="365" spans="5:11" ht="16.5" x14ac:dyDescent="0.15">
      <c r="E365" s="105"/>
      <c r="F365" s="105"/>
      <c r="G365" s="106"/>
      <c r="H365" s="106"/>
      <c r="I365" s="106"/>
      <c r="K365" s="105"/>
    </row>
    <row r="366" spans="5:11" ht="16.5" x14ac:dyDescent="0.15">
      <c r="E366" s="105"/>
      <c r="F366" s="105"/>
      <c r="G366" s="106"/>
      <c r="H366" s="106"/>
      <c r="I366" s="106"/>
      <c r="K366" s="105"/>
    </row>
    <row r="367" spans="5:11" ht="16.5" x14ac:dyDescent="0.15">
      <c r="E367" s="105"/>
      <c r="F367" s="105"/>
      <c r="G367" s="106"/>
      <c r="H367" s="106"/>
      <c r="I367" s="106"/>
      <c r="K367" s="105"/>
    </row>
    <row r="368" spans="5:11" ht="16.5" x14ac:dyDescent="0.15">
      <c r="E368" s="105"/>
      <c r="F368" s="105"/>
      <c r="G368" s="106"/>
      <c r="H368" s="106"/>
      <c r="I368" s="106"/>
      <c r="K368" s="105"/>
    </row>
    <row r="369" spans="5:11" ht="16.5" x14ac:dyDescent="0.15">
      <c r="E369" s="105"/>
      <c r="F369" s="105"/>
      <c r="G369" s="106"/>
      <c r="H369" s="106"/>
      <c r="I369" s="106"/>
      <c r="K369" s="105"/>
    </row>
    <row r="370" spans="5:11" ht="16.5" x14ac:dyDescent="0.15">
      <c r="E370" s="105"/>
      <c r="F370" s="105"/>
      <c r="G370" s="106"/>
      <c r="H370" s="106"/>
      <c r="I370" s="106"/>
      <c r="K370" s="105"/>
    </row>
    <row r="371" spans="5:11" ht="16.5" x14ac:dyDescent="0.15">
      <c r="E371" s="105"/>
      <c r="F371" s="105"/>
      <c r="G371" s="106"/>
      <c r="H371" s="106"/>
      <c r="I371" s="106"/>
      <c r="K371" s="105"/>
    </row>
    <row r="372" spans="5:11" ht="16.5" x14ac:dyDescent="0.15">
      <c r="E372" s="105"/>
      <c r="F372" s="105"/>
      <c r="G372" s="106"/>
      <c r="H372" s="106"/>
      <c r="I372" s="106"/>
      <c r="K372" s="105"/>
    </row>
    <row r="373" spans="5:11" ht="16.5" x14ac:dyDescent="0.15">
      <c r="E373" s="105"/>
      <c r="F373" s="105"/>
      <c r="G373" s="106"/>
      <c r="H373" s="106"/>
      <c r="I373" s="106"/>
      <c r="K373" s="105"/>
    </row>
    <row r="374" spans="5:11" ht="16.5" x14ac:dyDescent="0.15">
      <c r="E374" s="105"/>
      <c r="F374" s="105"/>
      <c r="G374" s="106"/>
      <c r="H374" s="106"/>
      <c r="I374" s="106"/>
      <c r="K374" s="105"/>
    </row>
    <row r="375" spans="5:11" ht="16.5" x14ac:dyDescent="0.15">
      <c r="E375" s="105"/>
      <c r="F375" s="105"/>
      <c r="G375" s="106"/>
      <c r="H375" s="106"/>
      <c r="I375" s="106"/>
      <c r="K375" s="105"/>
    </row>
    <row r="376" spans="5:11" ht="16.5" x14ac:dyDescent="0.15">
      <c r="E376" s="105"/>
      <c r="F376" s="105"/>
      <c r="G376" s="106"/>
      <c r="H376" s="106"/>
      <c r="I376" s="106"/>
      <c r="K376" s="105"/>
    </row>
    <row r="377" spans="5:11" ht="16.5" x14ac:dyDescent="0.15">
      <c r="E377" s="105"/>
      <c r="F377" s="105"/>
      <c r="G377" s="106"/>
      <c r="H377" s="106"/>
      <c r="I377" s="106"/>
      <c r="K377" s="105"/>
    </row>
    <row r="378" spans="5:11" ht="16.5" x14ac:dyDescent="0.15">
      <c r="E378" s="105"/>
      <c r="F378" s="105"/>
      <c r="G378" s="106"/>
      <c r="H378" s="106"/>
      <c r="I378" s="106"/>
      <c r="K378" s="105"/>
    </row>
    <row r="379" spans="5:11" ht="16.5" x14ac:dyDescent="0.15">
      <c r="E379" s="105"/>
      <c r="F379" s="105"/>
      <c r="G379" s="106"/>
      <c r="H379" s="106"/>
      <c r="I379" s="106"/>
      <c r="K379" s="105"/>
    </row>
    <row r="380" spans="5:11" ht="16.5" x14ac:dyDescent="0.15">
      <c r="E380" s="105"/>
      <c r="F380" s="105"/>
      <c r="G380" s="106"/>
      <c r="H380" s="106"/>
      <c r="I380" s="106"/>
      <c r="K380" s="105"/>
    </row>
    <row r="381" spans="5:11" ht="16.5" x14ac:dyDescent="0.15">
      <c r="E381" s="105"/>
      <c r="F381" s="105"/>
      <c r="G381" s="106"/>
      <c r="H381" s="106"/>
      <c r="I381" s="106"/>
      <c r="K381" s="105"/>
    </row>
    <row r="382" spans="5:11" ht="16.5" x14ac:dyDescent="0.15">
      <c r="E382" s="105"/>
      <c r="F382" s="105"/>
      <c r="G382" s="106"/>
      <c r="H382" s="106"/>
      <c r="I382" s="106"/>
      <c r="K382" s="105"/>
    </row>
    <row r="383" spans="5:11" ht="16.5" x14ac:dyDescent="0.15">
      <c r="E383" s="105"/>
      <c r="F383" s="105"/>
      <c r="G383" s="106"/>
      <c r="H383" s="106"/>
      <c r="I383" s="106"/>
      <c r="K383" s="105"/>
    </row>
    <row r="384" spans="5:11" ht="16.5" x14ac:dyDescent="0.15">
      <c r="E384" s="105"/>
      <c r="F384" s="105"/>
      <c r="G384" s="106"/>
      <c r="H384" s="106"/>
      <c r="I384" s="106"/>
      <c r="K384" s="105"/>
    </row>
    <row r="385" spans="5:11" ht="16.5" x14ac:dyDescent="0.15">
      <c r="E385" s="105"/>
      <c r="F385" s="105"/>
      <c r="G385" s="106"/>
      <c r="H385" s="106"/>
      <c r="I385" s="106"/>
      <c r="K385" s="105"/>
    </row>
    <row r="386" spans="5:11" ht="16.5" x14ac:dyDescent="0.15">
      <c r="E386" s="105"/>
      <c r="F386" s="105"/>
      <c r="G386" s="106"/>
      <c r="H386" s="106"/>
      <c r="I386" s="106"/>
      <c r="K386" s="105"/>
    </row>
    <row r="387" spans="5:11" ht="16.5" x14ac:dyDescent="0.15">
      <c r="E387" s="105"/>
      <c r="F387" s="105"/>
      <c r="G387" s="106"/>
      <c r="H387" s="106"/>
      <c r="I387" s="106"/>
      <c r="K387" s="105"/>
    </row>
    <row r="388" spans="5:11" ht="16.5" x14ac:dyDescent="0.15">
      <c r="E388" s="105"/>
      <c r="F388" s="105"/>
      <c r="G388" s="106"/>
      <c r="H388" s="106"/>
      <c r="I388" s="106"/>
      <c r="K388" s="105"/>
    </row>
    <row r="389" spans="5:11" ht="16.5" x14ac:dyDescent="0.15">
      <c r="E389" s="105"/>
      <c r="F389" s="105"/>
      <c r="G389" s="106"/>
      <c r="H389" s="106"/>
      <c r="I389" s="106"/>
      <c r="K389" s="105"/>
    </row>
    <row r="390" spans="5:11" ht="16.5" x14ac:dyDescent="0.15">
      <c r="E390" s="105"/>
      <c r="F390" s="105"/>
      <c r="G390" s="106"/>
      <c r="H390" s="106"/>
      <c r="I390" s="106"/>
      <c r="K390" s="105"/>
    </row>
    <row r="391" spans="5:11" ht="16.5" x14ac:dyDescent="0.15">
      <c r="E391" s="105"/>
      <c r="F391" s="105"/>
      <c r="G391" s="106"/>
      <c r="H391" s="106"/>
      <c r="I391" s="106"/>
      <c r="K391" s="105"/>
    </row>
    <row r="392" spans="5:11" ht="16.5" x14ac:dyDescent="0.15">
      <c r="E392" s="105"/>
      <c r="F392" s="105"/>
      <c r="G392" s="106"/>
      <c r="H392" s="106"/>
      <c r="I392" s="106"/>
      <c r="K392" s="105"/>
    </row>
    <row r="393" spans="5:11" ht="16.5" x14ac:dyDescent="0.15">
      <c r="E393" s="105"/>
      <c r="F393" s="105"/>
      <c r="G393" s="106"/>
      <c r="H393" s="106"/>
      <c r="I393" s="106"/>
      <c r="K393" s="105"/>
    </row>
    <row r="394" spans="5:11" ht="16.5" x14ac:dyDescent="0.15">
      <c r="E394" s="105"/>
      <c r="F394" s="105"/>
      <c r="G394" s="106"/>
      <c r="H394" s="106"/>
      <c r="I394" s="106"/>
      <c r="K394" s="105"/>
    </row>
    <row r="395" spans="5:11" ht="16.5" x14ac:dyDescent="0.15">
      <c r="E395" s="105"/>
      <c r="F395" s="105"/>
      <c r="G395" s="106"/>
      <c r="H395" s="106"/>
      <c r="I395" s="106"/>
      <c r="K395" s="105"/>
    </row>
    <row r="396" spans="5:11" ht="16.5" x14ac:dyDescent="0.15">
      <c r="E396" s="105"/>
      <c r="F396" s="105"/>
      <c r="G396" s="106"/>
      <c r="H396" s="106"/>
      <c r="I396" s="106"/>
      <c r="K396" s="105"/>
    </row>
    <row r="397" spans="5:11" ht="16.5" x14ac:dyDescent="0.15">
      <c r="E397" s="105"/>
      <c r="F397" s="105"/>
      <c r="G397" s="106"/>
      <c r="H397" s="106"/>
      <c r="I397" s="106"/>
      <c r="K397" s="105"/>
    </row>
    <row r="398" spans="5:11" ht="16.5" x14ac:dyDescent="0.15">
      <c r="E398" s="105"/>
      <c r="F398" s="105"/>
      <c r="G398" s="106"/>
      <c r="H398" s="106"/>
      <c r="I398" s="106"/>
      <c r="K398" s="105"/>
    </row>
    <row r="399" spans="5:11" ht="16.5" x14ac:dyDescent="0.15">
      <c r="E399" s="105"/>
      <c r="F399" s="105"/>
      <c r="G399" s="106"/>
      <c r="H399" s="106"/>
      <c r="I399" s="106"/>
      <c r="K399" s="105"/>
    </row>
    <row r="400" spans="5:11" ht="16.5" x14ac:dyDescent="0.15">
      <c r="E400" s="105"/>
      <c r="F400" s="105"/>
      <c r="G400" s="106"/>
      <c r="H400" s="106"/>
      <c r="I400" s="106"/>
      <c r="K400" s="105"/>
    </row>
    <row r="401" spans="5:11" ht="16.5" x14ac:dyDescent="0.15">
      <c r="E401" s="105"/>
      <c r="F401" s="105"/>
      <c r="G401" s="106"/>
      <c r="H401" s="106"/>
      <c r="I401" s="106"/>
      <c r="K401" s="105"/>
    </row>
    <row r="402" spans="5:11" ht="16.5" x14ac:dyDescent="0.15">
      <c r="E402" s="105"/>
      <c r="F402" s="105"/>
      <c r="G402" s="106"/>
      <c r="H402" s="106"/>
      <c r="I402" s="106"/>
      <c r="K402" s="105"/>
    </row>
    <row r="403" spans="5:11" ht="16.5" x14ac:dyDescent="0.15">
      <c r="E403" s="105"/>
      <c r="F403" s="105"/>
      <c r="G403" s="106"/>
      <c r="H403" s="106"/>
      <c r="I403" s="106"/>
      <c r="K403" s="105"/>
    </row>
    <row r="404" spans="5:11" ht="16.5" x14ac:dyDescent="0.15">
      <c r="E404" s="105"/>
      <c r="F404" s="105"/>
      <c r="G404" s="106"/>
      <c r="H404" s="106"/>
      <c r="I404" s="106"/>
      <c r="K404" s="105"/>
    </row>
    <row r="405" spans="5:11" ht="16.5" x14ac:dyDescent="0.15">
      <c r="E405" s="105"/>
      <c r="F405" s="105"/>
      <c r="G405" s="106"/>
      <c r="H405" s="106"/>
      <c r="I405" s="106"/>
      <c r="K405" s="105"/>
    </row>
    <row r="406" spans="5:11" ht="16.5" x14ac:dyDescent="0.15">
      <c r="E406" s="105"/>
      <c r="F406" s="105"/>
      <c r="G406" s="106"/>
      <c r="H406" s="106"/>
      <c r="I406" s="106"/>
      <c r="K406" s="105"/>
    </row>
    <row r="407" spans="5:11" ht="16.5" x14ac:dyDescent="0.15">
      <c r="E407" s="105"/>
      <c r="F407" s="105"/>
      <c r="G407" s="106"/>
      <c r="H407" s="106"/>
      <c r="I407" s="106"/>
      <c r="K407" s="105"/>
    </row>
    <row r="408" spans="5:11" ht="16.5" x14ac:dyDescent="0.15">
      <c r="E408" s="105"/>
      <c r="F408" s="105"/>
      <c r="G408" s="106"/>
      <c r="H408" s="106"/>
      <c r="I408" s="106"/>
      <c r="K408" s="105"/>
    </row>
    <row r="409" spans="5:11" ht="16.5" x14ac:dyDescent="0.15">
      <c r="E409" s="105"/>
      <c r="F409" s="105"/>
      <c r="G409" s="106"/>
      <c r="H409" s="106"/>
      <c r="I409" s="106"/>
      <c r="K409" s="105"/>
    </row>
    <row r="410" spans="5:11" ht="16.5" x14ac:dyDescent="0.15">
      <c r="E410" s="105"/>
      <c r="F410" s="105"/>
      <c r="G410" s="106"/>
      <c r="H410" s="106"/>
      <c r="I410" s="106"/>
      <c r="K410" s="105"/>
    </row>
    <row r="411" spans="5:11" ht="16.5" x14ac:dyDescent="0.15">
      <c r="E411" s="105"/>
      <c r="F411" s="105"/>
      <c r="G411" s="106"/>
      <c r="H411" s="106"/>
      <c r="I411" s="106"/>
      <c r="K411" s="105"/>
    </row>
    <row r="412" spans="5:11" ht="16.5" x14ac:dyDescent="0.15">
      <c r="E412" s="105"/>
      <c r="F412" s="105"/>
      <c r="G412" s="106"/>
      <c r="H412" s="106"/>
      <c r="I412" s="106"/>
      <c r="K412" s="105"/>
    </row>
    <row r="413" spans="5:11" ht="16.5" x14ac:dyDescent="0.15">
      <c r="E413" s="105"/>
      <c r="F413" s="105"/>
      <c r="G413" s="106"/>
      <c r="H413" s="106"/>
      <c r="I413" s="106"/>
      <c r="K413" s="105"/>
    </row>
    <row r="414" spans="5:11" ht="16.5" x14ac:dyDescent="0.15">
      <c r="E414" s="105"/>
      <c r="F414" s="105"/>
      <c r="G414" s="106"/>
      <c r="H414" s="106"/>
      <c r="I414" s="106"/>
      <c r="K414" s="105"/>
    </row>
    <row r="415" spans="5:11" ht="16.5" x14ac:dyDescent="0.15">
      <c r="E415" s="105"/>
      <c r="F415" s="105"/>
      <c r="G415" s="106"/>
      <c r="H415" s="106"/>
      <c r="I415" s="106"/>
      <c r="K415" s="105"/>
    </row>
    <row r="416" spans="5:11" ht="16.5" x14ac:dyDescent="0.15">
      <c r="E416" s="105"/>
      <c r="F416" s="105"/>
      <c r="G416" s="106"/>
      <c r="H416" s="106"/>
      <c r="I416" s="106"/>
      <c r="K416" s="105"/>
    </row>
    <row r="417" spans="5:11" ht="16.5" x14ac:dyDescent="0.15">
      <c r="E417" s="105"/>
      <c r="F417" s="105"/>
      <c r="G417" s="106"/>
      <c r="H417" s="106"/>
      <c r="I417" s="106"/>
      <c r="K417" s="105"/>
    </row>
    <row r="418" spans="5:11" ht="16.5" x14ac:dyDescent="0.15">
      <c r="E418" s="105"/>
      <c r="F418" s="105"/>
      <c r="G418" s="106"/>
      <c r="H418" s="106"/>
      <c r="I418" s="106"/>
      <c r="K418" s="105"/>
    </row>
    <row r="419" spans="5:11" ht="16.5" x14ac:dyDescent="0.15">
      <c r="E419" s="105"/>
      <c r="F419" s="105"/>
      <c r="G419" s="106"/>
      <c r="H419" s="106"/>
      <c r="I419" s="106"/>
      <c r="K419" s="105"/>
    </row>
    <row r="420" spans="5:11" ht="16.5" x14ac:dyDescent="0.15">
      <c r="E420" s="105"/>
      <c r="F420" s="105"/>
      <c r="G420" s="106"/>
      <c r="H420" s="106"/>
      <c r="I420" s="106"/>
      <c r="K420" s="105"/>
    </row>
    <row r="421" spans="5:11" ht="16.5" x14ac:dyDescent="0.15">
      <c r="E421" s="105"/>
      <c r="F421" s="105"/>
      <c r="G421" s="106"/>
      <c r="H421" s="106"/>
      <c r="I421" s="106"/>
      <c r="K421" s="105"/>
    </row>
    <row r="422" spans="5:11" ht="16.5" x14ac:dyDescent="0.15">
      <c r="E422" s="105"/>
      <c r="F422" s="105"/>
      <c r="G422" s="106"/>
      <c r="H422" s="106"/>
      <c r="I422" s="106"/>
      <c r="K422" s="105"/>
    </row>
    <row r="423" spans="5:11" ht="16.5" x14ac:dyDescent="0.15">
      <c r="E423" s="105"/>
      <c r="F423" s="105"/>
      <c r="G423" s="106"/>
      <c r="H423" s="106"/>
      <c r="I423" s="106"/>
      <c r="K423" s="105"/>
    </row>
    <row r="424" spans="5:11" ht="16.5" x14ac:dyDescent="0.15">
      <c r="E424" s="105"/>
      <c r="F424" s="105"/>
      <c r="G424" s="106"/>
      <c r="H424" s="106"/>
      <c r="I424" s="106"/>
      <c r="K424" s="105"/>
    </row>
    <row r="425" spans="5:11" ht="16.5" x14ac:dyDescent="0.15">
      <c r="E425" s="105"/>
      <c r="F425" s="105"/>
      <c r="G425" s="106"/>
      <c r="H425" s="106"/>
      <c r="I425" s="106"/>
      <c r="K425" s="105"/>
    </row>
    <row r="426" spans="5:11" ht="16.5" x14ac:dyDescent="0.15">
      <c r="E426" s="105"/>
      <c r="F426" s="105"/>
      <c r="G426" s="106"/>
      <c r="H426" s="106"/>
      <c r="I426" s="106"/>
      <c r="K426" s="105"/>
    </row>
    <row r="427" spans="5:11" ht="16.5" x14ac:dyDescent="0.15">
      <c r="E427" s="105"/>
      <c r="F427" s="105"/>
      <c r="G427" s="106"/>
      <c r="H427" s="106"/>
      <c r="I427" s="106"/>
      <c r="K427" s="105"/>
    </row>
    <row r="428" spans="5:11" ht="16.5" x14ac:dyDescent="0.15">
      <c r="E428" s="105"/>
      <c r="F428" s="105"/>
      <c r="G428" s="106"/>
      <c r="H428" s="106"/>
      <c r="I428" s="106"/>
      <c r="K428" s="105"/>
    </row>
    <row r="429" spans="5:11" ht="16.5" x14ac:dyDescent="0.15">
      <c r="E429" s="105"/>
      <c r="F429" s="105"/>
      <c r="G429" s="106"/>
      <c r="H429" s="106"/>
      <c r="I429" s="106"/>
      <c r="K429" s="105"/>
    </row>
    <row r="430" spans="5:11" ht="16.5" x14ac:dyDescent="0.15">
      <c r="E430" s="105"/>
      <c r="F430" s="105"/>
      <c r="G430" s="106"/>
      <c r="H430" s="106"/>
      <c r="I430" s="106"/>
      <c r="K430" s="105"/>
    </row>
    <row r="431" spans="5:11" ht="16.5" x14ac:dyDescent="0.15">
      <c r="E431" s="105"/>
      <c r="F431" s="105"/>
      <c r="G431" s="106"/>
      <c r="H431" s="106"/>
      <c r="I431" s="106"/>
      <c r="K431" s="105"/>
    </row>
    <row r="432" spans="5:11" ht="16.5" x14ac:dyDescent="0.15">
      <c r="E432" s="105"/>
      <c r="F432" s="105"/>
      <c r="G432" s="106"/>
      <c r="H432" s="106"/>
      <c r="I432" s="106"/>
      <c r="K432" s="105"/>
    </row>
    <row r="433" spans="5:11" ht="16.5" x14ac:dyDescent="0.15">
      <c r="E433" s="105"/>
      <c r="F433" s="105"/>
      <c r="G433" s="106"/>
      <c r="H433" s="106"/>
      <c r="I433" s="106"/>
      <c r="K433" s="105"/>
    </row>
    <row r="434" spans="5:11" ht="16.5" x14ac:dyDescent="0.15">
      <c r="E434" s="105"/>
      <c r="F434" s="105"/>
      <c r="G434" s="106"/>
      <c r="H434" s="106"/>
      <c r="I434" s="106"/>
      <c r="K434" s="105"/>
    </row>
    <row r="435" spans="5:11" ht="16.5" x14ac:dyDescent="0.15">
      <c r="E435" s="105"/>
      <c r="F435" s="105"/>
      <c r="G435" s="106"/>
      <c r="H435" s="106"/>
      <c r="I435" s="106"/>
      <c r="K435" s="105"/>
    </row>
    <row r="436" spans="5:11" ht="16.5" x14ac:dyDescent="0.15">
      <c r="E436" s="105"/>
      <c r="F436" s="105"/>
      <c r="G436" s="106"/>
      <c r="H436" s="106"/>
      <c r="I436" s="106"/>
      <c r="K436" s="105"/>
    </row>
    <row r="437" spans="5:11" ht="16.5" x14ac:dyDescent="0.15">
      <c r="E437" s="105"/>
      <c r="F437" s="105"/>
      <c r="G437" s="106"/>
      <c r="H437" s="106"/>
      <c r="I437" s="106"/>
      <c r="K437" s="105"/>
    </row>
    <row r="438" spans="5:11" ht="16.5" x14ac:dyDescent="0.15">
      <c r="E438" s="105"/>
      <c r="F438" s="105"/>
      <c r="G438" s="106"/>
      <c r="H438" s="106"/>
      <c r="I438" s="106"/>
      <c r="K438" s="105"/>
    </row>
    <row r="439" spans="5:11" ht="16.5" x14ac:dyDescent="0.15">
      <c r="E439" s="105"/>
      <c r="F439" s="105"/>
      <c r="G439" s="106"/>
      <c r="H439" s="106"/>
      <c r="I439" s="106"/>
      <c r="K439" s="105"/>
    </row>
    <row r="440" spans="5:11" ht="16.5" x14ac:dyDescent="0.15">
      <c r="E440" s="105"/>
      <c r="F440" s="105"/>
      <c r="G440" s="106"/>
      <c r="H440" s="106"/>
      <c r="I440" s="106"/>
      <c r="K440" s="105"/>
    </row>
    <row r="441" spans="5:11" ht="16.5" x14ac:dyDescent="0.15">
      <c r="E441" s="105"/>
      <c r="F441" s="105"/>
      <c r="G441" s="106"/>
      <c r="H441" s="106"/>
      <c r="I441" s="106"/>
      <c r="K441" s="105"/>
    </row>
    <row r="442" spans="5:11" ht="16.5" x14ac:dyDescent="0.15">
      <c r="E442" s="105"/>
      <c r="F442" s="105"/>
      <c r="G442" s="106"/>
      <c r="H442" s="106"/>
      <c r="I442" s="106"/>
      <c r="K442" s="105"/>
    </row>
    <row r="443" spans="5:11" ht="16.5" x14ac:dyDescent="0.15">
      <c r="E443" s="105"/>
      <c r="F443" s="105"/>
      <c r="G443" s="106"/>
      <c r="H443" s="106"/>
      <c r="I443" s="106"/>
      <c r="K443" s="105"/>
    </row>
    <row r="444" spans="5:11" ht="16.5" x14ac:dyDescent="0.15">
      <c r="E444" s="105"/>
      <c r="F444" s="105"/>
      <c r="G444" s="106"/>
      <c r="H444" s="106"/>
      <c r="I444" s="106"/>
      <c r="K444" s="105"/>
    </row>
    <row r="445" spans="5:11" ht="16.5" x14ac:dyDescent="0.15">
      <c r="E445" s="105"/>
      <c r="F445" s="105"/>
      <c r="G445" s="106"/>
      <c r="H445" s="106"/>
      <c r="I445" s="106"/>
      <c r="K445" s="105"/>
    </row>
    <row r="446" spans="5:11" ht="16.5" x14ac:dyDescent="0.15">
      <c r="E446" s="105"/>
      <c r="F446" s="105"/>
      <c r="G446" s="106"/>
      <c r="H446" s="106"/>
      <c r="I446" s="106"/>
      <c r="K446" s="105"/>
    </row>
    <row r="447" spans="5:11" ht="16.5" x14ac:dyDescent="0.15">
      <c r="E447" s="105"/>
      <c r="F447" s="105"/>
      <c r="G447" s="106"/>
      <c r="H447" s="106"/>
      <c r="I447" s="106"/>
      <c r="K447" s="105"/>
    </row>
    <row r="448" spans="5:11" ht="16.5" x14ac:dyDescent="0.15">
      <c r="E448" s="105"/>
      <c r="F448" s="105"/>
      <c r="G448" s="106"/>
      <c r="H448" s="106"/>
      <c r="I448" s="106"/>
      <c r="K448" s="105"/>
    </row>
    <row r="449" spans="5:11" ht="16.5" x14ac:dyDescent="0.15">
      <c r="E449" s="105"/>
      <c r="F449" s="105"/>
      <c r="G449" s="106"/>
      <c r="H449" s="106"/>
      <c r="I449" s="106"/>
      <c r="K449" s="105"/>
    </row>
    <row r="450" spans="5:11" ht="16.5" x14ac:dyDescent="0.15">
      <c r="E450" s="105"/>
      <c r="F450" s="105"/>
      <c r="G450" s="106"/>
      <c r="H450" s="106"/>
      <c r="I450" s="106"/>
      <c r="K450" s="105"/>
    </row>
    <row r="451" spans="5:11" ht="16.5" x14ac:dyDescent="0.15">
      <c r="E451" s="105"/>
      <c r="F451" s="105"/>
      <c r="G451" s="106"/>
      <c r="H451" s="106"/>
      <c r="I451" s="106"/>
      <c r="K451" s="105"/>
    </row>
    <row r="452" spans="5:11" ht="16.5" x14ac:dyDescent="0.15">
      <c r="E452" s="105"/>
      <c r="F452" s="105"/>
      <c r="G452" s="106"/>
      <c r="H452" s="106"/>
      <c r="I452" s="106"/>
      <c r="K452" s="105"/>
    </row>
    <row r="453" spans="5:11" ht="16.5" x14ac:dyDescent="0.15">
      <c r="E453" s="105"/>
      <c r="F453" s="105"/>
      <c r="G453" s="106"/>
      <c r="H453" s="106"/>
      <c r="I453" s="106"/>
      <c r="K453" s="105"/>
    </row>
    <row r="454" spans="5:11" ht="16.5" x14ac:dyDescent="0.15">
      <c r="E454" s="105"/>
      <c r="F454" s="105"/>
      <c r="G454" s="106"/>
      <c r="H454" s="106"/>
      <c r="I454" s="106"/>
      <c r="K454" s="105"/>
    </row>
    <row r="455" spans="5:11" ht="16.5" x14ac:dyDescent="0.15">
      <c r="E455" s="105"/>
      <c r="F455" s="105"/>
      <c r="G455" s="106"/>
      <c r="H455" s="106"/>
      <c r="I455" s="106"/>
      <c r="K455" s="105"/>
    </row>
    <row r="456" spans="5:11" ht="16.5" x14ac:dyDescent="0.15">
      <c r="E456" s="105"/>
      <c r="F456" s="105"/>
      <c r="G456" s="106"/>
      <c r="H456" s="106"/>
      <c r="I456" s="106"/>
      <c r="K456" s="105"/>
    </row>
    <row r="457" spans="5:11" ht="16.5" x14ac:dyDescent="0.15">
      <c r="E457" s="105"/>
      <c r="F457" s="105"/>
      <c r="G457" s="106"/>
      <c r="H457" s="106"/>
      <c r="I457" s="106"/>
      <c r="K457" s="105"/>
    </row>
    <row r="458" spans="5:11" ht="16.5" x14ac:dyDescent="0.15">
      <c r="E458" s="105"/>
      <c r="F458" s="105"/>
      <c r="G458" s="106"/>
      <c r="H458" s="106"/>
      <c r="I458" s="106"/>
      <c r="K458" s="105"/>
    </row>
    <row r="459" spans="5:11" ht="16.5" x14ac:dyDescent="0.15">
      <c r="E459" s="105"/>
      <c r="F459" s="105"/>
      <c r="G459" s="106"/>
      <c r="H459" s="106"/>
      <c r="I459" s="106"/>
      <c r="K459" s="105"/>
    </row>
    <row r="460" spans="5:11" ht="16.5" x14ac:dyDescent="0.15">
      <c r="E460" s="105"/>
      <c r="F460" s="105"/>
      <c r="G460" s="106"/>
      <c r="H460" s="106"/>
      <c r="I460" s="106"/>
      <c r="K460" s="105"/>
    </row>
    <row r="461" spans="5:11" ht="16.5" x14ac:dyDescent="0.15">
      <c r="E461" s="105"/>
      <c r="F461" s="105"/>
      <c r="G461" s="106"/>
      <c r="H461" s="106"/>
      <c r="I461" s="106"/>
      <c r="K461" s="105"/>
    </row>
    <row r="462" spans="5:11" ht="16.5" x14ac:dyDescent="0.15">
      <c r="E462" s="105"/>
      <c r="F462" s="105"/>
      <c r="G462" s="106"/>
      <c r="H462" s="106"/>
      <c r="I462" s="106"/>
      <c r="K462" s="105"/>
    </row>
    <row r="463" spans="5:11" ht="16.5" x14ac:dyDescent="0.15">
      <c r="E463" s="105"/>
      <c r="F463" s="105"/>
      <c r="G463" s="106"/>
      <c r="H463" s="106"/>
      <c r="I463" s="106"/>
      <c r="K463" s="105"/>
    </row>
    <row r="464" spans="5:11" ht="16.5" x14ac:dyDescent="0.15">
      <c r="E464" s="105"/>
      <c r="F464" s="105"/>
      <c r="G464" s="106"/>
      <c r="H464" s="106"/>
      <c r="I464" s="106"/>
      <c r="K464" s="105"/>
    </row>
    <row r="465" spans="5:11" ht="16.5" x14ac:dyDescent="0.15">
      <c r="E465" s="105"/>
      <c r="F465" s="105"/>
      <c r="G465" s="106"/>
      <c r="H465" s="106"/>
      <c r="I465" s="106"/>
      <c r="K465" s="105"/>
    </row>
    <row r="466" spans="5:11" ht="16.5" x14ac:dyDescent="0.15">
      <c r="E466" s="105"/>
      <c r="F466" s="105"/>
      <c r="G466" s="106"/>
      <c r="H466" s="106"/>
      <c r="I466" s="106"/>
      <c r="K466" s="105"/>
    </row>
    <row r="467" spans="5:11" ht="16.5" x14ac:dyDescent="0.15">
      <c r="E467" s="105"/>
      <c r="F467" s="105"/>
      <c r="G467" s="106"/>
      <c r="H467" s="106"/>
      <c r="I467" s="106"/>
      <c r="K467" s="105"/>
    </row>
    <row r="468" spans="5:11" ht="16.5" x14ac:dyDescent="0.15">
      <c r="E468" s="105"/>
      <c r="F468" s="105"/>
      <c r="G468" s="106"/>
      <c r="H468" s="106"/>
      <c r="I468" s="106"/>
      <c r="K468" s="105"/>
    </row>
    <row r="469" spans="5:11" ht="16.5" x14ac:dyDescent="0.15">
      <c r="E469" s="105"/>
      <c r="F469" s="105"/>
      <c r="G469" s="106"/>
      <c r="H469" s="106"/>
      <c r="I469" s="106"/>
      <c r="K469" s="105"/>
    </row>
    <row r="470" spans="5:11" ht="16.5" x14ac:dyDescent="0.15">
      <c r="E470" s="105"/>
      <c r="F470" s="105"/>
      <c r="G470" s="106"/>
      <c r="H470" s="106"/>
      <c r="I470" s="106"/>
      <c r="K470" s="105"/>
    </row>
    <row r="471" spans="5:11" ht="16.5" x14ac:dyDescent="0.15">
      <c r="E471" s="105"/>
      <c r="F471" s="105"/>
      <c r="G471" s="106"/>
      <c r="H471" s="106"/>
      <c r="I471" s="106"/>
      <c r="K471" s="105"/>
    </row>
    <row r="472" spans="5:11" ht="16.5" x14ac:dyDescent="0.15">
      <c r="E472" s="105"/>
      <c r="F472" s="105"/>
      <c r="G472" s="106"/>
      <c r="H472" s="106"/>
      <c r="I472" s="106"/>
      <c r="K472" s="105"/>
    </row>
    <row r="473" spans="5:11" ht="16.5" x14ac:dyDescent="0.15">
      <c r="E473" s="105"/>
      <c r="F473" s="105"/>
      <c r="G473" s="106"/>
      <c r="H473" s="106"/>
      <c r="I473" s="106"/>
      <c r="K473" s="105"/>
    </row>
    <row r="474" spans="5:11" ht="16.5" x14ac:dyDescent="0.15">
      <c r="E474" s="105"/>
      <c r="F474" s="105"/>
      <c r="G474" s="106"/>
      <c r="H474" s="106"/>
      <c r="I474" s="106"/>
      <c r="K474" s="105"/>
    </row>
    <row r="475" spans="5:11" ht="16.5" x14ac:dyDescent="0.15">
      <c r="E475" s="105"/>
      <c r="F475" s="105"/>
      <c r="G475" s="106"/>
      <c r="H475" s="106"/>
      <c r="I475" s="106"/>
      <c r="K475" s="105"/>
    </row>
    <row r="476" spans="5:11" ht="16.5" x14ac:dyDescent="0.15">
      <c r="E476" s="105"/>
      <c r="F476" s="105"/>
      <c r="G476" s="106"/>
      <c r="H476" s="106"/>
      <c r="I476" s="106"/>
      <c r="K476" s="105"/>
    </row>
    <row r="477" spans="5:11" ht="16.5" x14ac:dyDescent="0.15">
      <c r="E477" s="105"/>
      <c r="F477" s="105"/>
      <c r="G477" s="106"/>
      <c r="H477" s="106"/>
      <c r="I477" s="106"/>
      <c r="K477" s="105"/>
    </row>
    <row r="478" spans="5:11" ht="16.5" x14ac:dyDescent="0.15">
      <c r="E478" s="105"/>
      <c r="F478" s="105"/>
      <c r="G478" s="106"/>
      <c r="H478" s="106"/>
      <c r="I478" s="106"/>
      <c r="K478" s="105"/>
    </row>
    <row r="479" spans="5:11" ht="16.5" x14ac:dyDescent="0.15">
      <c r="E479" s="105"/>
      <c r="F479" s="105"/>
      <c r="G479" s="106"/>
      <c r="H479" s="106"/>
      <c r="I479" s="106"/>
      <c r="K479" s="105"/>
    </row>
    <row r="480" spans="5:11" ht="16.5" x14ac:dyDescent="0.15">
      <c r="E480" s="105"/>
      <c r="F480" s="105"/>
      <c r="G480" s="106"/>
      <c r="H480" s="106"/>
      <c r="I480" s="106"/>
      <c r="K480" s="105"/>
    </row>
    <row r="481" spans="5:11" ht="16.5" x14ac:dyDescent="0.15">
      <c r="E481" s="105"/>
      <c r="F481" s="105"/>
      <c r="G481" s="106"/>
      <c r="H481" s="106"/>
      <c r="I481" s="106"/>
      <c r="K481" s="105"/>
    </row>
    <row r="482" spans="5:11" ht="16.5" x14ac:dyDescent="0.15">
      <c r="E482" s="105"/>
      <c r="F482" s="105"/>
      <c r="G482" s="106"/>
      <c r="H482" s="106"/>
      <c r="I482" s="106"/>
      <c r="K482" s="105"/>
    </row>
    <row r="483" spans="5:11" ht="16.5" x14ac:dyDescent="0.15">
      <c r="E483" s="105"/>
      <c r="F483" s="105"/>
      <c r="G483" s="106"/>
      <c r="H483" s="106"/>
      <c r="I483" s="106"/>
      <c r="K483" s="105"/>
    </row>
    <row r="484" spans="5:11" ht="16.5" x14ac:dyDescent="0.15">
      <c r="E484" s="105"/>
      <c r="F484" s="105"/>
      <c r="G484" s="106"/>
      <c r="H484" s="106"/>
      <c r="I484" s="106"/>
      <c r="K484" s="105"/>
    </row>
    <row r="485" spans="5:11" ht="16.5" x14ac:dyDescent="0.15">
      <c r="E485" s="105"/>
      <c r="F485" s="105"/>
      <c r="G485" s="106"/>
      <c r="H485" s="106"/>
      <c r="I485" s="106"/>
      <c r="K485" s="105"/>
    </row>
    <row r="486" spans="5:11" ht="16.5" x14ac:dyDescent="0.15">
      <c r="E486" s="105"/>
      <c r="F486" s="105"/>
      <c r="G486" s="106"/>
      <c r="H486" s="106"/>
      <c r="I486" s="106"/>
      <c r="K486" s="105"/>
    </row>
    <row r="487" spans="5:11" ht="16.5" x14ac:dyDescent="0.15">
      <c r="E487" s="105"/>
      <c r="F487" s="105"/>
      <c r="G487" s="106"/>
      <c r="H487" s="106"/>
      <c r="I487" s="106"/>
      <c r="K487" s="105"/>
    </row>
    <row r="488" spans="5:11" ht="16.5" x14ac:dyDescent="0.15">
      <c r="E488" s="105"/>
      <c r="F488" s="105"/>
      <c r="G488" s="106"/>
      <c r="H488" s="106"/>
      <c r="I488" s="106"/>
      <c r="K488" s="105"/>
    </row>
    <row r="489" spans="5:11" ht="16.5" x14ac:dyDescent="0.15">
      <c r="E489" s="105"/>
      <c r="F489" s="105"/>
      <c r="G489" s="106"/>
      <c r="H489" s="106"/>
      <c r="I489" s="106"/>
      <c r="K489" s="105"/>
    </row>
    <row r="490" spans="5:11" ht="16.5" x14ac:dyDescent="0.15">
      <c r="E490" s="105"/>
      <c r="F490" s="105"/>
      <c r="G490" s="106"/>
      <c r="H490" s="106"/>
      <c r="I490" s="106"/>
      <c r="K490" s="105"/>
    </row>
    <row r="491" spans="5:11" ht="16.5" x14ac:dyDescent="0.15">
      <c r="E491" s="105"/>
      <c r="F491" s="105"/>
      <c r="G491" s="106"/>
      <c r="H491" s="106"/>
      <c r="I491" s="106"/>
      <c r="K491" s="105"/>
    </row>
    <row r="492" spans="5:11" ht="16.5" x14ac:dyDescent="0.15">
      <c r="E492" s="105"/>
      <c r="F492" s="105"/>
      <c r="G492" s="106"/>
      <c r="H492" s="106"/>
      <c r="I492" s="106"/>
      <c r="K492" s="105"/>
    </row>
    <row r="493" spans="5:11" ht="16.5" x14ac:dyDescent="0.15">
      <c r="E493" s="105"/>
      <c r="F493" s="105"/>
      <c r="G493" s="106"/>
      <c r="H493" s="106"/>
      <c r="I493" s="106"/>
      <c r="K493" s="105"/>
    </row>
    <row r="494" spans="5:11" ht="16.5" x14ac:dyDescent="0.15">
      <c r="E494" s="105"/>
      <c r="F494" s="105"/>
      <c r="G494" s="106"/>
      <c r="H494" s="106"/>
      <c r="I494" s="106"/>
      <c r="K494" s="105"/>
    </row>
    <row r="495" spans="5:11" ht="16.5" x14ac:dyDescent="0.15">
      <c r="E495" s="105"/>
      <c r="F495" s="105"/>
      <c r="G495" s="106"/>
      <c r="H495" s="106"/>
      <c r="I495" s="106"/>
      <c r="K495" s="105"/>
    </row>
    <row r="496" spans="5:11" ht="16.5" x14ac:dyDescent="0.15">
      <c r="E496" s="105"/>
      <c r="F496" s="105"/>
      <c r="G496" s="106"/>
      <c r="H496" s="106"/>
      <c r="I496" s="106"/>
      <c r="K496" s="105"/>
    </row>
    <row r="497" spans="5:11" ht="16.5" x14ac:dyDescent="0.15">
      <c r="E497" s="105"/>
      <c r="F497" s="105"/>
      <c r="G497" s="106"/>
      <c r="H497" s="106"/>
      <c r="I497" s="106"/>
      <c r="K497" s="105"/>
    </row>
    <row r="498" spans="5:11" ht="16.5" x14ac:dyDescent="0.15">
      <c r="E498" s="105"/>
      <c r="F498" s="105"/>
      <c r="G498" s="106"/>
      <c r="H498" s="106"/>
      <c r="I498" s="106"/>
      <c r="K498" s="105"/>
    </row>
    <row r="499" spans="5:11" ht="16.5" x14ac:dyDescent="0.15">
      <c r="E499" s="105"/>
      <c r="F499" s="105"/>
      <c r="G499" s="106"/>
      <c r="H499" s="106"/>
      <c r="I499" s="106"/>
      <c r="K499" s="105"/>
    </row>
    <row r="500" spans="5:11" ht="16.5" x14ac:dyDescent="0.15">
      <c r="E500" s="105"/>
      <c r="F500" s="105"/>
      <c r="G500" s="106"/>
      <c r="H500" s="106"/>
      <c r="I500" s="106"/>
      <c r="K500" s="105"/>
    </row>
    <row r="501" spans="5:11" ht="16.5" x14ac:dyDescent="0.15">
      <c r="E501" s="105"/>
      <c r="F501" s="105"/>
      <c r="G501" s="106"/>
      <c r="H501" s="106"/>
      <c r="I501" s="106"/>
      <c r="K501" s="105"/>
    </row>
    <row r="502" spans="5:11" ht="16.5" x14ac:dyDescent="0.15">
      <c r="E502" s="105"/>
      <c r="F502" s="105"/>
      <c r="G502" s="106"/>
      <c r="H502" s="106"/>
      <c r="I502" s="106"/>
      <c r="K502" s="105"/>
    </row>
    <row r="503" spans="5:11" ht="16.5" x14ac:dyDescent="0.15">
      <c r="E503" s="105"/>
      <c r="F503" s="105"/>
      <c r="G503" s="106"/>
      <c r="H503" s="106"/>
      <c r="I503" s="106"/>
      <c r="K503" s="105"/>
    </row>
    <row r="504" spans="5:11" ht="16.5" x14ac:dyDescent="0.15">
      <c r="E504" s="105"/>
      <c r="F504" s="105"/>
      <c r="G504" s="106"/>
      <c r="H504" s="106"/>
      <c r="I504" s="106"/>
      <c r="K504" s="105"/>
    </row>
    <row r="505" spans="5:11" ht="16.5" x14ac:dyDescent="0.15">
      <c r="E505" s="105"/>
      <c r="F505" s="105"/>
      <c r="G505" s="106"/>
      <c r="H505" s="106"/>
      <c r="I505" s="106"/>
      <c r="K505" s="105"/>
    </row>
    <row r="506" spans="5:11" ht="16.5" x14ac:dyDescent="0.15">
      <c r="E506" s="105"/>
      <c r="F506" s="105"/>
      <c r="G506" s="106"/>
      <c r="H506" s="106"/>
      <c r="I506" s="106"/>
      <c r="K506" s="105"/>
    </row>
    <row r="507" spans="5:11" ht="16.5" x14ac:dyDescent="0.15">
      <c r="E507" s="105"/>
      <c r="F507" s="105"/>
      <c r="G507" s="106"/>
      <c r="H507" s="106"/>
      <c r="I507" s="106"/>
      <c r="K507" s="105"/>
    </row>
    <row r="508" spans="5:11" ht="16.5" x14ac:dyDescent="0.15">
      <c r="E508" s="105"/>
      <c r="F508" s="105"/>
      <c r="G508" s="106"/>
      <c r="H508" s="106"/>
      <c r="I508" s="106"/>
      <c r="K508" s="105"/>
    </row>
    <row r="509" spans="5:11" ht="16.5" x14ac:dyDescent="0.15">
      <c r="E509" s="105"/>
      <c r="F509" s="105"/>
      <c r="G509" s="106"/>
      <c r="H509" s="106"/>
      <c r="I509" s="106"/>
      <c r="K509" s="105"/>
    </row>
    <row r="510" spans="5:11" ht="16.5" x14ac:dyDescent="0.15">
      <c r="E510" s="105"/>
      <c r="F510" s="105"/>
      <c r="G510" s="106"/>
      <c r="H510" s="106"/>
      <c r="I510" s="106"/>
      <c r="K510" s="105"/>
    </row>
    <row r="511" spans="5:11" ht="16.5" x14ac:dyDescent="0.15">
      <c r="E511" s="105"/>
      <c r="F511" s="105"/>
      <c r="G511" s="106"/>
      <c r="H511" s="106"/>
      <c r="I511" s="106"/>
      <c r="K511" s="105"/>
    </row>
    <row r="512" spans="5:11" ht="16.5" x14ac:dyDescent="0.15">
      <c r="E512" s="105"/>
      <c r="F512" s="105"/>
      <c r="G512" s="106"/>
      <c r="H512" s="106"/>
      <c r="I512" s="106"/>
      <c r="K512" s="105"/>
    </row>
    <row r="513" spans="5:11" ht="16.5" x14ac:dyDescent="0.15">
      <c r="E513" s="105"/>
      <c r="F513" s="105"/>
      <c r="G513" s="106"/>
      <c r="H513" s="106"/>
      <c r="I513" s="106"/>
      <c r="K513" s="105"/>
    </row>
    <row r="514" spans="5:11" ht="16.5" x14ac:dyDescent="0.15">
      <c r="E514" s="105"/>
      <c r="F514" s="105"/>
      <c r="G514" s="106"/>
      <c r="H514" s="106"/>
      <c r="I514" s="106"/>
      <c r="K514" s="105"/>
    </row>
    <row r="515" spans="5:11" ht="16.5" x14ac:dyDescent="0.15">
      <c r="E515" s="105"/>
      <c r="F515" s="105"/>
      <c r="G515" s="106"/>
      <c r="H515" s="106"/>
      <c r="I515" s="106"/>
      <c r="K515" s="105"/>
    </row>
    <row r="516" spans="5:11" ht="16.5" x14ac:dyDescent="0.15">
      <c r="E516" s="105"/>
      <c r="F516" s="105"/>
      <c r="G516" s="106"/>
      <c r="H516" s="106"/>
      <c r="I516" s="106"/>
      <c r="K516" s="105"/>
    </row>
    <row r="517" spans="5:11" ht="16.5" x14ac:dyDescent="0.15">
      <c r="E517" s="105"/>
      <c r="F517" s="105"/>
      <c r="G517" s="106"/>
      <c r="H517" s="106"/>
      <c r="I517" s="106"/>
      <c r="K517" s="105"/>
    </row>
    <row r="518" spans="5:11" ht="16.5" x14ac:dyDescent="0.15">
      <c r="E518" s="105"/>
      <c r="F518" s="105"/>
      <c r="G518" s="106"/>
      <c r="H518" s="106"/>
      <c r="I518" s="106"/>
      <c r="K518" s="105"/>
    </row>
    <row r="519" spans="5:11" ht="16.5" x14ac:dyDescent="0.15">
      <c r="E519" s="105"/>
      <c r="F519" s="105"/>
      <c r="G519" s="106"/>
      <c r="H519" s="106"/>
      <c r="I519" s="106"/>
      <c r="K519" s="105"/>
    </row>
    <row r="520" spans="5:11" ht="16.5" x14ac:dyDescent="0.15">
      <c r="E520" s="105"/>
      <c r="F520" s="105"/>
      <c r="G520" s="106"/>
      <c r="H520" s="106"/>
      <c r="I520" s="106"/>
      <c r="K520" s="105"/>
    </row>
    <row r="521" spans="5:11" ht="16.5" x14ac:dyDescent="0.15">
      <c r="E521" s="105"/>
      <c r="F521" s="105"/>
      <c r="G521" s="106"/>
      <c r="H521" s="106"/>
      <c r="I521" s="106"/>
      <c r="K521" s="105"/>
    </row>
    <row r="522" spans="5:11" ht="16.5" x14ac:dyDescent="0.15">
      <c r="E522" s="105"/>
      <c r="F522" s="105"/>
      <c r="G522" s="106"/>
      <c r="H522" s="106"/>
      <c r="I522" s="106"/>
      <c r="K522" s="105"/>
    </row>
    <row r="523" spans="5:11" ht="16.5" x14ac:dyDescent="0.15">
      <c r="E523" s="105"/>
      <c r="F523" s="105"/>
      <c r="G523" s="106"/>
      <c r="H523" s="106"/>
      <c r="I523" s="106"/>
      <c r="K523" s="105"/>
    </row>
    <row r="524" spans="5:11" ht="16.5" x14ac:dyDescent="0.15">
      <c r="E524" s="105"/>
      <c r="F524" s="105"/>
      <c r="G524" s="106"/>
      <c r="H524" s="106"/>
      <c r="I524" s="106"/>
      <c r="K524" s="105"/>
    </row>
    <row r="525" spans="5:11" ht="16.5" x14ac:dyDescent="0.15">
      <c r="E525" s="105"/>
      <c r="F525" s="105"/>
      <c r="G525" s="106"/>
      <c r="H525" s="106"/>
      <c r="I525" s="106"/>
      <c r="K525" s="105"/>
    </row>
    <row r="526" spans="5:11" ht="16.5" x14ac:dyDescent="0.15">
      <c r="E526" s="105"/>
      <c r="F526" s="105"/>
      <c r="G526" s="106"/>
      <c r="H526" s="106"/>
      <c r="I526" s="106"/>
      <c r="K526" s="105"/>
    </row>
    <row r="527" spans="5:11" ht="16.5" x14ac:dyDescent="0.15">
      <c r="E527" s="105"/>
      <c r="F527" s="105"/>
      <c r="G527" s="106"/>
      <c r="H527" s="106"/>
      <c r="I527" s="106"/>
      <c r="K527" s="105"/>
    </row>
    <row r="528" spans="5:11" ht="16.5" x14ac:dyDescent="0.15">
      <c r="E528" s="105"/>
      <c r="F528" s="105"/>
      <c r="G528" s="106"/>
      <c r="H528" s="106"/>
      <c r="I528" s="106"/>
      <c r="K528" s="105"/>
    </row>
    <row r="529" spans="5:11" ht="16.5" x14ac:dyDescent="0.15">
      <c r="E529" s="105"/>
      <c r="F529" s="105"/>
      <c r="G529" s="106"/>
      <c r="H529" s="106"/>
      <c r="I529" s="106"/>
      <c r="K529" s="105"/>
    </row>
    <row r="530" spans="5:11" ht="16.5" x14ac:dyDescent="0.15">
      <c r="E530" s="105"/>
      <c r="F530" s="105"/>
      <c r="G530" s="106"/>
      <c r="H530" s="106"/>
      <c r="I530" s="106"/>
      <c r="K530" s="105"/>
    </row>
    <row r="531" spans="5:11" ht="16.5" x14ac:dyDescent="0.15">
      <c r="E531" s="105"/>
      <c r="F531" s="105"/>
      <c r="G531" s="106"/>
      <c r="H531" s="106"/>
      <c r="I531" s="106"/>
      <c r="K531" s="105"/>
    </row>
    <row r="532" spans="5:11" ht="16.5" x14ac:dyDescent="0.15">
      <c r="E532" s="105"/>
      <c r="F532" s="105"/>
      <c r="G532" s="106"/>
      <c r="H532" s="106"/>
      <c r="I532" s="106"/>
      <c r="K532" s="105"/>
    </row>
    <row r="533" spans="5:11" ht="16.5" x14ac:dyDescent="0.15">
      <c r="E533" s="105"/>
      <c r="F533" s="105"/>
      <c r="G533" s="106"/>
      <c r="H533" s="106"/>
      <c r="I533" s="106"/>
      <c r="K533" s="105"/>
    </row>
    <row r="534" spans="5:11" ht="16.5" x14ac:dyDescent="0.15">
      <c r="E534" s="105"/>
      <c r="F534" s="105"/>
      <c r="G534" s="106"/>
      <c r="H534" s="106"/>
      <c r="I534" s="106"/>
      <c r="K534" s="105"/>
    </row>
    <row r="535" spans="5:11" ht="16.5" x14ac:dyDescent="0.15">
      <c r="E535" s="105"/>
      <c r="F535" s="105"/>
      <c r="G535" s="106"/>
      <c r="H535" s="106"/>
      <c r="I535" s="106"/>
      <c r="K535" s="105"/>
    </row>
    <row r="536" spans="5:11" ht="16.5" x14ac:dyDescent="0.15">
      <c r="E536" s="105"/>
      <c r="F536" s="105"/>
      <c r="G536" s="106"/>
      <c r="H536" s="106"/>
      <c r="I536" s="106"/>
      <c r="K536" s="105"/>
    </row>
    <row r="537" spans="5:11" ht="16.5" x14ac:dyDescent="0.15">
      <c r="E537" s="105"/>
      <c r="F537" s="105"/>
      <c r="G537" s="106"/>
      <c r="H537" s="106"/>
      <c r="I537" s="106"/>
      <c r="K537" s="105"/>
    </row>
    <row r="538" spans="5:11" ht="16.5" x14ac:dyDescent="0.15">
      <c r="E538" s="105"/>
      <c r="F538" s="105"/>
      <c r="G538" s="106"/>
      <c r="H538" s="106"/>
      <c r="I538" s="106"/>
      <c r="K538" s="105"/>
    </row>
    <row r="539" spans="5:11" ht="16.5" x14ac:dyDescent="0.15">
      <c r="E539" s="105"/>
      <c r="F539" s="105"/>
      <c r="G539" s="106"/>
      <c r="H539" s="106"/>
      <c r="I539" s="106"/>
      <c r="K539" s="105"/>
    </row>
    <row r="540" spans="5:11" ht="16.5" x14ac:dyDescent="0.15">
      <c r="E540" s="105"/>
      <c r="F540" s="105"/>
      <c r="G540" s="106"/>
      <c r="H540" s="106"/>
      <c r="I540" s="106"/>
      <c r="K540" s="105"/>
    </row>
    <row r="541" spans="5:11" ht="16.5" x14ac:dyDescent="0.15">
      <c r="E541" s="105"/>
      <c r="F541" s="105"/>
      <c r="G541" s="106"/>
      <c r="H541" s="106"/>
      <c r="I541" s="106"/>
      <c r="K541" s="105"/>
    </row>
    <row r="542" spans="5:11" ht="16.5" x14ac:dyDescent="0.15">
      <c r="E542" s="105"/>
      <c r="F542" s="105"/>
      <c r="G542" s="106"/>
      <c r="H542" s="106"/>
      <c r="I542" s="106"/>
      <c r="K542" s="105"/>
    </row>
    <row r="543" spans="5:11" ht="16.5" x14ac:dyDescent="0.15">
      <c r="E543" s="105"/>
      <c r="F543" s="105"/>
      <c r="G543" s="106"/>
      <c r="H543" s="106"/>
      <c r="I543" s="106"/>
      <c r="K543" s="105"/>
    </row>
    <row r="544" spans="5:11" ht="16.5" x14ac:dyDescent="0.15">
      <c r="E544" s="105"/>
      <c r="F544" s="105"/>
      <c r="G544" s="106"/>
      <c r="H544" s="106"/>
      <c r="I544" s="106"/>
      <c r="K544" s="105"/>
    </row>
    <row r="545" spans="5:11" ht="16.5" x14ac:dyDescent="0.15">
      <c r="E545" s="105"/>
      <c r="F545" s="105"/>
      <c r="G545" s="106"/>
      <c r="H545" s="106"/>
      <c r="I545" s="106"/>
      <c r="K545" s="105"/>
    </row>
    <row r="546" spans="5:11" ht="16.5" x14ac:dyDescent="0.15">
      <c r="E546" s="105"/>
      <c r="F546" s="105"/>
      <c r="G546" s="106"/>
      <c r="H546" s="106"/>
      <c r="I546" s="106"/>
      <c r="K546" s="105"/>
    </row>
    <row r="547" spans="5:11" ht="16.5" x14ac:dyDescent="0.15">
      <c r="E547" s="105"/>
      <c r="F547" s="105"/>
      <c r="G547" s="106"/>
      <c r="H547" s="106"/>
      <c r="I547" s="106"/>
      <c r="K547" s="105"/>
    </row>
    <row r="548" spans="5:11" ht="16.5" x14ac:dyDescent="0.15">
      <c r="E548" s="105"/>
      <c r="F548" s="105"/>
      <c r="G548" s="106"/>
      <c r="H548" s="106"/>
      <c r="I548" s="106"/>
      <c r="K548" s="105"/>
    </row>
    <row r="549" spans="5:11" ht="16.5" x14ac:dyDescent="0.15">
      <c r="E549" s="105"/>
      <c r="F549" s="105"/>
      <c r="G549" s="106"/>
      <c r="H549" s="106"/>
      <c r="I549" s="106"/>
      <c r="K549" s="105"/>
    </row>
    <row r="550" spans="5:11" ht="16.5" x14ac:dyDescent="0.15">
      <c r="E550" s="105"/>
      <c r="F550" s="105"/>
      <c r="G550" s="106"/>
      <c r="H550" s="106"/>
      <c r="I550" s="106"/>
      <c r="K550" s="105"/>
    </row>
    <row r="551" spans="5:11" ht="16.5" x14ac:dyDescent="0.15">
      <c r="E551" s="105"/>
      <c r="F551" s="105"/>
      <c r="G551" s="106"/>
      <c r="H551" s="106"/>
      <c r="I551" s="106"/>
      <c r="K551" s="105"/>
    </row>
    <row r="552" spans="5:11" ht="16.5" x14ac:dyDescent="0.15">
      <c r="E552" s="105"/>
      <c r="F552" s="105"/>
      <c r="G552" s="106"/>
      <c r="H552" s="106"/>
      <c r="I552" s="106"/>
      <c r="K552" s="105"/>
    </row>
    <row r="553" spans="5:11" ht="16.5" x14ac:dyDescent="0.15">
      <c r="E553" s="105"/>
      <c r="F553" s="105"/>
      <c r="G553" s="106"/>
      <c r="H553" s="106"/>
      <c r="I553" s="106"/>
      <c r="K553" s="105"/>
    </row>
    <row r="554" spans="5:11" ht="16.5" x14ac:dyDescent="0.15">
      <c r="E554" s="105"/>
      <c r="F554" s="105"/>
      <c r="G554" s="106"/>
      <c r="H554" s="106"/>
      <c r="I554" s="106"/>
      <c r="K554" s="105"/>
    </row>
    <row r="555" spans="5:11" ht="16.5" x14ac:dyDescent="0.15">
      <c r="E555" s="105"/>
      <c r="F555" s="105"/>
      <c r="G555" s="106"/>
      <c r="H555" s="106"/>
      <c r="I555" s="106"/>
      <c r="K555" s="105"/>
    </row>
    <row r="556" spans="5:11" ht="16.5" x14ac:dyDescent="0.15">
      <c r="E556" s="105"/>
      <c r="F556" s="105"/>
      <c r="G556" s="106"/>
      <c r="H556" s="106"/>
      <c r="I556" s="106"/>
      <c r="K556" s="105"/>
    </row>
    <row r="557" spans="5:11" ht="16.5" x14ac:dyDescent="0.15">
      <c r="E557" s="105"/>
      <c r="F557" s="105"/>
      <c r="G557" s="106"/>
      <c r="H557" s="106"/>
      <c r="I557" s="106"/>
      <c r="K557" s="105"/>
    </row>
    <row r="558" spans="5:11" ht="16.5" x14ac:dyDescent="0.15">
      <c r="E558" s="105"/>
      <c r="F558" s="105"/>
      <c r="G558" s="106"/>
      <c r="H558" s="106"/>
      <c r="I558" s="106"/>
      <c r="K558" s="105"/>
    </row>
    <row r="559" spans="5:11" ht="16.5" x14ac:dyDescent="0.15">
      <c r="E559" s="105"/>
      <c r="F559" s="105"/>
      <c r="G559" s="106"/>
      <c r="H559" s="106"/>
      <c r="I559" s="106"/>
      <c r="K559" s="105"/>
    </row>
    <row r="560" spans="5:11" ht="16.5" x14ac:dyDescent="0.15">
      <c r="E560" s="105"/>
      <c r="F560" s="105"/>
      <c r="G560" s="106"/>
      <c r="H560" s="106"/>
      <c r="I560" s="106"/>
      <c r="K560" s="105"/>
    </row>
    <row r="561" spans="5:11" ht="16.5" x14ac:dyDescent="0.15">
      <c r="E561" s="105"/>
      <c r="F561" s="105"/>
      <c r="G561" s="106"/>
      <c r="H561" s="106"/>
      <c r="I561" s="106"/>
      <c r="K561" s="105"/>
    </row>
    <row r="562" spans="5:11" ht="16.5" x14ac:dyDescent="0.15">
      <c r="E562" s="105"/>
      <c r="F562" s="105"/>
      <c r="G562" s="106"/>
      <c r="H562" s="106"/>
      <c r="I562" s="106"/>
      <c r="K562" s="105"/>
    </row>
    <row r="563" spans="5:11" ht="16.5" x14ac:dyDescent="0.15">
      <c r="E563" s="105"/>
      <c r="F563" s="105"/>
      <c r="G563" s="106"/>
      <c r="H563" s="106"/>
      <c r="I563" s="106"/>
      <c r="K563" s="105"/>
    </row>
    <row r="564" spans="5:11" ht="16.5" x14ac:dyDescent="0.15">
      <c r="E564" s="105"/>
      <c r="F564" s="105"/>
      <c r="G564" s="106"/>
      <c r="H564" s="106"/>
      <c r="I564" s="106"/>
      <c r="K564" s="105"/>
    </row>
    <row r="565" spans="5:11" ht="16.5" x14ac:dyDescent="0.15">
      <c r="E565" s="105"/>
      <c r="F565" s="105"/>
      <c r="G565" s="106"/>
      <c r="H565" s="106"/>
      <c r="I565" s="106"/>
      <c r="K565" s="105"/>
    </row>
    <row r="566" spans="5:11" ht="16.5" x14ac:dyDescent="0.15">
      <c r="E566" s="105"/>
      <c r="F566" s="105"/>
      <c r="G566" s="106"/>
      <c r="H566" s="106"/>
      <c r="I566" s="106"/>
      <c r="K566" s="105"/>
    </row>
    <row r="567" spans="5:11" ht="16.5" x14ac:dyDescent="0.15">
      <c r="E567" s="105"/>
      <c r="F567" s="105"/>
      <c r="G567" s="106"/>
      <c r="H567" s="106"/>
      <c r="I567" s="106"/>
      <c r="K567" s="105"/>
    </row>
    <row r="568" spans="5:11" ht="16.5" x14ac:dyDescent="0.15">
      <c r="E568" s="105"/>
      <c r="F568" s="105"/>
      <c r="G568" s="106"/>
      <c r="H568" s="106"/>
      <c r="I568" s="106"/>
      <c r="K568" s="105"/>
    </row>
    <row r="569" spans="5:11" ht="16.5" x14ac:dyDescent="0.15">
      <c r="E569" s="105"/>
      <c r="F569" s="105"/>
      <c r="G569" s="106"/>
      <c r="H569" s="106"/>
      <c r="I569" s="106"/>
      <c r="K569" s="105"/>
    </row>
    <row r="570" spans="5:11" ht="16.5" x14ac:dyDescent="0.15">
      <c r="E570" s="105"/>
      <c r="F570" s="105"/>
      <c r="G570" s="106"/>
      <c r="H570" s="106"/>
      <c r="I570" s="106"/>
      <c r="K570" s="105"/>
    </row>
    <row r="571" spans="5:11" ht="16.5" x14ac:dyDescent="0.15">
      <c r="E571" s="105"/>
      <c r="F571" s="105"/>
      <c r="G571" s="106"/>
      <c r="H571" s="106"/>
      <c r="I571" s="106"/>
      <c r="K571" s="105"/>
    </row>
    <row r="572" spans="5:11" ht="16.5" x14ac:dyDescent="0.15">
      <c r="E572" s="105"/>
      <c r="F572" s="105"/>
      <c r="G572" s="106"/>
      <c r="H572" s="106"/>
      <c r="I572" s="106"/>
      <c r="K572" s="105"/>
    </row>
    <row r="573" spans="5:11" ht="16.5" x14ac:dyDescent="0.15">
      <c r="E573" s="105"/>
      <c r="F573" s="105"/>
      <c r="G573" s="106"/>
      <c r="H573" s="106"/>
      <c r="I573" s="106"/>
      <c r="K573" s="105"/>
    </row>
    <row r="574" spans="5:11" ht="16.5" x14ac:dyDescent="0.15">
      <c r="E574" s="105"/>
      <c r="F574" s="105"/>
      <c r="G574" s="106"/>
      <c r="H574" s="106"/>
      <c r="I574" s="106"/>
      <c r="K574" s="105"/>
    </row>
    <row r="575" spans="5:11" ht="16.5" x14ac:dyDescent="0.15">
      <c r="E575" s="105"/>
      <c r="F575" s="105"/>
      <c r="G575" s="106"/>
      <c r="H575" s="106"/>
      <c r="I575" s="106"/>
      <c r="K575" s="105"/>
    </row>
    <row r="576" spans="5:11" ht="16.5" x14ac:dyDescent="0.15">
      <c r="E576" s="105"/>
      <c r="F576" s="105"/>
      <c r="G576" s="106"/>
      <c r="H576" s="106"/>
      <c r="I576" s="106"/>
      <c r="K576" s="105"/>
    </row>
    <row r="577" spans="5:11" ht="16.5" x14ac:dyDescent="0.15">
      <c r="E577" s="105"/>
      <c r="F577" s="105"/>
      <c r="G577" s="106"/>
      <c r="H577" s="106"/>
      <c r="I577" s="106"/>
      <c r="K577" s="105"/>
    </row>
    <row r="578" spans="5:11" ht="16.5" x14ac:dyDescent="0.15">
      <c r="E578" s="105"/>
      <c r="F578" s="105"/>
      <c r="G578" s="106"/>
      <c r="H578" s="106"/>
      <c r="I578" s="106"/>
      <c r="K578" s="105"/>
    </row>
    <row r="579" spans="5:11" ht="16.5" x14ac:dyDescent="0.15">
      <c r="E579" s="105"/>
      <c r="F579" s="105"/>
      <c r="G579" s="106"/>
      <c r="H579" s="106"/>
      <c r="I579" s="106"/>
      <c r="K579" s="105"/>
    </row>
    <row r="580" spans="5:11" ht="16.5" x14ac:dyDescent="0.15">
      <c r="E580" s="105"/>
      <c r="F580" s="105"/>
      <c r="G580" s="106"/>
      <c r="H580" s="106"/>
      <c r="I580" s="106"/>
      <c r="K580" s="105"/>
    </row>
    <row r="581" spans="5:11" ht="16.5" x14ac:dyDescent="0.15">
      <c r="E581" s="105"/>
      <c r="F581" s="105"/>
      <c r="G581" s="106"/>
      <c r="H581" s="106"/>
      <c r="I581" s="106"/>
      <c r="K581" s="105"/>
    </row>
    <row r="582" spans="5:11" ht="16.5" x14ac:dyDescent="0.15">
      <c r="E582" s="105"/>
      <c r="F582" s="105"/>
      <c r="G582" s="106"/>
      <c r="H582" s="106"/>
      <c r="I582" s="106"/>
      <c r="K582" s="105"/>
    </row>
    <row r="583" spans="5:11" ht="16.5" x14ac:dyDescent="0.15">
      <c r="E583" s="105"/>
      <c r="F583" s="105"/>
      <c r="G583" s="106"/>
      <c r="H583" s="106"/>
      <c r="I583" s="106"/>
      <c r="K583" s="105"/>
    </row>
    <row r="584" spans="5:11" ht="16.5" x14ac:dyDescent="0.15">
      <c r="E584" s="105"/>
      <c r="F584" s="105"/>
      <c r="G584" s="106"/>
      <c r="H584" s="106"/>
      <c r="I584" s="106"/>
      <c r="K584" s="105"/>
    </row>
    <row r="585" spans="5:11" ht="16.5" x14ac:dyDescent="0.15">
      <c r="E585" s="105"/>
      <c r="F585" s="105"/>
      <c r="G585" s="106"/>
      <c r="H585" s="106"/>
      <c r="I585" s="106"/>
      <c r="K585" s="105"/>
    </row>
    <row r="586" spans="5:11" ht="16.5" x14ac:dyDescent="0.15">
      <c r="E586" s="105"/>
      <c r="F586" s="105"/>
      <c r="G586" s="106"/>
      <c r="H586" s="106"/>
      <c r="I586" s="106"/>
      <c r="K586" s="105"/>
    </row>
    <row r="587" spans="5:11" ht="16.5" x14ac:dyDescent="0.15">
      <c r="E587" s="105"/>
      <c r="F587" s="105"/>
      <c r="G587" s="106"/>
      <c r="H587" s="106"/>
      <c r="I587" s="106"/>
      <c r="K587" s="105"/>
    </row>
    <row r="588" spans="5:11" ht="16.5" x14ac:dyDescent="0.15">
      <c r="E588" s="105"/>
      <c r="F588" s="105"/>
      <c r="G588" s="106"/>
      <c r="H588" s="106"/>
      <c r="I588" s="106"/>
      <c r="K588" s="105"/>
    </row>
    <row r="589" spans="5:11" ht="16.5" x14ac:dyDescent="0.15">
      <c r="E589" s="105"/>
      <c r="F589" s="105"/>
      <c r="G589" s="106"/>
      <c r="H589" s="106"/>
      <c r="I589" s="106"/>
      <c r="K589" s="105"/>
    </row>
    <row r="590" spans="5:11" ht="16.5" x14ac:dyDescent="0.15">
      <c r="E590" s="105"/>
      <c r="F590" s="105"/>
      <c r="G590" s="106"/>
      <c r="H590" s="106"/>
      <c r="I590" s="106"/>
      <c r="K590" s="105"/>
    </row>
    <row r="591" spans="5:11" ht="16.5" x14ac:dyDescent="0.15">
      <c r="E591" s="105"/>
      <c r="F591" s="105"/>
      <c r="G591" s="106"/>
      <c r="H591" s="106"/>
      <c r="I591" s="106"/>
      <c r="K591" s="105"/>
    </row>
    <row r="592" spans="5:11" ht="16.5" x14ac:dyDescent="0.15">
      <c r="E592" s="105"/>
      <c r="F592" s="105"/>
      <c r="G592" s="106"/>
      <c r="H592" s="106"/>
      <c r="I592" s="106"/>
      <c r="K592" s="105"/>
    </row>
    <row r="593" spans="5:11" ht="16.5" x14ac:dyDescent="0.15">
      <c r="E593" s="105"/>
      <c r="F593" s="105"/>
      <c r="G593" s="106"/>
      <c r="H593" s="106"/>
      <c r="I593" s="106"/>
      <c r="K593" s="105"/>
    </row>
    <row r="594" spans="5:11" ht="16.5" x14ac:dyDescent="0.15">
      <c r="E594" s="105"/>
      <c r="F594" s="105"/>
      <c r="G594" s="106"/>
      <c r="H594" s="106"/>
      <c r="I594" s="106"/>
      <c r="K594" s="105"/>
    </row>
    <row r="595" spans="5:11" ht="16.5" x14ac:dyDescent="0.15">
      <c r="E595" s="105"/>
      <c r="F595" s="105"/>
      <c r="G595" s="106"/>
      <c r="H595" s="106"/>
      <c r="I595" s="106"/>
      <c r="K595" s="105"/>
    </row>
    <row r="596" spans="5:11" ht="16.5" x14ac:dyDescent="0.15">
      <c r="E596" s="105"/>
      <c r="F596" s="105"/>
      <c r="G596" s="106"/>
      <c r="H596" s="106"/>
      <c r="I596" s="106"/>
      <c r="K596" s="105"/>
    </row>
    <row r="597" spans="5:11" ht="16.5" x14ac:dyDescent="0.15">
      <c r="E597" s="105"/>
      <c r="F597" s="105"/>
      <c r="G597" s="106"/>
      <c r="H597" s="106"/>
      <c r="I597" s="106"/>
      <c r="K597" s="105"/>
    </row>
    <row r="598" spans="5:11" ht="16.5" x14ac:dyDescent="0.15">
      <c r="E598" s="105"/>
      <c r="F598" s="105"/>
      <c r="G598" s="106"/>
      <c r="H598" s="106"/>
      <c r="I598" s="106"/>
      <c r="K598" s="105"/>
    </row>
    <row r="599" spans="5:11" ht="16.5" x14ac:dyDescent="0.15">
      <c r="E599" s="105"/>
      <c r="F599" s="105"/>
      <c r="G599" s="106"/>
      <c r="H599" s="106"/>
      <c r="I599" s="106"/>
      <c r="K599" s="105"/>
    </row>
    <row r="600" spans="5:11" ht="16.5" x14ac:dyDescent="0.15">
      <c r="E600" s="105"/>
      <c r="F600" s="105"/>
      <c r="G600" s="106"/>
      <c r="H600" s="106"/>
      <c r="I600" s="106"/>
      <c r="K600" s="105"/>
    </row>
    <row r="601" spans="5:11" ht="16.5" x14ac:dyDescent="0.15">
      <c r="E601" s="105"/>
      <c r="F601" s="105"/>
      <c r="G601" s="106"/>
      <c r="H601" s="106"/>
      <c r="I601" s="106"/>
      <c r="K601" s="105"/>
    </row>
    <row r="602" spans="5:11" ht="16.5" x14ac:dyDescent="0.15">
      <c r="E602" s="105"/>
      <c r="F602" s="105"/>
      <c r="G602" s="106"/>
      <c r="H602" s="106"/>
      <c r="I602" s="106"/>
      <c r="K602" s="105"/>
    </row>
    <row r="603" spans="5:11" ht="16.5" x14ac:dyDescent="0.15">
      <c r="E603" s="105"/>
      <c r="F603" s="105"/>
      <c r="G603" s="106"/>
      <c r="H603" s="106"/>
      <c r="I603" s="106"/>
      <c r="K603" s="105"/>
    </row>
    <row r="604" spans="5:11" ht="16.5" x14ac:dyDescent="0.15">
      <c r="E604" s="105"/>
      <c r="F604" s="105"/>
      <c r="G604" s="106"/>
      <c r="H604" s="106"/>
      <c r="I604" s="106"/>
      <c r="K604" s="105"/>
    </row>
    <row r="605" spans="5:11" ht="16.5" x14ac:dyDescent="0.15">
      <c r="E605" s="105"/>
      <c r="F605" s="105"/>
      <c r="G605" s="106"/>
      <c r="H605" s="106"/>
      <c r="I605" s="106"/>
      <c r="K605" s="105"/>
    </row>
    <row r="606" spans="5:11" ht="16.5" x14ac:dyDescent="0.15">
      <c r="E606" s="105"/>
      <c r="F606" s="105"/>
      <c r="G606" s="106"/>
      <c r="H606" s="106"/>
      <c r="I606" s="106"/>
      <c r="K606" s="105"/>
    </row>
    <row r="607" spans="5:11" ht="16.5" x14ac:dyDescent="0.15">
      <c r="E607" s="105"/>
      <c r="F607" s="105"/>
      <c r="G607" s="106"/>
      <c r="H607" s="106"/>
      <c r="I607" s="106"/>
      <c r="K607" s="105"/>
    </row>
    <row r="608" spans="5:11" ht="16.5" x14ac:dyDescent="0.15">
      <c r="E608" s="105"/>
      <c r="F608" s="105"/>
      <c r="G608" s="106"/>
      <c r="H608" s="106"/>
      <c r="I608" s="106"/>
      <c r="K608" s="105"/>
    </row>
    <row r="609" spans="5:11" ht="16.5" x14ac:dyDescent="0.15">
      <c r="E609" s="105"/>
      <c r="F609" s="105"/>
      <c r="G609" s="106"/>
      <c r="H609" s="106"/>
      <c r="I609" s="106"/>
      <c r="K609" s="105"/>
    </row>
    <row r="610" spans="5:11" ht="16.5" x14ac:dyDescent="0.15">
      <c r="E610" s="105"/>
      <c r="F610" s="105"/>
      <c r="G610" s="106"/>
      <c r="H610" s="106"/>
      <c r="I610" s="106"/>
      <c r="K610" s="105"/>
    </row>
    <row r="611" spans="5:11" ht="16.5" x14ac:dyDescent="0.15">
      <c r="E611" s="105"/>
      <c r="F611" s="105"/>
      <c r="G611" s="106"/>
      <c r="H611" s="106"/>
      <c r="I611" s="106"/>
      <c r="K611" s="105"/>
    </row>
    <row r="612" spans="5:11" ht="16.5" x14ac:dyDescent="0.15">
      <c r="E612" s="105"/>
      <c r="F612" s="105"/>
      <c r="G612" s="106"/>
      <c r="H612" s="106"/>
      <c r="I612" s="106"/>
      <c r="K612" s="105"/>
    </row>
    <row r="613" spans="5:11" ht="16.5" x14ac:dyDescent="0.15">
      <c r="E613" s="105"/>
      <c r="F613" s="105"/>
      <c r="G613" s="106"/>
      <c r="H613" s="106"/>
      <c r="I613" s="106"/>
      <c r="K613" s="105"/>
    </row>
    <row r="614" spans="5:11" ht="16.5" x14ac:dyDescent="0.15">
      <c r="E614" s="105"/>
      <c r="F614" s="105"/>
      <c r="G614" s="106"/>
      <c r="H614" s="106"/>
      <c r="I614" s="106"/>
      <c r="K614" s="105"/>
    </row>
    <row r="615" spans="5:11" ht="16.5" x14ac:dyDescent="0.15">
      <c r="E615" s="105"/>
      <c r="F615" s="105"/>
      <c r="G615" s="106"/>
      <c r="H615" s="106"/>
      <c r="I615" s="106"/>
      <c r="K615" s="105"/>
    </row>
    <row r="616" spans="5:11" ht="16.5" x14ac:dyDescent="0.15">
      <c r="E616" s="105"/>
      <c r="F616" s="105"/>
      <c r="G616" s="106"/>
      <c r="H616" s="106"/>
      <c r="I616" s="106"/>
      <c r="K616" s="105"/>
    </row>
    <row r="617" spans="5:11" ht="16.5" x14ac:dyDescent="0.15">
      <c r="E617" s="105"/>
      <c r="F617" s="105"/>
      <c r="G617" s="106"/>
      <c r="H617" s="106"/>
      <c r="I617" s="106"/>
      <c r="K617" s="105"/>
    </row>
    <row r="618" spans="5:11" ht="16.5" x14ac:dyDescent="0.15">
      <c r="E618" s="105"/>
      <c r="F618" s="105"/>
      <c r="G618" s="106"/>
      <c r="H618" s="106"/>
      <c r="I618" s="106"/>
      <c r="K618" s="105"/>
    </row>
    <row r="619" spans="5:11" ht="16.5" x14ac:dyDescent="0.15">
      <c r="E619" s="105"/>
      <c r="F619" s="105"/>
      <c r="G619" s="106"/>
      <c r="H619" s="106"/>
      <c r="I619" s="106"/>
      <c r="K619" s="105"/>
    </row>
    <row r="620" spans="5:11" ht="16.5" x14ac:dyDescent="0.15">
      <c r="E620" s="105"/>
      <c r="F620" s="105"/>
      <c r="G620" s="106"/>
      <c r="H620" s="106"/>
      <c r="I620" s="106"/>
      <c r="K620" s="105"/>
    </row>
    <row r="621" spans="5:11" ht="16.5" x14ac:dyDescent="0.15">
      <c r="E621" s="105"/>
      <c r="F621" s="105"/>
      <c r="G621" s="106"/>
      <c r="H621" s="106"/>
      <c r="I621" s="106"/>
      <c r="K621" s="105"/>
    </row>
    <row r="622" spans="5:11" ht="16.5" x14ac:dyDescent="0.15">
      <c r="E622" s="105"/>
      <c r="F622" s="105"/>
      <c r="G622" s="106"/>
      <c r="H622" s="106"/>
      <c r="I622" s="106"/>
      <c r="K622" s="105"/>
    </row>
    <row r="623" spans="5:11" ht="16.5" x14ac:dyDescent="0.15">
      <c r="E623" s="105"/>
      <c r="F623" s="105"/>
      <c r="G623" s="106"/>
      <c r="H623" s="106"/>
      <c r="I623" s="106"/>
      <c r="K623" s="105"/>
    </row>
    <row r="624" spans="5:11" ht="16.5" x14ac:dyDescent="0.15">
      <c r="E624" s="105"/>
      <c r="F624" s="105"/>
      <c r="G624" s="106"/>
      <c r="H624" s="106"/>
      <c r="I624" s="106"/>
      <c r="K624" s="105"/>
    </row>
    <row r="625" spans="5:11" ht="16.5" x14ac:dyDescent="0.15">
      <c r="E625" s="105"/>
      <c r="F625" s="105"/>
      <c r="G625" s="106"/>
      <c r="H625" s="106"/>
      <c r="I625" s="106"/>
      <c r="K625" s="105"/>
    </row>
    <row r="626" spans="5:11" ht="16.5" x14ac:dyDescent="0.15">
      <c r="E626" s="105"/>
      <c r="F626" s="105"/>
      <c r="G626" s="106"/>
      <c r="H626" s="106"/>
      <c r="I626" s="106"/>
      <c r="K626" s="105"/>
    </row>
    <row r="627" spans="5:11" ht="16.5" x14ac:dyDescent="0.15">
      <c r="E627" s="105"/>
      <c r="F627" s="105"/>
      <c r="G627" s="106"/>
      <c r="H627" s="106"/>
      <c r="I627" s="106"/>
      <c r="K627" s="105"/>
    </row>
    <row r="628" spans="5:11" ht="16.5" x14ac:dyDescent="0.15">
      <c r="E628" s="105"/>
      <c r="F628" s="105"/>
      <c r="G628" s="106"/>
      <c r="H628" s="106"/>
      <c r="I628" s="106"/>
      <c r="K628" s="105"/>
    </row>
    <row r="629" spans="5:11" ht="16.5" x14ac:dyDescent="0.15">
      <c r="E629" s="105"/>
      <c r="F629" s="105"/>
      <c r="G629" s="106"/>
      <c r="H629" s="106"/>
      <c r="I629" s="106"/>
      <c r="K629" s="105"/>
    </row>
    <row r="630" spans="5:11" ht="16.5" x14ac:dyDescent="0.15">
      <c r="E630" s="105"/>
      <c r="F630" s="105"/>
      <c r="G630" s="106"/>
      <c r="H630" s="106"/>
      <c r="I630" s="106"/>
      <c r="K630" s="105"/>
    </row>
    <row r="631" spans="5:11" ht="16.5" x14ac:dyDescent="0.15">
      <c r="E631" s="105"/>
      <c r="F631" s="105"/>
      <c r="G631" s="106"/>
      <c r="H631" s="106"/>
      <c r="I631" s="106"/>
      <c r="K631" s="105"/>
    </row>
    <row r="632" spans="5:11" ht="16.5" x14ac:dyDescent="0.15">
      <c r="E632" s="105"/>
      <c r="F632" s="105"/>
      <c r="G632" s="106"/>
      <c r="H632" s="106"/>
      <c r="I632" s="106"/>
      <c r="K632" s="105"/>
    </row>
    <row r="633" spans="5:11" ht="16.5" x14ac:dyDescent="0.15">
      <c r="E633" s="105"/>
      <c r="F633" s="105"/>
      <c r="G633" s="106"/>
      <c r="H633" s="106"/>
      <c r="I633" s="106"/>
      <c r="K633" s="105"/>
    </row>
    <row r="634" spans="5:11" ht="16.5" x14ac:dyDescent="0.15">
      <c r="E634" s="105"/>
      <c r="F634" s="105"/>
      <c r="G634" s="106"/>
      <c r="H634" s="106"/>
      <c r="I634" s="106"/>
      <c r="K634" s="105"/>
    </row>
    <row r="635" spans="5:11" ht="16.5" x14ac:dyDescent="0.15">
      <c r="E635" s="105"/>
      <c r="F635" s="105"/>
      <c r="G635" s="106"/>
      <c r="H635" s="106"/>
      <c r="I635" s="106"/>
      <c r="K635" s="105"/>
    </row>
    <row r="636" spans="5:11" ht="16.5" x14ac:dyDescent="0.15">
      <c r="E636" s="105"/>
      <c r="F636" s="105"/>
      <c r="G636" s="106"/>
      <c r="H636" s="106"/>
      <c r="I636" s="106"/>
      <c r="K636" s="105"/>
    </row>
    <row r="637" spans="5:11" ht="16.5" x14ac:dyDescent="0.15">
      <c r="E637" s="105"/>
      <c r="F637" s="105"/>
      <c r="G637" s="106"/>
      <c r="H637" s="106"/>
      <c r="I637" s="106"/>
      <c r="K637" s="105"/>
    </row>
    <row r="638" spans="5:11" ht="16.5" x14ac:dyDescent="0.15">
      <c r="E638" s="105"/>
      <c r="F638" s="105"/>
      <c r="G638" s="106"/>
      <c r="H638" s="106"/>
      <c r="I638" s="106"/>
      <c r="K638" s="105"/>
    </row>
    <row r="639" spans="5:11" ht="16.5" x14ac:dyDescent="0.15">
      <c r="E639" s="105"/>
      <c r="F639" s="105"/>
      <c r="G639" s="106"/>
      <c r="H639" s="106"/>
      <c r="I639" s="106"/>
      <c r="K639" s="105"/>
    </row>
    <row r="640" spans="5:11" ht="16.5" x14ac:dyDescent="0.15">
      <c r="E640" s="105"/>
      <c r="F640" s="105"/>
      <c r="G640" s="106"/>
      <c r="H640" s="106"/>
      <c r="I640" s="106"/>
      <c r="K640" s="105"/>
    </row>
    <row r="641" spans="5:11" ht="16.5" x14ac:dyDescent="0.15">
      <c r="E641" s="105"/>
      <c r="F641" s="105"/>
      <c r="G641" s="106"/>
      <c r="H641" s="106"/>
      <c r="I641" s="106"/>
      <c r="K641" s="105"/>
    </row>
    <row r="642" spans="5:11" ht="16.5" x14ac:dyDescent="0.15">
      <c r="E642" s="105"/>
      <c r="F642" s="105"/>
      <c r="G642" s="106"/>
      <c r="H642" s="106"/>
      <c r="I642" s="106"/>
      <c r="K642" s="105"/>
    </row>
    <row r="643" spans="5:11" ht="16.5" x14ac:dyDescent="0.15">
      <c r="E643" s="105"/>
      <c r="F643" s="105"/>
      <c r="G643" s="106"/>
      <c r="H643" s="106"/>
      <c r="I643" s="106"/>
      <c r="K643" s="105"/>
    </row>
    <row r="644" spans="5:11" ht="16.5" x14ac:dyDescent="0.15">
      <c r="E644" s="105"/>
      <c r="F644" s="105"/>
      <c r="G644" s="106"/>
      <c r="H644" s="106"/>
      <c r="I644" s="106"/>
      <c r="K644" s="105"/>
    </row>
    <row r="645" spans="5:11" ht="16.5" x14ac:dyDescent="0.15">
      <c r="E645" s="105"/>
      <c r="F645" s="105"/>
      <c r="G645" s="106"/>
      <c r="H645" s="106"/>
      <c r="I645" s="106"/>
      <c r="K645" s="105"/>
    </row>
    <row r="646" spans="5:11" ht="16.5" x14ac:dyDescent="0.15">
      <c r="E646" s="105"/>
      <c r="F646" s="105"/>
      <c r="G646" s="106"/>
      <c r="H646" s="106"/>
      <c r="I646" s="106"/>
      <c r="K646" s="105"/>
    </row>
    <row r="647" spans="5:11" ht="16.5" x14ac:dyDescent="0.15">
      <c r="E647" s="105"/>
      <c r="F647" s="105"/>
      <c r="G647" s="106"/>
      <c r="H647" s="106"/>
      <c r="I647" s="106"/>
      <c r="K647" s="105"/>
    </row>
    <row r="648" spans="5:11" ht="16.5" x14ac:dyDescent="0.15">
      <c r="E648" s="105"/>
      <c r="F648" s="105"/>
      <c r="G648" s="106"/>
      <c r="H648" s="106"/>
      <c r="I648" s="106"/>
      <c r="K648" s="105"/>
    </row>
    <row r="649" spans="5:11" ht="16.5" x14ac:dyDescent="0.15">
      <c r="E649" s="105"/>
      <c r="F649" s="105"/>
      <c r="G649" s="106"/>
      <c r="H649" s="106"/>
      <c r="I649" s="106"/>
      <c r="K649" s="105"/>
    </row>
    <row r="650" spans="5:11" ht="16.5" x14ac:dyDescent="0.15">
      <c r="E650" s="105"/>
      <c r="F650" s="105"/>
      <c r="G650" s="106"/>
      <c r="H650" s="106"/>
      <c r="I650" s="106"/>
      <c r="K650" s="105"/>
    </row>
    <row r="651" spans="5:11" ht="16.5" x14ac:dyDescent="0.15">
      <c r="E651" s="105"/>
      <c r="F651" s="105"/>
      <c r="G651" s="106"/>
      <c r="H651" s="106"/>
      <c r="I651" s="106"/>
      <c r="K651" s="105"/>
    </row>
    <row r="652" spans="5:11" ht="16.5" x14ac:dyDescent="0.15">
      <c r="E652" s="105"/>
      <c r="F652" s="105"/>
      <c r="G652" s="106"/>
      <c r="H652" s="106"/>
      <c r="I652" s="106"/>
      <c r="K652" s="105"/>
    </row>
    <row r="653" spans="5:11" ht="16.5" x14ac:dyDescent="0.15">
      <c r="E653" s="105"/>
      <c r="F653" s="105"/>
      <c r="G653" s="106"/>
      <c r="H653" s="106"/>
      <c r="I653" s="106"/>
      <c r="K653" s="105"/>
    </row>
    <row r="654" spans="5:11" ht="16.5" x14ac:dyDescent="0.15">
      <c r="E654" s="105"/>
      <c r="F654" s="105"/>
      <c r="G654" s="106"/>
      <c r="H654" s="106"/>
      <c r="I654" s="106"/>
      <c r="K654" s="105"/>
    </row>
    <row r="655" spans="5:11" ht="16.5" x14ac:dyDescent="0.15">
      <c r="E655" s="105"/>
      <c r="F655" s="105"/>
      <c r="G655" s="106"/>
      <c r="H655" s="106"/>
      <c r="I655" s="106"/>
      <c r="K655" s="105"/>
    </row>
    <row r="656" spans="5:11" ht="16.5" x14ac:dyDescent="0.15">
      <c r="E656" s="105"/>
      <c r="F656" s="105"/>
      <c r="G656" s="106"/>
      <c r="H656" s="106"/>
      <c r="I656" s="106"/>
      <c r="K656" s="105"/>
    </row>
    <row r="657" spans="5:11" ht="16.5" x14ac:dyDescent="0.15">
      <c r="E657" s="105"/>
      <c r="F657" s="105"/>
      <c r="G657" s="106"/>
      <c r="H657" s="106"/>
      <c r="I657" s="106"/>
      <c r="K657" s="105"/>
    </row>
    <row r="658" spans="5:11" ht="16.5" x14ac:dyDescent="0.15">
      <c r="E658" s="105"/>
      <c r="F658" s="105"/>
      <c r="G658" s="106"/>
      <c r="H658" s="106"/>
      <c r="I658" s="106"/>
      <c r="K658" s="105"/>
    </row>
    <row r="659" spans="5:11" ht="16.5" x14ac:dyDescent="0.15">
      <c r="E659" s="105"/>
      <c r="F659" s="105"/>
      <c r="G659" s="106"/>
      <c r="H659" s="106"/>
      <c r="I659" s="106"/>
      <c r="K659" s="105"/>
    </row>
    <row r="660" spans="5:11" ht="16.5" x14ac:dyDescent="0.15">
      <c r="E660" s="105"/>
      <c r="F660" s="105"/>
      <c r="G660" s="106"/>
      <c r="H660" s="106"/>
      <c r="I660" s="106"/>
      <c r="K660" s="105"/>
    </row>
    <row r="661" spans="5:11" ht="16.5" x14ac:dyDescent="0.15">
      <c r="E661" s="105"/>
      <c r="F661" s="105"/>
      <c r="G661" s="106"/>
      <c r="H661" s="106"/>
      <c r="I661" s="106"/>
      <c r="K661" s="105"/>
    </row>
    <row r="662" spans="5:11" ht="16.5" x14ac:dyDescent="0.15">
      <c r="E662" s="105"/>
      <c r="F662" s="105"/>
      <c r="G662" s="106"/>
      <c r="H662" s="106"/>
      <c r="I662" s="106"/>
      <c r="K662" s="105"/>
    </row>
    <row r="663" spans="5:11" ht="16.5" x14ac:dyDescent="0.15">
      <c r="E663" s="105"/>
      <c r="F663" s="105"/>
      <c r="G663" s="106"/>
      <c r="H663" s="106"/>
      <c r="I663" s="106"/>
      <c r="K663" s="105"/>
    </row>
    <row r="664" spans="5:11" ht="16.5" x14ac:dyDescent="0.15">
      <c r="E664" s="105"/>
      <c r="F664" s="105"/>
      <c r="G664" s="106"/>
      <c r="H664" s="106"/>
      <c r="I664" s="106"/>
      <c r="K664" s="105"/>
    </row>
    <row r="665" spans="5:11" ht="16.5" x14ac:dyDescent="0.15">
      <c r="E665" s="105"/>
      <c r="F665" s="105"/>
      <c r="G665" s="106"/>
      <c r="H665" s="106"/>
      <c r="I665" s="106"/>
      <c r="K665" s="105"/>
    </row>
    <row r="666" spans="5:11" ht="16.5" x14ac:dyDescent="0.15">
      <c r="E666" s="105"/>
      <c r="F666" s="105"/>
      <c r="G666" s="106"/>
      <c r="H666" s="106"/>
      <c r="I666" s="106"/>
      <c r="K666" s="105"/>
    </row>
    <row r="667" spans="5:11" ht="16.5" x14ac:dyDescent="0.15">
      <c r="E667" s="105"/>
      <c r="F667" s="105"/>
      <c r="G667" s="106"/>
      <c r="H667" s="106"/>
      <c r="I667" s="106"/>
      <c r="K667" s="105"/>
    </row>
    <row r="668" spans="5:11" ht="16.5" x14ac:dyDescent="0.15">
      <c r="E668" s="105"/>
      <c r="F668" s="105"/>
      <c r="G668" s="106"/>
      <c r="H668" s="106"/>
      <c r="I668" s="106"/>
      <c r="K668" s="105"/>
    </row>
    <row r="669" spans="5:11" ht="16.5" x14ac:dyDescent="0.15">
      <c r="E669" s="105"/>
      <c r="F669" s="105"/>
      <c r="G669" s="106"/>
      <c r="H669" s="106"/>
      <c r="I669" s="106"/>
      <c r="K669" s="105"/>
    </row>
    <row r="670" spans="5:11" ht="16.5" x14ac:dyDescent="0.15">
      <c r="E670" s="105"/>
      <c r="F670" s="105"/>
      <c r="G670" s="106"/>
      <c r="H670" s="106"/>
      <c r="I670" s="106"/>
      <c r="K670" s="105"/>
    </row>
    <row r="671" spans="5:11" ht="16.5" x14ac:dyDescent="0.15">
      <c r="E671" s="105"/>
      <c r="F671" s="105"/>
      <c r="G671" s="106"/>
      <c r="H671" s="106"/>
      <c r="I671" s="106"/>
      <c r="K671" s="105"/>
    </row>
    <row r="672" spans="5:11" ht="16.5" x14ac:dyDescent="0.15">
      <c r="E672" s="105"/>
      <c r="F672" s="105"/>
      <c r="G672" s="106"/>
      <c r="H672" s="106"/>
      <c r="I672" s="106"/>
      <c r="K672" s="105"/>
    </row>
    <row r="673" spans="5:11" ht="16.5" x14ac:dyDescent="0.15">
      <c r="E673" s="105"/>
      <c r="F673" s="105"/>
      <c r="G673" s="106"/>
      <c r="H673" s="106"/>
      <c r="I673" s="106"/>
      <c r="K673" s="105"/>
    </row>
    <row r="674" spans="5:11" ht="16.5" x14ac:dyDescent="0.15">
      <c r="E674" s="105"/>
      <c r="F674" s="105"/>
      <c r="G674" s="106"/>
      <c r="H674" s="106"/>
      <c r="I674" s="106"/>
      <c r="K674" s="105"/>
    </row>
    <row r="675" spans="5:11" ht="16.5" x14ac:dyDescent="0.15">
      <c r="E675" s="105"/>
      <c r="F675" s="105"/>
      <c r="G675" s="106"/>
      <c r="H675" s="106"/>
      <c r="I675" s="106"/>
      <c r="K675" s="105"/>
    </row>
    <row r="676" spans="5:11" ht="16.5" x14ac:dyDescent="0.15">
      <c r="E676" s="105"/>
      <c r="F676" s="105"/>
      <c r="G676" s="106"/>
      <c r="H676" s="106"/>
      <c r="I676" s="106"/>
      <c r="K676" s="105"/>
    </row>
    <row r="677" spans="5:11" ht="16.5" x14ac:dyDescent="0.15">
      <c r="E677" s="105"/>
      <c r="F677" s="105"/>
      <c r="G677" s="106"/>
      <c r="H677" s="106"/>
      <c r="I677" s="106"/>
      <c r="K677" s="105"/>
    </row>
    <row r="678" spans="5:11" ht="16.5" x14ac:dyDescent="0.15">
      <c r="E678" s="105"/>
      <c r="F678" s="105"/>
      <c r="G678" s="106"/>
      <c r="H678" s="106"/>
      <c r="I678" s="106"/>
      <c r="K678" s="105"/>
    </row>
    <row r="679" spans="5:11" ht="16.5" x14ac:dyDescent="0.15">
      <c r="E679" s="105"/>
      <c r="F679" s="105"/>
      <c r="G679" s="106"/>
      <c r="H679" s="106"/>
      <c r="I679" s="106"/>
      <c r="K679" s="105"/>
    </row>
    <row r="680" spans="5:11" ht="16.5" x14ac:dyDescent="0.15">
      <c r="E680" s="105"/>
      <c r="F680" s="105"/>
      <c r="G680" s="106"/>
      <c r="H680" s="106"/>
      <c r="I680" s="106"/>
      <c r="K680" s="105"/>
    </row>
    <row r="681" spans="5:11" ht="16.5" x14ac:dyDescent="0.15">
      <c r="E681" s="105"/>
      <c r="F681" s="105"/>
      <c r="G681" s="106"/>
      <c r="H681" s="106"/>
      <c r="I681" s="106"/>
      <c r="K681" s="105"/>
    </row>
    <row r="682" spans="5:11" ht="16.5" x14ac:dyDescent="0.15">
      <c r="E682" s="105"/>
      <c r="F682" s="105"/>
      <c r="G682" s="106"/>
      <c r="H682" s="106"/>
      <c r="I682" s="106"/>
      <c r="K682" s="105"/>
    </row>
    <row r="683" spans="5:11" ht="16.5" x14ac:dyDescent="0.15">
      <c r="E683" s="105"/>
      <c r="F683" s="105"/>
      <c r="G683" s="106"/>
      <c r="H683" s="106"/>
      <c r="I683" s="106"/>
      <c r="K683" s="105"/>
    </row>
    <row r="684" spans="5:11" ht="16.5" x14ac:dyDescent="0.15">
      <c r="E684" s="105"/>
      <c r="F684" s="105"/>
      <c r="G684" s="106"/>
      <c r="H684" s="106"/>
      <c r="I684" s="106"/>
      <c r="K684" s="105"/>
    </row>
    <row r="685" spans="5:11" ht="16.5" x14ac:dyDescent="0.15">
      <c r="E685" s="105"/>
      <c r="F685" s="105"/>
      <c r="G685" s="106"/>
      <c r="H685" s="106"/>
      <c r="I685" s="106"/>
      <c r="K685" s="105"/>
    </row>
    <row r="686" spans="5:11" ht="16.5" x14ac:dyDescent="0.15">
      <c r="E686" s="105"/>
      <c r="F686" s="105"/>
      <c r="G686" s="106"/>
      <c r="H686" s="106"/>
      <c r="I686" s="106"/>
      <c r="K686" s="105"/>
    </row>
    <row r="687" spans="5:11" ht="16.5" x14ac:dyDescent="0.15">
      <c r="E687" s="105"/>
      <c r="F687" s="105"/>
      <c r="G687" s="106"/>
      <c r="H687" s="106"/>
      <c r="I687" s="106"/>
      <c r="K687" s="105"/>
    </row>
    <row r="688" spans="5:11" ht="16.5" x14ac:dyDescent="0.15">
      <c r="E688" s="105"/>
      <c r="F688" s="105"/>
      <c r="G688" s="106"/>
      <c r="H688" s="106"/>
      <c r="I688" s="106"/>
      <c r="K688" s="105"/>
    </row>
    <row r="689" spans="5:11" ht="16.5" x14ac:dyDescent="0.15">
      <c r="E689" s="105"/>
      <c r="F689" s="105"/>
      <c r="G689" s="106"/>
      <c r="H689" s="106"/>
      <c r="I689" s="106"/>
      <c r="K689" s="105"/>
    </row>
    <row r="690" spans="5:11" ht="16.5" x14ac:dyDescent="0.15">
      <c r="E690" s="105"/>
      <c r="F690" s="105"/>
      <c r="G690" s="106"/>
      <c r="H690" s="106"/>
      <c r="I690" s="106"/>
      <c r="K690" s="105"/>
    </row>
    <row r="691" spans="5:11" ht="16.5" x14ac:dyDescent="0.15">
      <c r="E691" s="105"/>
      <c r="F691" s="105"/>
      <c r="G691" s="106"/>
      <c r="H691" s="106"/>
      <c r="I691" s="106"/>
      <c r="K691" s="105"/>
    </row>
    <row r="692" spans="5:11" ht="16.5" x14ac:dyDescent="0.15">
      <c r="E692" s="105"/>
      <c r="F692" s="105"/>
      <c r="G692" s="106"/>
      <c r="H692" s="106"/>
      <c r="I692" s="106"/>
      <c r="K692" s="105"/>
    </row>
    <row r="693" spans="5:11" ht="16.5" x14ac:dyDescent="0.15">
      <c r="E693" s="105"/>
      <c r="F693" s="105"/>
      <c r="G693" s="106"/>
      <c r="H693" s="106"/>
      <c r="I693" s="106"/>
      <c r="K693" s="105"/>
    </row>
    <row r="694" spans="5:11" ht="16.5" x14ac:dyDescent="0.15">
      <c r="E694" s="105"/>
      <c r="F694" s="105"/>
      <c r="G694" s="106"/>
      <c r="H694" s="106"/>
      <c r="I694" s="106"/>
      <c r="K694" s="105"/>
    </row>
    <row r="695" spans="5:11" ht="16.5" x14ac:dyDescent="0.15">
      <c r="E695" s="105"/>
      <c r="F695" s="105"/>
      <c r="G695" s="106"/>
      <c r="H695" s="106"/>
      <c r="I695" s="106"/>
      <c r="K695" s="105"/>
    </row>
    <row r="696" spans="5:11" ht="16.5" x14ac:dyDescent="0.15">
      <c r="E696" s="105"/>
      <c r="F696" s="105"/>
      <c r="G696" s="106"/>
      <c r="H696" s="106"/>
      <c r="I696" s="106"/>
      <c r="K696" s="105"/>
    </row>
    <row r="697" spans="5:11" ht="16.5" x14ac:dyDescent="0.15">
      <c r="E697" s="105"/>
      <c r="F697" s="105"/>
      <c r="G697" s="106"/>
      <c r="H697" s="106"/>
      <c r="I697" s="106"/>
      <c r="K697" s="105"/>
    </row>
    <row r="698" spans="5:11" ht="16.5" x14ac:dyDescent="0.15">
      <c r="E698" s="105"/>
      <c r="F698" s="105"/>
      <c r="G698" s="106"/>
      <c r="H698" s="106"/>
      <c r="I698" s="106"/>
      <c r="K698" s="105"/>
    </row>
    <row r="699" spans="5:11" ht="16.5" x14ac:dyDescent="0.15">
      <c r="E699" s="105"/>
      <c r="F699" s="105"/>
      <c r="G699" s="106"/>
      <c r="H699" s="106"/>
      <c r="I699" s="106"/>
      <c r="K699" s="105"/>
    </row>
    <row r="700" spans="5:11" ht="16.5" x14ac:dyDescent="0.15">
      <c r="E700" s="105"/>
      <c r="F700" s="105"/>
      <c r="G700" s="106"/>
      <c r="H700" s="106"/>
      <c r="I700" s="106"/>
      <c r="K700" s="105"/>
    </row>
    <row r="701" spans="5:11" ht="16.5" x14ac:dyDescent="0.15">
      <c r="E701" s="105"/>
      <c r="F701" s="105"/>
      <c r="G701" s="106"/>
      <c r="H701" s="106"/>
      <c r="I701" s="106"/>
      <c r="K701" s="105"/>
    </row>
    <row r="702" spans="5:11" ht="16.5" x14ac:dyDescent="0.15">
      <c r="E702" s="105"/>
      <c r="F702" s="105"/>
      <c r="G702" s="106"/>
      <c r="H702" s="106"/>
      <c r="I702" s="106"/>
      <c r="K702" s="105"/>
    </row>
    <row r="703" spans="5:11" ht="16.5" x14ac:dyDescent="0.15">
      <c r="E703" s="105"/>
      <c r="F703" s="105"/>
      <c r="G703" s="106"/>
      <c r="H703" s="106"/>
      <c r="I703" s="106"/>
      <c r="K703" s="105"/>
    </row>
    <row r="704" spans="5:11" ht="16.5" x14ac:dyDescent="0.15">
      <c r="E704" s="105"/>
      <c r="F704" s="105"/>
      <c r="G704" s="106"/>
      <c r="H704" s="106"/>
      <c r="I704" s="106"/>
      <c r="K704" s="105"/>
    </row>
    <row r="705" spans="5:11" ht="16.5" x14ac:dyDescent="0.15">
      <c r="E705" s="105"/>
      <c r="F705" s="105"/>
      <c r="G705" s="106"/>
      <c r="H705" s="106"/>
      <c r="I705" s="106"/>
      <c r="K705" s="105"/>
    </row>
    <row r="706" spans="5:11" ht="16.5" x14ac:dyDescent="0.15">
      <c r="E706" s="105"/>
      <c r="F706" s="105"/>
      <c r="G706" s="106"/>
      <c r="H706" s="106"/>
      <c r="I706" s="106"/>
      <c r="K706" s="105"/>
    </row>
    <row r="707" spans="5:11" ht="16.5" x14ac:dyDescent="0.15">
      <c r="E707" s="105"/>
      <c r="F707" s="105"/>
      <c r="G707" s="106"/>
      <c r="H707" s="106"/>
      <c r="I707" s="106"/>
      <c r="K707" s="105"/>
    </row>
    <row r="708" spans="5:11" ht="16.5" x14ac:dyDescent="0.15">
      <c r="E708" s="105"/>
      <c r="F708" s="105"/>
      <c r="G708" s="106"/>
      <c r="H708" s="106"/>
      <c r="I708" s="106"/>
      <c r="K708" s="105"/>
    </row>
    <row r="709" spans="5:11" ht="16.5" x14ac:dyDescent="0.15">
      <c r="E709" s="105"/>
      <c r="F709" s="105"/>
      <c r="G709" s="106"/>
      <c r="H709" s="106"/>
      <c r="I709" s="106"/>
      <c r="K709" s="105"/>
    </row>
    <row r="710" spans="5:11" ht="16.5" x14ac:dyDescent="0.15">
      <c r="E710" s="105"/>
      <c r="F710" s="105"/>
      <c r="G710" s="106"/>
      <c r="H710" s="106"/>
      <c r="I710" s="106"/>
      <c r="K710" s="105"/>
    </row>
    <row r="711" spans="5:11" ht="16.5" x14ac:dyDescent="0.15">
      <c r="E711" s="105"/>
      <c r="F711" s="105"/>
      <c r="G711" s="106"/>
      <c r="H711" s="106"/>
      <c r="I711" s="106"/>
      <c r="K711" s="105"/>
    </row>
    <row r="712" spans="5:11" ht="16.5" x14ac:dyDescent="0.15">
      <c r="E712" s="105"/>
      <c r="F712" s="105"/>
      <c r="G712" s="106"/>
      <c r="H712" s="106"/>
      <c r="I712" s="106"/>
      <c r="K712" s="105"/>
    </row>
    <row r="713" spans="5:11" ht="16.5" x14ac:dyDescent="0.15">
      <c r="E713" s="105"/>
      <c r="F713" s="105"/>
      <c r="G713" s="106"/>
      <c r="H713" s="106"/>
      <c r="I713" s="106"/>
      <c r="K713" s="105"/>
    </row>
    <row r="714" spans="5:11" ht="16.5" x14ac:dyDescent="0.15">
      <c r="E714" s="105"/>
      <c r="F714" s="105"/>
      <c r="G714" s="106"/>
      <c r="H714" s="106"/>
      <c r="I714" s="106"/>
      <c r="K714" s="105"/>
    </row>
    <row r="715" spans="5:11" ht="16.5" x14ac:dyDescent="0.15">
      <c r="E715" s="105"/>
      <c r="F715" s="105"/>
      <c r="G715" s="106"/>
      <c r="H715" s="106"/>
      <c r="I715" s="106"/>
      <c r="K715" s="105"/>
    </row>
    <row r="716" spans="5:11" ht="16.5" x14ac:dyDescent="0.15">
      <c r="E716" s="105"/>
      <c r="F716" s="105"/>
      <c r="G716" s="106"/>
      <c r="H716" s="106"/>
      <c r="I716" s="106"/>
      <c r="K716" s="105"/>
    </row>
    <row r="717" spans="5:11" ht="16.5" x14ac:dyDescent="0.15">
      <c r="E717" s="105"/>
      <c r="F717" s="105"/>
      <c r="G717" s="106"/>
      <c r="H717" s="106"/>
      <c r="I717" s="106"/>
      <c r="K717" s="105"/>
    </row>
    <row r="718" spans="5:11" ht="16.5" x14ac:dyDescent="0.15">
      <c r="E718" s="105"/>
      <c r="F718" s="105"/>
      <c r="G718" s="106"/>
      <c r="H718" s="106"/>
      <c r="I718" s="106"/>
      <c r="K718" s="105"/>
    </row>
    <row r="719" spans="5:11" ht="16.5" x14ac:dyDescent="0.15">
      <c r="E719" s="105"/>
      <c r="F719" s="105"/>
      <c r="G719" s="106"/>
      <c r="H719" s="106"/>
      <c r="I719" s="106"/>
      <c r="K719" s="105"/>
    </row>
    <row r="720" spans="5:11" ht="16.5" x14ac:dyDescent="0.15">
      <c r="E720" s="105"/>
      <c r="F720" s="105"/>
      <c r="G720" s="106"/>
      <c r="H720" s="106"/>
      <c r="I720" s="106"/>
      <c r="K720" s="105"/>
    </row>
    <row r="721" spans="5:11" ht="16.5" x14ac:dyDescent="0.15">
      <c r="E721" s="105"/>
      <c r="F721" s="105"/>
      <c r="G721" s="106"/>
      <c r="H721" s="106"/>
      <c r="I721" s="106"/>
      <c r="K721" s="105"/>
    </row>
    <row r="722" spans="5:11" ht="16.5" x14ac:dyDescent="0.15">
      <c r="E722" s="105"/>
      <c r="F722" s="105"/>
      <c r="G722" s="106"/>
      <c r="H722" s="106"/>
      <c r="I722" s="106"/>
      <c r="K722" s="105"/>
    </row>
    <row r="723" spans="5:11" ht="16.5" x14ac:dyDescent="0.15">
      <c r="E723" s="105"/>
      <c r="F723" s="105"/>
      <c r="G723" s="106"/>
      <c r="H723" s="106"/>
      <c r="I723" s="106"/>
      <c r="K723" s="105"/>
    </row>
    <row r="724" spans="5:11" ht="16.5" x14ac:dyDescent="0.15">
      <c r="E724" s="105"/>
      <c r="F724" s="105"/>
      <c r="G724" s="106"/>
      <c r="H724" s="106"/>
      <c r="I724" s="106"/>
      <c r="K724" s="105"/>
    </row>
    <row r="725" spans="5:11" ht="16.5" x14ac:dyDescent="0.15">
      <c r="E725" s="105"/>
      <c r="F725" s="105"/>
      <c r="G725" s="106"/>
      <c r="H725" s="106"/>
      <c r="I725" s="106"/>
      <c r="K725" s="105"/>
    </row>
    <row r="726" spans="5:11" ht="16.5" x14ac:dyDescent="0.15">
      <c r="E726" s="105"/>
      <c r="F726" s="105"/>
      <c r="G726" s="106"/>
      <c r="H726" s="106"/>
      <c r="I726" s="106"/>
      <c r="K726" s="105"/>
    </row>
    <row r="727" spans="5:11" ht="16.5" x14ac:dyDescent="0.15">
      <c r="E727" s="105"/>
      <c r="F727" s="105"/>
      <c r="G727" s="106"/>
      <c r="H727" s="106"/>
      <c r="I727" s="106"/>
      <c r="K727" s="105"/>
    </row>
    <row r="728" spans="5:11" ht="16.5" x14ac:dyDescent="0.15">
      <c r="E728" s="105"/>
      <c r="F728" s="105"/>
      <c r="G728" s="106"/>
      <c r="H728" s="106"/>
      <c r="I728" s="106"/>
      <c r="K728" s="105"/>
    </row>
    <row r="729" spans="5:11" ht="16.5" x14ac:dyDescent="0.15">
      <c r="E729" s="105"/>
      <c r="F729" s="105"/>
      <c r="G729" s="106"/>
      <c r="H729" s="106"/>
      <c r="I729" s="106"/>
      <c r="K729" s="105"/>
    </row>
    <row r="730" spans="5:11" ht="16.5" x14ac:dyDescent="0.15">
      <c r="E730" s="105"/>
      <c r="F730" s="105"/>
      <c r="G730" s="106"/>
      <c r="H730" s="106"/>
      <c r="I730" s="106"/>
      <c r="K730" s="105"/>
    </row>
    <row r="731" spans="5:11" ht="16.5" x14ac:dyDescent="0.15">
      <c r="E731" s="105"/>
      <c r="F731" s="105"/>
      <c r="G731" s="106"/>
      <c r="H731" s="106"/>
      <c r="I731" s="106"/>
      <c r="K731" s="105"/>
    </row>
    <row r="732" spans="5:11" ht="16.5" x14ac:dyDescent="0.15">
      <c r="E732" s="105"/>
      <c r="F732" s="105"/>
      <c r="G732" s="106"/>
      <c r="H732" s="106"/>
      <c r="I732" s="106"/>
      <c r="K732" s="105"/>
    </row>
    <row r="733" spans="5:11" ht="16.5" x14ac:dyDescent="0.15">
      <c r="E733" s="105"/>
      <c r="F733" s="105"/>
      <c r="G733" s="106"/>
      <c r="H733" s="106"/>
      <c r="I733" s="106"/>
      <c r="K733" s="105"/>
    </row>
    <row r="734" spans="5:11" ht="16.5" x14ac:dyDescent="0.15">
      <c r="E734" s="105"/>
      <c r="F734" s="105"/>
      <c r="G734" s="106"/>
      <c r="H734" s="106"/>
      <c r="I734" s="106"/>
      <c r="K734" s="105"/>
    </row>
    <row r="735" spans="5:11" ht="16.5" x14ac:dyDescent="0.15">
      <c r="E735" s="105"/>
      <c r="F735" s="105"/>
      <c r="G735" s="106"/>
      <c r="H735" s="106"/>
      <c r="I735" s="106"/>
      <c r="K735" s="105"/>
    </row>
    <row r="736" spans="5:11" ht="16.5" x14ac:dyDescent="0.15">
      <c r="E736" s="105"/>
      <c r="F736" s="105"/>
      <c r="G736" s="106"/>
      <c r="H736" s="106"/>
      <c r="I736" s="106"/>
      <c r="K736" s="105"/>
    </row>
    <row r="737" spans="5:11" ht="16.5" x14ac:dyDescent="0.15">
      <c r="E737" s="105"/>
      <c r="F737" s="105"/>
      <c r="G737" s="106"/>
      <c r="H737" s="106"/>
      <c r="I737" s="106"/>
      <c r="K737" s="105"/>
    </row>
    <row r="738" spans="5:11" ht="16.5" x14ac:dyDescent="0.15">
      <c r="E738" s="105"/>
      <c r="F738" s="105"/>
      <c r="G738" s="106"/>
      <c r="H738" s="106"/>
      <c r="I738" s="106"/>
      <c r="K738" s="105"/>
    </row>
    <row r="739" spans="5:11" ht="16.5" x14ac:dyDescent="0.15">
      <c r="E739" s="105"/>
      <c r="F739" s="105"/>
      <c r="G739" s="106"/>
      <c r="H739" s="106"/>
      <c r="I739" s="106"/>
      <c r="K739" s="105"/>
    </row>
    <row r="740" spans="5:11" ht="16.5" x14ac:dyDescent="0.15">
      <c r="E740" s="105"/>
      <c r="F740" s="105"/>
      <c r="G740" s="106"/>
      <c r="H740" s="106"/>
      <c r="I740" s="106"/>
      <c r="K740" s="105"/>
    </row>
    <row r="741" spans="5:11" ht="16.5" x14ac:dyDescent="0.15">
      <c r="E741" s="105"/>
      <c r="F741" s="105"/>
      <c r="G741" s="106"/>
      <c r="H741" s="106"/>
      <c r="I741" s="106"/>
      <c r="K741" s="105"/>
    </row>
    <row r="742" spans="5:11" ht="16.5" x14ac:dyDescent="0.15">
      <c r="E742" s="105"/>
      <c r="F742" s="105"/>
      <c r="G742" s="106"/>
      <c r="H742" s="106"/>
      <c r="I742" s="106"/>
      <c r="K742" s="105"/>
    </row>
    <row r="743" spans="5:11" ht="16.5" x14ac:dyDescent="0.15">
      <c r="E743" s="105"/>
      <c r="F743" s="105"/>
      <c r="G743" s="106"/>
      <c r="H743" s="106"/>
      <c r="I743" s="106"/>
      <c r="K743" s="105"/>
    </row>
    <row r="744" spans="5:11" ht="16.5" x14ac:dyDescent="0.15">
      <c r="E744" s="105"/>
      <c r="F744" s="105"/>
      <c r="G744" s="106"/>
      <c r="H744" s="106"/>
      <c r="I744" s="106"/>
      <c r="K744" s="105"/>
    </row>
    <row r="745" spans="5:11" ht="16.5" x14ac:dyDescent="0.15">
      <c r="E745" s="105"/>
      <c r="F745" s="105"/>
      <c r="G745" s="106"/>
      <c r="H745" s="106"/>
      <c r="I745" s="106"/>
      <c r="K745" s="105"/>
    </row>
    <row r="746" spans="5:11" ht="16.5" x14ac:dyDescent="0.15">
      <c r="E746" s="105"/>
      <c r="F746" s="105"/>
      <c r="G746" s="106"/>
      <c r="H746" s="106"/>
      <c r="I746" s="106"/>
      <c r="K746" s="105"/>
    </row>
    <row r="747" spans="5:11" ht="16.5" x14ac:dyDescent="0.15">
      <c r="E747" s="105"/>
      <c r="F747" s="105"/>
      <c r="G747" s="106"/>
      <c r="H747" s="106"/>
      <c r="I747" s="106"/>
      <c r="K747" s="105"/>
    </row>
    <row r="748" spans="5:11" ht="16.5" x14ac:dyDescent="0.15">
      <c r="E748" s="105"/>
      <c r="F748" s="105"/>
      <c r="G748" s="106"/>
      <c r="H748" s="106"/>
      <c r="I748" s="106"/>
      <c r="K748" s="105"/>
    </row>
    <row r="749" spans="5:11" ht="16.5" x14ac:dyDescent="0.15">
      <c r="E749" s="105"/>
      <c r="F749" s="105"/>
      <c r="G749" s="106"/>
      <c r="H749" s="106"/>
      <c r="I749" s="106"/>
      <c r="K749" s="105"/>
    </row>
    <row r="750" spans="5:11" ht="16.5" x14ac:dyDescent="0.15">
      <c r="E750" s="105"/>
      <c r="F750" s="105"/>
      <c r="G750" s="106"/>
      <c r="H750" s="106"/>
      <c r="I750" s="106"/>
      <c r="K750" s="105"/>
    </row>
    <row r="751" spans="5:11" ht="16.5" x14ac:dyDescent="0.15">
      <c r="E751" s="105"/>
      <c r="F751" s="105"/>
      <c r="G751" s="106"/>
      <c r="H751" s="106"/>
      <c r="I751" s="106"/>
      <c r="K751" s="105"/>
    </row>
    <row r="752" spans="5:11" ht="16.5" x14ac:dyDescent="0.15">
      <c r="E752" s="105"/>
      <c r="F752" s="105"/>
      <c r="G752" s="106"/>
      <c r="H752" s="106"/>
      <c r="I752" s="106"/>
      <c r="K752" s="105"/>
    </row>
    <row r="753" spans="5:11" ht="16.5" x14ac:dyDescent="0.15">
      <c r="E753" s="105"/>
      <c r="F753" s="105"/>
      <c r="G753" s="106"/>
      <c r="H753" s="106"/>
      <c r="I753" s="106"/>
      <c r="K753" s="105"/>
    </row>
    <row r="754" spans="5:11" ht="16.5" x14ac:dyDescent="0.15">
      <c r="E754" s="105"/>
      <c r="F754" s="105"/>
      <c r="G754" s="106"/>
      <c r="H754" s="106"/>
      <c r="I754" s="106"/>
      <c r="K754" s="105"/>
    </row>
    <row r="755" spans="5:11" ht="16.5" x14ac:dyDescent="0.15">
      <c r="E755" s="105"/>
      <c r="F755" s="105"/>
      <c r="G755" s="106"/>
      <c r="H755" s="106"/>
      <c r="I755" s="106"/>
      <c r="K755" s="105"/>
    </row>
    <row r="756" spans="5:11" ht="16.5" x14ac:dyDescent="0.15">
      <c r="E756" s="105"/>
      <c r="F756" s="105"/>
      <c r="G756" s="106"/>
      <c r="H756" s="106"/>
      <c r="I756" s="106"/>
      <c r="K756" s="105"/>
    </row>
    <row r="757" spans="5:11" ht="16.5" x14ac:dyDescent="0.15">
      <c r="E757" s="105"/>
      <c r="F757" s="105"/>
      <c r="G757" s="106"/>
      <c r="H757" s="106"/>
      <c r="I757" s="106"/>
      <c r="K757" s="105"/>
    </row>
    <row r="758" spans="5:11" ht="16.5" x14ac:dyDescent="0.15">
      <c r="E758" s="105"/>
      <c r="F758" s="105"/>
      <c r="G758" s="106"/>
      <c r="H758" s="106"/>
      <c r="I758" s="106"/>
      <c r="K758" s="105"/>
    </row>
    <row r="759" spans="5:11" ht="16.5" x14ac:dyDescent="0.15">
      <c r="E759" s="105"/>
      <c r="F759" s="105"/>
      <c r="G759" s="106"/>
      <c r="H759" s="106"/>
      <c r="I759" s="106"/>
      <c r="K759" s="105"/>
    </row>
    <row r="760" spans="5:11" ht="16.5" x14ac:dyDescent="0.15">
      <c r="E760" s="105"/>
      <c r="F760" s="105"/>
      <c r="G760" s="106"/>
      <c r="H760" s="106"/>
      <c r="I760" s="106"/>
      <c r="K760" s="105"/>
    </row>
    <row r="761" spans="5:11" ht="16.5" x14ac:dyDescent="0.15">
      <c r="E761" s="105"/>
      <c r="F761" s="105"/>
      <c r="G761" s="106"/>
      <c r="H761" s="106"/>
      <c r="I761" s="106"/>
      <c r="K761" s="105"/>
    </row>
    <row r="762" spans="5:11" ht="16.5" x14ac:dyDescent="0.15">
      <c r="E762" s="105"/>
      <c r="F762" s="105"/>
      <c r="G762" s="106"/>
      <c r="H762" s="106"/>
      <c r="I762" s="106"/>
      <c r="K762" s="105"/>
    </row>
    <row r="763" spans="5:11" ht="16.5" x14ac:dyDescent="0.15">
      <c r="E763" s="105"/>
      <c r="F763" s="105"/>
      <c r="G763" s="106"/>
      <c r="H763" s="106"/>
      <c r="I763" s="106"/>
      <c r="K763" s="105"/>
    </row>
    <row r="764" spans="5:11" ht="16.5" x14ac:dyDescent="0.15">
      <c r="E764" s="105"/>
      <c r="F764" s="105"/>
      <c r="G764" s="106"/>
      <c r="H764" s="106"/>
      <c r="I764" s="106"/>
      <c r="K764" s="105"/>
    </row>
    <row r="765" spans="5:11" ht="16.5" x14ac:dyDescent="0.15">
      <c r="E765" s="105"/>
      <c r="F765" s="105"/>
      <c r="G765" s="106"/>
      <c r="H765" s="106"/>
      <c r="I765" s="106"/>
      <c r="K765" s="105"/>
    </row>
    <row r="766" spans="5:11" ht="16.5" x14ac:dyDescent="0.15">
      <c r="E766" s="105"/>
      <c r="F766" s="105"/>
      <c r="G766" s="106"/>
      <c r="H766" s="106"/>
      <c r="I766" s="106"/>
      <c r="K766" s="105"/>
    </row>
    <row r="767" spans="5:11" ht="16.5" x14ac:dyDescent="0.15">
      <c r="E767" s="105"/>
      <c r="F767" s="105"/>
      <c r="G767" s="106"/>
      <c r="H767" s="106"/>
      <c r="I767" s="106"/>
      <c r="K767" s="105"/>
    </row>
    <row r="768" spans="5:11" ht="16.5" x14ac:dyDescent="0.15">
      <c r="E768" s="105"/>
      <c r="F768" s="105"/>
      <c r="G768" s="106"/>
      <c r="H768" s="106"/>
      <c r="I768" s="106"/>
      <c r="K768" s="105"/>
    </row>
    <row r="769" spans="5:11" ht="16.5" x14ac:dyDescent="0.15">
      <c r="E769" s="105"/>
      <c r="F769" s="105"/>
      <c r="G769" s="106"/>
      <c r="H769" s="106"/>
      <c r="I769" s="106"/>
      <c r="K769" s="105"/>
    </row>
    <row r="770" spans="5:11" ht="16.5" x14ac:dyDescent="0.15">
      <c r="E770" s="105"/>
      <c r="F770" s="105"/>
      <c r="G770" s="106"/>
      <c r="H770" s="106"/>
      <c r="I770" s="106"/>
      <c r="K770" s="105"/>
    </row>
    <row r="771" spans="5:11" ht="16.5" x14ac:dyDescent="0.15">
      <c r="E771" s="105"/>
      <c r="F771" s="105"/>
      <c r="G771" s="106"/>
      <c r="H771" s="106"/>
      <c r="I771" s="106"/>
      <c r="K771" s="105"/>
    </row>
    <row r="772" spans="5:11" ht="16.5" x14ac:dyDescent="0.15">
      <c r="E772" s="105"/>
      <c r="F772" s="105"/>
      <c r="G772" s="106"/>
      <c r="H772" s="106"/>
      <c r="I772" s="106"/>
      <c r="K772" s="105"/>
    </row>
    <row r="773" spans="5:11" ht="16.5" x14ac:dyDescent="0.15">
      <c r="E773" s="105"/>
      <c r="F773" s="105"/>
      <c r="G773" s="106"/>
      <c r="H773" s="106"/>
      <c r="I773" s="106"/>
      <c r="K773" s="105"/>
    </row>
    <row r="774" spans="5:11" ht="16.5" x14ac:dyDescent="0.15">
      <c r="E774" s="105"/>
      <c r="F774" s="105"/>
      <c r="G774" s="106"/>
      <c r="H774" s="106"/>
      <c r="I774" s="106"/>
      <c r="K774" s="105"/>
    </row>
    <row r="775" spans="5:11" ht="16.5" x14ac:dyDescent="0.15">
      <c r="E775" s="105"/>
      <c r="F775" s="105"/>
      <c r="G775" s="106"/>
      <c r="H775" s="106"/>
      <c r="I775" s="106"/>
      <c r="K775" s="105"/>
    </row>
    <row r="776" spans="5:11" ht="16.5" x14ac:dyDescent="0.15">
      <c r="E776" s="105"/>
      <c r="F776" s="105"/>
      <c r="G776" s="106"/>
      <c r="H776" s="106"/>
      <c r="I776" s="106"/>
      <c r="K776" s="105"/>
    </row>
    <row r="777" spans="5:11" ht="16.5" x14ac:dyDescent="0.15">
      <c r="E777" s="105"/>
      <c r="F777" s="105"/>
      <c r="G777" s="106"/>
      <c r="H777" s="106"/>
      <c r="I777" s="106"/>
      <c r="K777" s="105"/>
    </row>
    <row r="778" spans="5:11" ht="16.5" x14ac:dyDescent="0.15">
      <c r="E778" s="105"/>
      <c r="F778" s="105"/>
      <c r="G778" s="106"/>
      <c r="H778" s="106"/>
      <c r="I778" s="106"/>
      <c r="K778" s="105"/>
    </row>
    <row r="779" spans="5:11" ht="16.5" x14ac:dyDescent="0.15">
      <c r="E779" s="105"/>
      <c r="F779" s="105"/>
      <c r="G779" s="106"/>
      <c r="H779" s="106"/>
      <c r="I779" s="106"/>
      <c r="K779" s="105"/>
    </row>
    <row r="780" spans="5:11" ht="16.5" x14ac:dyDescent="0.15">
      <c r="E780" s="105"/>
      <c r="F780" s="105"/>
      <c r="G780" s="106"/>
      <c r="H780" s="106"/>
      <c r="I780" s="106"/>
      <c r="K780" s="105"/>
    </row>
    <row r="781" spans="5:11" ht="16.5" x14ac:dyDescent="0.15">
      <c r="E781" s="105"/>
      <c r="F781" s="105"/>
      <c r="G781" s="106"/>
      <c r="H781" s="106"/>
      <c r="I781" s="106"/>
      <c r="K781" s="105"/>
    </row>
    <row r="782" spans="5:11" ht="16.5" x14ac:dyDescent="0.15">
      <c r="E782" s="105"/>
      <c r="F782" s="105"/>
      <c r="G782" s="106"/>
      <c r="H782" s="106"/>
      <c r="I782" s="106"/>
      <c r="K782" s="105"/>
    </row>
    <row r="783" spans="5:11" ht="16.5" x14ac:dyDescent="0.15">
      <c r="E783" s="105"/>
      <c r="F783" s="105"/>
      <c r="G783" s="106"/>
      <c r="H783" s="106"/>
      <c r="I783" s="106"/>
      <c r="K783" s="105"/>
    </row>
    <row r="784" spans="5:11" ht="16.5" x14ac:dyDescent="0.15">
      <c r="E784" s="105"/>
      <c r="F784" s="105"/>
      <c r="G784" s="106"/>
      <c r="H784" s="106"/>
      <c r="I784" s="106"/>
      <c r="K784" s="105"/>
    </row>
    <row r="785" spans="5:11" ht="16.5" x14ac:dyDescent="0.15">
      <c r="E785" s="105"/>
      <c r="F785" s="105"/>
      <c r="G785" s="106"/>
      <c r="H785" s="106"/>
      <c r="I785" s="106"/>
      <c r="K785" s="105"/>
    </row>
    <row r="786" spans="5:11" ht="16.5" x14ac:dyDescent="0.15">
      <c r="E786" s="105"/>
      <c r="F786" s="105"/>
      <c r="G786" s="106"/>
      <c r="H786" s="106"/>
      <c r="I786" s="106"/>
      <c r="K786" s="105"/>
    </row>
    <row r="787" spans="5:11" ht="16.5" x14ac:dyDescent="0.15">
      <c r="E787" s="105"/>
      <c r="F787" s="105"/>
      <c r="G787" s="106"/>
      <c r="H787" s="106"/>
      <c r="I787" s="106"/>
      <c r="K787" s="105"/>
    </row>
    <row r="788" spans="5:11" ht="16.5" x14ac:dyDescent="0.15">
      <c r="E788" s="105"/>
      <c r="F788" s="105"/>
      <c r="G788" s="106"/>
      <c r="H788" s="106"/>
      <c r="I788" s="106"/>
      <c r="K788" s="105"/>
    </row>
    <row r="789" spans="5:11" ht="16.5" x14ac:dyDescent="0.15">
      <c r="E789" s="105"/>
      <c r="F789" s="105"/>
      <c r="G789" s="106"/>
      <c r="H789" s="106"/>
      <c r="I789" s="106"/>
      <c r="K789" s="105"/>
    </row>
    <row r="790" spans="5:11" ht="16.5" x14ac:dyDescent="0.15">
      <c r="E790" s="105"/>
      <c r="F790" s="105"/>
      <c r="G790" s="106"/>
      <c r="H790" s="106"/>
      <c r="I790" s="106"/>
      <c r="K790" s="105"/>
    </row>
    <row r="791" spans="5:11" ht="16.5" x14ac:dyDescent="0.15">
      <c r="E791" s="105"/>
      <c r="F791" s="105"/>
      <c r="G791" s="106"/>
      <c r="H791" s="106"/>
      <c r="I791" s="106"/>
      <c r="K791" s="105"/>
    </row>
    <row r="792" spans="5:11" ht="16.5" x14ac:dyDescent="0.15">
      <c r="E792" s="105"/>
      <c r="F792" s="105"/>
      <c r="G792" s="106"/>
      <c r="H792" s="106"/>
      <c r="I792" s="106"/>
      <c r="K792" s="105"/>
    </row>
    <row r="793" spans="5:11" ht="16.5" x14ac:dyDescent="0.15">
      <c r="E793" s="105"/>
      <c r="F793" s="105"/>
      <c r="G793" s="106"/>
      <c r="H793" s="106"/>
      <c r="I793" s="106"/>
      <c r="K793" s="105"/>
    </row>
    <row r="794" spans="5:11" ht="16.5" x14ac:dyDescent="0.15">
      <c r="E794" s="105"/>
      <c r="F794" s="105"/>
      <c r="G794" s="106"/>
      <c r="H794" s="106"/>
      <c r="I794" s="106"/>
      <c r="K794" s="105"/>
    </row>
    <row r="795" spans="5:11" ht="16.5" x14ac:dyDescent="0.15">
      <c r="E795" s="105"/>
      <c r="F795" s="105"/>
      <c r="G795" s="106"/>
      <c r="H795" s="106"/>
      <c r="I795" s="106"/>
      <c r="K795" s="105"/>
    </row>
    <row r="796" spans="5:11" ht="16.5" x14ac:dyDescent="0.15">
      <c r="E796" s="105"/>
      <c r="F796" s="105"/>
      <c r="G796" s="106"/>
      <c r="H796" s="106"/>
      <c r="I796" s="106"/>
      <c r="K796" s="105"/>
    </row>
    <row r="797" spans="5:11" ht="16.5" x14ac:dyDescent="0.15">
      <c r="E797" s="105"/>
      <c r="F797" s="105"/>
      <c r="G797" s="106"/>
      <c r="H797" s="106"/>
      <c r="I797" s="106"/>
      <c r="K797" s="105"/>
    </row>
    <row r="798" spans="5:11" ht="16.5" x14ac:dyDescent="0.15">
      <c r="E798" s="105"/>
      <c r="F798" s="105"/>
      <c r="G798" s="106"/>
      <c r="H798" s="106"/>
      <c r="I798" s="106"/>
      <c r="K798" s="105"/>
    </row>
    <row r="799" spans="5:11" ht="16.5" x14ac:dyDescent="0.15">
      <c r="E799" s="105"/>
      <c r="F799" s="105"/>
      <c r="G799" s="106"/>
      <c r="H799" s="106"/>
      <c r="I799" s="106"/>
      <c r="K799" s="105"/>
    </row>
    <row r="800" spans="5:11" ht="16.5" x14ac:dyDescent="0.15">
      <c r="E800" s="105"/>
      <c r="F800" s="105"/>
      <c r="G800" s="106"/>
      <c r="H800" s="106"/>
      <c r="I800" s="106"/>
      <c r="K800" s="105"/>
    </row>
    <row r="801" spans="5:11" ht="16.5" x14ac:dyDescent="0.15">
      <c r="E801" s="105"/>
      <c r="F801" s="105"/>
      <c r="G801" s="106"/>
      <c r="H801" s="106"/>
      <c r="I801" s="106"/>
      <c r="K801" s="105"/>
    </row>
    <row r="802" spans="5:11" ht="16.5" x14ac:dyDescent="0.15">
      <c r="E802" s="105"/>
      <c r="F802" s="105"/>
      <c r="G802" s="106"/>
      <c r="H802" s="106"/>
      <c r="I802" s="106"/>
      <c r="K802" s="105"/>
    </row>
    <row r="803" spans="5:11" ht="16.5" x14ac:dyDescent="0.15">
      <c r="E803" s="105"/>
      <c r="F803" s="105"/>
      <c r="G803" s="106"/>
      <c r="H803" s="106"/>
      <c r="I803" s="106"/>
      <c r="K803" s="105"/>
    </row>
    <row r="804" spans="5:11" ht="16.5" x14ac:dyDescent="0.15">
      <c r="E804" s="105"/>
      <c r="F804" s="105"/>
      <c r="G804" s="106"/>
      <c r="H804" s="106"/>
      <c r="I804" s="106"/>
      <c r="K804" s="105"/>
    </row>
    <row r="805" spans="5:11" ht="16.5" x14ac:dyDescent="0.15">
      <c r="E805" s="105"/>
      <c r="F805" s="105"/>
      <c r="G805" s="106"/>
      <c r="H805" s="106"/>
      <c r="I805" s="106"/>
      <c r="K805" s="105"/>
    </row>
    <row r="806" spans="5:11" ht="16.5" x14ac:dyDescent="0.15">
      <c r="E806" s="105"/>
      <c r="F806" s="105"/>
      <c r="G806" s="106"/>
      <c r="H806" s="106"/>
      <c r="I806" s="106"/>
      <c r="K806" s="105"/>
    </row>
    <row r="807" spans="5:11" ht="16.5" x14ac:dyDescent="0.15">
      <c r="E807" s="105"/>
      <c r="F807" s="105"/>
      <c r="G807" s="106"/>
      <c r="H807" s="106"/>
      <c r="I807" s="106"/>
      <c r="K807" s="105"/>
    </row>
    <row r="808" spans="5:11" ht="16.5" x14ac:dyDescent="0.15">
      <c r="E808" s="105"/>
      <c r="F808" s="105"/>
      <c r="G808" s="106"/>
      <c r="H808" s="106"/>
      <c r="I808" s="106"/>
      <c r="K808" s="105"/>
    </row>
    <row r="809" spans="5:11" ht="16.5" x14ac:dyDescent="0.15">
      <c r="E809" s="105"/>
      <c r="F809" s="105"/>
      <c r="G809" s="106"/>
      <c r="H809" s="106"/>
      <c r="I809" s="106"/>
      <c r="K809" s="105"/>
    </row>
    <row r="810" spans="5:11" ht="16.5" x14ac:dyDescent="0.15">
      <c r="E810" s="105"/>
      <c r="F810" s="105"/>
      <c r="G810" s="106"/>
      <c r="H810" s="106"/>
      <c r="I810" s="106"/>
      <c r="K810" s="105"/>
    </row>
    <row r="811" spans="5:11" ht="16.5" x14ac:dyDescent="0.15">
      <c r="E811" s="105"/>
      <c r="F811" s="105"/>
      <c r="G811" s="106"/>
      <c r="H811" s="106"/>
      <c r="I811" s="106"/>
      <c r="K811" s="105"/>
    </row>
    <row r="812" spans="5:11" ht="16.5" x14ac:dyDescent="0.15">
      <c r="E812" s="105"/>
      <c r="F812" s="105"/>
      <c r="G812" s="106"/>
      <c r="H812" s="106"/>
      <c r="I812" s="106"/>
      <c r="K812" s="105"/>
    </row>
    <row r="813" spans="5:11" ht="16.5" x14ac:dyDescent="0.15">
      <c r="E813" s="105"/>
      <c r="F813" s="105"/>
      <c r="G813" s="106"/>
      <c r="H813" s="106"/>
      <c r="I813" s="106"/>
      <c r="K813" s="105"/>
    </row>
    <row r="814" spans="5:11" ht="16.5" x14ac:dyDescent="0.15">
      <c r="E814" s="105"/>
      <c r="F814" s="105"/>
      <c r="G814" s="106"/>
      <c r="H814" s="106"/>
      <c r="I814" s="106"/>
      <c r="K814" s="105"/>
    </row>
    <row r="815" spans="5:11" ht="16.5" x14ac:dyDescent="0.15">
      <c r="E815" s="105"/>
      <c r="F815" s="105"/>
      <c r="G815" s="106"/>
      <c r="H815" s="106"/>
      <c r="I815" s="106"/>
      <c r="K815" s="105"/>
    </row>
    <row r="816" spans="5:11" ht="16.5" x14ac:dyDescent="0.15">
      <c r="E816" s="105"/>
      <c r="F816" s="105"/>
      <c r="G816" s="106"/>
      <c r="H816" s="106"/>
      <c r="I816" s="106"/>
      <c r="K816" s="105"/>
    </row>
    <row r="817" spans="5:11" ht="16.5" x14ac:dyDescent="0.15">
      <c r="E817" s="105"/>
      <c r="F817" s="105"/>
      <c r="G817" s="106"/>
      <c r="H817" s="106"/>
      <c r="I817" s="106"/>
      <c r="K817" s="105"/>
    </row>
    <row r="818" spans="5:11" ht="16.5" x14ac:dyDescent="0.15">
      <c r="E818" s="105"/>
      <c r="F818" s="105"/>
      <c r="G818" s="106"/>
      <c r="H818" s="106"/>
      <c r="I818" s="106"/>
      <c r="K818" s="105"/>
    </row>
    <row r="819" spans="5:11" ht="16.5" x14ac:dyDescent="0.15">
      <c r="E819" s="105"/>
      <c r="F819" s="105"/>
      <c r="G819" s="106"/>
      <c r="H819" s="106"/>
      <c r="I819" s="106"/>
      <c r="K819" s="105"/>
    </row>
    <row r="820" spans="5:11" ht="16.5" x14ac:dyDescent="0.15">
      <c r="E820" s="105"/>
      <c r="F820" s="105"/>
      <c r="G820" s="106"/>
      <c r="H820" s="106"/>
      <c r="I820" s="106"/>
      <c r="K820" s="105"/>
    </row>
    <row r="821" spans="5:11" ht="16.5" x14ac:dyDescent="0.15">
      <c r="E821" s="105"/>
      <c r="F821" s="105"/>
      <c r="G821" s="106"/>
      <c r="H821" s="106"/>
      <c r="I821" s="106"/>
      <c r="K821" s="105"/>
    </row>
    <row r="822" spans="5:11" ht="16.5" x14ac:dyDescent="0.15">
      <c r="E822" s="105"/>
      <c r="F822" s="105"/>
      <c r="G822" s="106"/>
      <c r="H822" s="106"/>
      <c r="I822" s="106"/>
      <c r="K822" s="105"/>
    </row>
    <row r="823" spans="5:11" ht="16.5" x14ac:dyDescent="0.15">
      <c r="E823" s="105"/>
      <c r="F823" s="105"/>
      <c r="G823" s="106"/>
      <c r="H823" s="106"/>
      <c r="I823" s="106"/>
      <c r="K823" s="105"/>
    </row>
    <row r="824" spans="5:11" ht="16.5" x14ac:dyDescent="0.15">
      <c r="E824" s="105"/>
      <c r="F824" s="105"/>
      <c r="G824" s="106"/>
      <c r="H824" s="106"/>
      <c r="I824" s="106"/>
      <c r="K824" s="105"/>
    </row>
    <row r="825" spans="5:11" ht="16.5" x14ac:dyDescent="0.15">
      <c r="E825" s="105"/>
      <c r="F825" s="105"/>
      <c r="G825" s="106"/>
      <c r="H825" s="106"/>
      <c r="I825" s="106"/>
      <c r="K825" s="105"/>
    </row>
    <row r="826" spans="5:11" ht="16.5" x14ac:dyDescent="0.15">
      <c r="E826" s="105"/>
      <c r="F826" s="105"/>
      <c r="G826" s="106"/>
      <c r="H826" s="106"/>
      <c r="I826" s="106"/>
      <c r="K826" s="105"/>
    </row>
    <row r="827" spans="5:11" ht="16.5" x14ac:dyDescent="0.15">
      <c r="E827" s="105"/>
      <c r="F827" s="105"/>
      <c r="G827" s="106"/>
      <c r="H827" s="106"/>
      <c r="I827" s="106"/>
      <c r="K827" s="105"/>
    </row>
    <row r="828" spans="5:11" ht="16.5" x14ac:dyDescent="0.15">
      <c r="E828" s="105"/>
      <c r="F828" s="105"/>
      <c r="G828" s="106"/>
      <c r="H828" s="106"/>
      <c r="I828" s="106"/>
      <c r="K828" s="105"/>
    </row>
    <row r="829" spans="5:11" ht="16.5" x14ac:dyDescent="0.15">
      <c r="E829" s="105"/>
      <c r="F829" s="105"/>
      <c r="G829" s="106"/>
      <c r="H829" s="106"/>
      <c r="I829" s="106"/>
      <c r="K829" s="105"/>
    </row>
    <row r="830" spans="5:11" ht="16.5" x14ac:dyDescent="0.15">
      <c r="E830" s="105"/>
      <c r="F830" s="105"/>
      <c r="G830" s="106"/>
      <c r="H830" s="106"/>
      <c r="I830" s="106"/>
      <c r="K830" s="105"/>
    </row>
    <row r="831" spans="5:11" ht="16.5" x14ac:dyDescent="0.15">
      <c r="E831" s="105"/>
      <c r="F831" s="105"/>
      <c r="G831" s="106"/>
      <c r="H831" s="106"/>
      <c r="I831" s="106"/>
      <c r="K831" s="105"/>
    </row>
    <row r="832" spans="5:11" ht="16.5" x14ac:dyDescent="0.15">
      <c r="E832" s="105"/>
      <c r="F832" s="105"/>
      <c r="G832" s="106"/>
      <c r="H832" s="106"/>
      <c r="I832" s="106"/>
      <c r="K832" s="105"/>
    </row>
    <row r="833" spans="5:11" ht="16.5" x14ac:dyDescent="0.15">
      <c r="E833" s="105"/>
      <c r="F833" s="105"/>
      <c r="G833" s="106"/>
      <c r="H833" s="106"/>
      <c r="I833" s="106"/>
      <c r="K833" s="105"/>
    </row>
    <row r="834" spans="5:11" ht="16.5" x14ac:dyDescent="0.15">
      <c r="E834" s="105"/>
      <c r="F834" s="105"/>
      <c r="G834" s="106"/>
      <c r="H834" s="106"/>
      <c r="I834" s="106"/>
      <c r="K834" s="105"/>
    </row>
    <row r="835" spans="5:11" ht="16.5" x14ac:dyDescent="0.15">
      <c r="E835" s="105"/>
      <c r="F835" s="105"/>
      <c r="G835" s="106"/>
      <c r="H835" s="106"/>
      <c r="I835" s="106"/>
      <c r="K835" s="105"/>
    </row>
    <row r="836" spans="5:11" ht="16.5" x14ac:dyDescent="0.15">
      <c r="E836" s="105"/>
      <c r="F836" s="105"/>
      <c r="G836" s="106"/>
      <c r="H836" s="106"/>
      <c r="I836" s="106"/>
      <c r="K836" s="105"/>
    </row>
    <row r="837" spans="5:11" ht="16.5" x14ac:dyDescent="0.15">
      <c r="E837" s="105"/>
      <c r="F837" s="105"/>
      <c r="G837" s="106"/>
      <c r="H837" s="106"/>
      <c r="I837" s="106"/>
      <c r="K837" s="105"/>
    </row>
    <row r="838" spans="5:11" ht="16.5" x14ac:dyDescent="0.15">
      <c r="E838" s="105"/>
      <c r="F838" s="105"/>
      <c r="G838" s="106"/>
      <c r="H838" s="106"/>
      <c r="I838" s="106"/>
      <c r="K838" s="105"/>
    </row>
    <row r="839" spans="5:11" ht="16.5" x14ac:dyDescent="0.15">
      <c r="E839" s="105"/>
      <c r="F839" s="105"/>
      <c r="G839" s="106"/>
      <c r="H839" s="106"/>
      <c r="I839" s="106"/>
      <c r="K839" s="105"/>
    </row>
    <row r="840" spans="5:11" ht="16.5" x14ac:dyDescent="0.15">
      <c r="E840" s="105"/>
      <c r="F840" s="105"/>
      <c r="G840" s="106"/>
      <c r="H840" s="106"/>
      <c r="I840" s="106"/>
      <c r="K840" s="105"/>
    </row>
    <row r="841" spans="5:11" ht="16.5" x14ac:dyDescent="0.15">
      <c r="E841" s="105"/>
      <c r="F841" s="105"/>
      <c r="G841" s="106"/>
      <c r="H841" s="106"/>
      <c r="I841" s="106"/>
      <c r="K841" s="105"/>
    </row>
    <row r="842" spans="5:11" ht="16.5" x14ac:dyDescent="0.15">
      <c r="E842" s="105"/>
      <c r="F842" s="105"/>
      <c r="G842" s="106"/>
      <c r="H842" s="106"/>
      <c r="I842" s="106"/>
      <c r="K842" s="105"/>
    </row>
    <row r="843" spans="5:11" ht="16.5" x14ac:dyDescent="0.15">
      <c r="E843" s="105"/>
      <c r="F843" s="105"/>
      <c r="G843" s="106"/>
      <c r="H843" s="106"/>
      <c r="I843" s="106"/>
      <c r="K843" s="105"/>
    </row>
    <row r="844" spans="5:11" ht="16.5" x14ac:dyDescent="0.15">
      <c r="E844" s="105"/>
      <c r="F844" s="105"/>
      <c r="G844" s="106"/>
      <c r="H844" s="106"/>
      <c r="I844" s="106"/>
      <c r="K844" s="105"/>
    </row>
    <row r="845" spans="5:11" ht="16.5" x14ac:dyDescent="0.15">
      <c r="E845" s="105"/>
      <c r="F845" s="105"/>
      <c r="G845" s="106"/>
      <c r="H845" s="106"/>
      <c r="I845" s="106"/>
      <c r="K845" s="105"/>
    </row>
    <row r="846" spans="5:11" ht="16.5" x14ac:dyDescent="0.15">
      <c r="E846" s="105"/>
      <c r="F846" s="105"/>
      <c r="G846" s="106"/>
      <c r="H846" s="106"/>
      <c r="I846" s="106"/>
      <c r="K846" s="105"/>
    </row>
    <row r="847" spans="5:11" ht="16.5" x14ac:dyDescent="0.15">
      <c r="E847" s="105"/>
      <c r="F847" s="105"/>
      <c r="G847" s="106"/>
      <c r="H847" s="106"/>
      <c r="I847" s="106"/>
      <c r="K847" s="105"/>
    </row>
    <row r="848" spans="5:11" ht="16.5" x14ac:dyDescent="0.15">
      <c r="E848" s="105"/>
      <c r="F848" s="105"/>
      <c r="G848" s="106"/>
      <c r="H848" s="106"/>
      <c r="I848" s="106"/>
      <c r="K848" s="105"/>
    </row>
    <row r="849" spans="5:11" ht="16.5" x14ac:dyDescent="0.15">
      <c r="E849" s="105"/>
      <c r="F849" s="105"/>
      <c r="G849" s="106"/>
      <c r="H849" s="106"/>
      <c r="I849" s="106"/>
      <c r="K849" s="105"/>
    </row>
    <row r="850" spans="5:11" ht="16.5" x14ac:dyDescent="0.15">
      <c r="E850" s="105"/>
      <c r="F850" s="105"/>
      <c r="G850" s="106"/>
      <c r="H850" s="106"/>
      <c r="I850" s="106"/>
      <c r="K850" s="105"/>
    </row>
    <row r="851" spans="5:11" ht="16.5" x14ac:dyDescent="0.15">
      <c r="E851" s="105"/>
      <c r="F851" s="105"/>
      <c r="G851" s="106"/>
      <c r="H851" s="106"/>
      <c r="I851" s="106"/>
      <c r="K851" s="105"/>
    </row>
    <row r="852" spans="5:11" ht="16.5" x14ac:dyDescent="0.15">
      <c r="E852" s="105"/>
      <c r="F852" s="105"/>
      <c r="G852" s="106"/>
      <c r="H852" s="106"/>
      <c r="I852" s="106"/>
      <c r="K852" s="105"/>
    </row>
    <row r="853" spans="5:11" ht="16.5" x14ac:dyDescent="0.15">
      <c r="E853" s="105"/>
      <c r="F853" s="105"/>
      <c r="G853" s="106"/>
      <c r="H853" s="106"/>
      <c r="I853" s="106"/>
      <c r="K853" s="105"/>
    </row>
    <row r="854" spans="5:11" ht="16.5" x14ac:dyDescent="0.15">
      <c r="E854" s="105"/>
      <c r="F854" s="105"/>
      <c r="G854" s="106"/>
      <c r="H854" s="106"/>
      <c r="I854" s="106"/>
      <c r="K854" s="105"/>
    </row>
    <row r="855" spans="5:11" ht="16.5" x14ac:dyDescent="0.15">
      <c r="E855" s="105"/>
      <c r="F855" s="105"/>
      <c r="G855" s="106"/>
      <c r="H855" s="106"/>
      <c r="I855" s="106"/>
      <c r="K855" s="105"/>
    </row>
    <row r="856" spans="5:11" ht="16.5" x14ac:dyDescent="0.15">
      <c r="E856" s="105"/>
      <c r="F856" s="105"/>
      <c r="G856" s="106"/>
      <c r="H856" s="106"/>
      <c r="I856" s="106"/>
      <c r="K856" s="105"/>
    </row>
    <row r="857" spans="5:11" ht="16.5" x14ac:dyDescent="0.15">
      <c r="E857" s="105"/>
      <c r="F857" s="105"/>
      <c r="G857" s="106"/>
      <c r="H857" s="106"/>
      <c r="I857" s="106"/>
      <c r="K857" s="105"/>
    </row>
    <row r="858" spans="5:11" ht="16.5" x14ac:dyDescent="0.15">
      <c r="E858" s="105"/>
      <c r="F858" s="105"/>
      <c r="G858" s="106"/>
      <c r="H858" s="106"/>
      <c r="I858" s="106"/>
      <c r="K858" s="105"/>
    </row>
    <row r="859" spans="5:11" ht="16.5" x14ac:dyDescent="0.15">
      <c r="E859" s="105"/>
      <c r="F859" s="105"/>
      <c r="G859" s="106"/>
      <c r="H859" s="106"/>
      <c r="I859" s="106"/>
      <c r="K859" s="105"/>
    </row>
    <row r="860" spans="5:11" ht="16.5" x14ac:dyDescent="0.15">
      <c r="E860" s="105"/>
      <c r="F860" s="105"/>
      <c r="G860" s="106"/>
      <c r="H860" s="106"/>
      <c r="I860" s="106"/>
      <c r="K860" s="105"/>
    </row>
    <row r="861" spans="5:11" ht="16.5" x14ac:dyDescent="0.15">
      <c r="E861" s="105"/>
      <c r="F861" s="105"/>
      <c r="G861" s="106"/>
      <c r="H861" s="106"/>
      <c r="I861" s="106"/>
      <c r="K861" s="105"/>
    </row>
    <row r="862" spans="5:11" ht="16.5" x14ac:dyDescent="0.15">
      <c r="E862" s="105"/>
      <c r="F862" s="105"/>
      <c r="G862" s="106"/>
      <c r="H862" s="106"/>
      <c r="I862" s="106"/>
      <c r="K862" s="105"/>
    </row>
    <row r="863" spans="5:11" ht="16.5" x14ac:dyDescent="0.15">
      <c r="E863" s="105"/>
      <c r="F863" s="105"/>
      <c r="G863" s="106"/>
      <c r="H863" s="106"/>
      <c r="I863" s="106"/>
      <c r="K863" s="105"/>
    </row>
    <row r="864" spans="5:11" ht="16.5" x14ac:dyDescent="0.15">
      <c r="E864" s="105"/>
      <c r="F864" s="105"/>
      <c r="G864" s="106"/>
      <c r="H864" s="106"/>
      <c r="I864" s="106"/>
      <c r="K864" s="105"/>
    </row>
    <row r="865" spans="5:11" ht="16.5" x14ac:dyDescent="0.15">
      <c r="E865" s="105"/>
      <c r="F865" s="105"/>
      <c r="G865" s="106"/>
      <c r="H865" s="106"/>
      <c r="I865" s="106"/>
      <c r="K865" s="105"/>
    </row>
    <row r="866" spans="5:11" ht="16.5" x14ac:dyDescent="0.15">
      <c r="E866" s="105"/>
      <c r="F866" s="105"/>
      <c r="G866" s="106"/>
      <c r="H866" s="106"/>
      <c r="I866" s="106"/>
      <c r="K866" s="105"/>
    </row>
    <row r="867" spans="5:11" ht="16.5" x14ac:dyDescent="0.15">
      <c r="E867" s="105"/>
      <c r="F867" s="105"/>
      <c r="G867" s="106"/>
      <c r="H867" s="106"/>
      <c r="I867" s="106"/>
      <c r="K867" s="105"/>
    </row>
    <row r="868" spans="5:11" ht="16.5" x14ac:dyDescent="0.15">
      <c r="E868" s="105"/>
      <c r="F868" s="105"/>
      <c r="G868" s="106"/>
      <c r="H868" s="106"/>
      <c r="I868" s="106"/>
      <c r="K868" s="105"/>
    </row>
    <row r="869" spans="5:11" ht="16.5" x14ac:dyDescent="0.15">
      <c r="E869" s="105"/>
      <c r="F869" s="105"/>
      <c r="G869" s="106"/>
      <c r="H869" s="106"/>
      <c r="I869" s="106"/>
      <c r="K869" s="105"/>
    </row>
    <row r="870" spans="5:11" ht="16.5" x14ac:dyDescent="0.15">
      <c r="E870" s="105"/>
      <c r="F870" s="105"/>
      <c r="G870" s="106"/>
      <c r="H870" s="106"/>
      <c r="I870" s="106"/>
      <c r="K870" s="105"/>
    </row>
    <row r="871" spans="5:11" ht="16.5" x14ac:dyDescent="0.15">
      <c r="E871" s="105"/>
      <c r="F871" s="105"/>
      <c r="G871" s="106"/>
      <c r="H871" s="106"/>
      <c r="I871" s="106"/>
      <c r="K871" s="105"/>
    </row>
    <row r="872" spans="5:11" ht="16.5" x14ac:dyDescent="0.15">
      <c r="E872" s="105"/>
      <c r="F872" s="105"/>
      <c r="G872" s="106"/>
      <c r="H872" s="106"/>
      <c r="I872" s="106"/>
      <c r="K872" s="105"/>
    </row>
    <row r="873" spans="5:11" ht="16.5" x14ac:dyDescent="0.15">
      <c r="E873" s="105"/>
      <c r="F873" s="105"/>
      <c r="G873" s="106"/>
      <c r="H873" s="106"/>
      <c r="I873" s="106"/>
      <c r="K873" s="105"/>
    </row>
    <row r="874" spans="5:11" ht="16.5" x14ac:dyDescent="0.15">
      <c r="E874" s="105"/>
      <c r="F874" s="105"/>
      <c r="G874" s="106"/>
      <c r="H874" s="106"/>
      <c r="I874" s="106"/>
      <c r="K874" s="105"/>
    </row>
    <row r="875" spans="5:11" ht="16.5" x14ac:dyDescent="0.15">
      <c r="E875" s="105"/>
      <c r="F875" s="105"/>
      <c r="G875" s="106"/>
      <c r="H875" s="106"/>
      <c r="I875" s="106"/>
      <c r="K875" s="105"/>
    </row>
    <row r="876" spans="5:11" ht="16.5" x14ac:dyDescent="0.15">
      <c r="E876" s="105"/>
      <c r="F876" s="105"/>
      <c r="G876" s="106"/>
      <c r="H876" s="106"/>
      <c r="I876" s="106"/>
      <c r="K876" s="105"/>
    </row>
    <row r="877" spans="5:11" ht="16.5" x14ac:dyDescent="0.15">
      <c r="E877" s="105"/>
      <c r="F877" s="105"/>
      <c r="G877" s="106"/>
      <c r="H877" s="106"/>
      <c r="I877" s="106"/>
      <c r="K877" s="105"/>
    </row>
    <row r="878" spans="5:11" ht="16.5" x14ac:dyDescent="0.15">
      <c r="E878" s="105"/>
      <c r="F878" s="105"/>
      <c r="G878" s="106"/>
      <c r="H878" s="106"/>
      <c r="I878" s="106"/>
      <c r="K878" s="105"/>
    </row>
    <row r="879" spans="5:11" ht="16.5" x14ac:dyDescent="0.15">
      <c r="E879" s="105"/>
      <c r="F879" s="105"/>
      <c r="G879" s="106"/>
      <c r="H879" s="106"/>
      <c r="I879" s="106"/>
      <c r="K879" s="105"/>
    </row>
    <row r="880" spans="5:11" ht="16.5" x14ac:dyDescent="0.15">
      <c r="E880" s="105"/>
      <c r="F880" s="105"/>
      <c r="G880" s="106"/>
      <c r="H880" s="106"/>
      <c r="I880" s="106"/>
      <c r="K880" s="105"/>
    </row>
    <row r="881" spans="5:11" ht="16.5" x14ac:dyDescent="0.15">
      <c r="E881" s="105"/>
      <c r="F881" s="105"/>
      <c r="G881" s="106"/>
      <c r="H881" s="106"/>
      <c r="I881" s="106"/>
      <c r="K881" s="105"/>
    </row>
    <row r="882" spans="5:11" ht="16.5" x14ac:dyDescent="0.15">
      <c r="E882" s="105"/>
      <c r="F882" s="105"/>
      <c r="G882" s="106"/>
      <c r="H882" s="106"/>
      <c r="I882" s="106"/>
      <c r="K882" s="105"/>
    </row>
    <row r="883" spans="5:11" ht="16.5" x14ac:dyDescent="0.15">
      <c r="E883" s="105"/>
      <c r="F883" s="105"/>
      <c r="G883" s="106"/>
      <c r="H883" s="106"/>
      <c r="I883" s="106"/>
      <c r="K883" s="105"/>
    </row>
    <row r="884" spans="5:11" ht="16.5" x14ac:dyDescent="0.15">
      <c r="E884" s="105"/>
      <c r="F884" s="105"/>
      <c r="G884" s="106"/>
      <c r="H884" s="106"/>
      <c r="I884" s="106"/>
      <c r="K884" s="105"/>
    </row>
    <row r="885" spans="5:11" ht="16.5" x14ac:dyDescent="0.15">
      <c r="E885" s="105"/>
      <c r="F885" s="105"/>
      <c r="G885" s="106"/>
      <c r="H885" s="106"/>
      <c r="I885" s="106"/>
      <c r="K885" s="105"/>
    </row>
    <row r="886" spans="5:11" ht="16.5" x14ac:dyDescent="0.15">
      <c r="E886" s="105"/>
      <c r="F886" s="105"/>
      <c r="G886" s="106"/>
      <c r="H886" s="106"/>
      <c r="I886" s="106"/>
      <c r="K886" s="105"/>
    </row>
    <row r="887" spans="5:11" ht="16.5" x14ac:dyDescent="0.15">
      <c r="E887" s="105"/>
      <c r="F887" s="105"/>
      <c r="G887" s="106"/>
      <c r="H887" s="106"/>
      <c r="I887" s="106"/>
      <c r="K887" s="105"/>
    </row>
    <row r="888" spans="5:11" ht="16.5" x14ac:dyDescent="0.15">
      <c r="E888" s="105"/>
      <c r="F888" s="105"/>
      <c r="G888" s="106"/>
      <c r="H888" s="106"/>
      <c r="I888" s="106"/>
      <c r="K888" s="105"/>
    </row>
    <row r="889" spans="5:11" ht="16.5" x14ac:dyDescent="0.15">
      <c r="E889" s="105"/>
      <c r="F889" s="105"/>
      <c r="G889" s="106"/>
      <c r="H889" s="106"/>
      <c r="I889" s="106"/>
      <c r="K889" s="105"/>
    </row>
    <row r="890" spans="5:11" ht="16.5" x14ac:dyDescent="0.15">
      <c r="E890" s="105"/>
      <c r="F890" s="105"/>
      <c r="G890" s="106"/>
      <c r="H890" s="106"/>
      <c r="I890" s="106"/>
      <c r="K890" s="105"/>
    </row>
    <row r="891" spans="5:11" ht="16.5" x14ac:dyDescent="0.15">
      <c r="E891" s="105"/>
      <c r="F891" s="105"/>
      <c r="G891" s="106"/>
      <c r="H891" s="106"/>
      <c r="I891" s="106"/>
      <c r="K891" s="105"/>
    </row>
    <row r="892" spans="5:11" ht="16.5" x14ac:dyDescent="0.15">
      <c r="E892" s="105"/>
      <c r="F892" s="105"/>
      <c r="G892" s="106"/>
      <c r="H892" s="106"/>
      <c r="I892" s="106"/>
      <c r="K892" s="105"/>
    </row>
    <row r="893" spans="5:11" ht="16.5" x14ac:dyDescent="0.15">
      <c r="E893" s="105"/>
      <c r="F893" s="105"/>
      <c r="G893" s="106"/>
      <c r="H893" s="106"/>
      <c r="I893" s="106"/>
      <c r="K893" s="105"/>
    </row>
    <row r="894" spans="5:11" ht="16.5" x14ac:dyDescent="0.15">
      <c r="E894" s="105"/>
      <c r="F894" s="105"/>
      <c r="G894" s="106"/>
      <c r="H894" s="106"/>
      <c r="I894" s="106"/>
      <c r="K894" s="105"/>
    </row>
    <row r="895" spans="5:11" ht="16.5" x14ac:dyDescent="0.15">
      <c r="E895" s="105"/>
      <c r="F895" s="105"/>
      <c r="G895" s="106"/>
      <c r="H895" s="106"/>
      <c r="I895" s="106"/>
      <c r="K895" s="105"/>
    </row>
    <row r="896" spans="5:11" ht="16.5" x14ac:dyDescent="0.15">
      <c r="E896" s="105"/>
      <c r="F896" s="105"/>
      <c r="G896" s="106"/>
      <c r="H896" s="106"/>
      <c r="I896" s="106"/>
      <c r="K896" s="105"/>
    </row>
    <row r="897" spans="5:11" ht="16.5" x14ac:dyDescent="0.15">
      <c r="E897" s="105"/>
      <c r="F897" s="105"/>
      <c r="G897" s="106"/>
      <c r="H897" s="106"/>
      <c r="I897" s="106"/>
      <c r="K897" s="105"/>
    </row>
    <row r="898" spans="5:11" ht="16.5" x14ac:dyDescent="0.15">
      <c r="E898" s="105"/>
      <c r="F898" s="105"/>
      <c r="G898" s="106"/>
      <c r="H898" s="106"/>
      <c r="I898" s="106"/>
      <c r="K898" s="105"/>
    </row>
    <row r="899" spans="5:11" ht="16.5" x14ac:dyDescent="0.15">
      <c r="E899" s="105"/>
      <c r="F899" s="105"/>
      <c r="G899" s="106"/>
      <c r="H899" s="106"/>
      <c r="I899" s="106"/>
      <c r="K899" s="105"/>
    </row>
    <row r="900" spans="5:11" ht="16.5" x14ac:dyDescent="0.15">
      <c r="E900" s="105"/>
      <c r="F900" s="105"/>
      <c r="G900" s="106"/>
      <c r="H900" s="106"/>
      <c r="I900" s="106"/>
      <c r="K900" s="105"/>
    </row>
    <row r="901" spans="5:11" ht="16.5" x14ac:dyDescent="0.15">
      <c r="E901" s="105"/>
      <c r="F901" s="105"/>
      <c r="G901" s="106"/>
      <c r="H901" s="106"/>
      <c r="I901" s="106"/>
      <c r="K901" s="105"/>
    </row>
    <row r="902" spans="5:11" ht="16.5" x14ac:dyDescent="0.15">
      <c r="E902" s="105"/>
      <c r="F902" s="105"/>
      <c r="G902" s="106"/>
      <c r="H902" s="106"/>
      <c r="I902" s="106"/>
      <c r="K902" s="105"/>
    </row>
    <row r="903" spans="5:11" ht="16.5" x14ac:dyDescent="0.15">
      <c r="E903" s="105"/>
      <c r="F903" s="105"/>
      <c r="G903" s="106"/>
      <c r="H903" s="106"/>
      <c r="I903" s="106"/>
      <c r="K903" s="105"/>
    </row>
    <row r="904" spans="5:11" ht="16.5" x14ac:dyDescent="0.15">
      <c r="E904" s="105"/>
      <c r="F904" s="105"/>
      <c r="G904" s="106"/>
      <c r="H904" s="106"/>
      <c r="I904" s="106"/>
      <c r="K904" s="105"/>
    </row>
    <row r="905" spans="5:11" ht="16.5" x14ac:dyDescent="0.15">
      <c r="E905" s="105"/>
      <c r="F905" s="105"/>
      <c r="G905" s="106"/>
      <c r="H905" s="106"/>
      <c r="I905" s="106"/>
      <c r="K905" s="105"/>
    </row>
    <row r="906" spans="5:11" ht="16.5" x14ac:dyDescent="0.15">
      <c r="E906" s="105"/>
      <c r="F906" s="105"/>
      <c r="G906" s="106"/>
      <c r="H906" s="106"/>
      <c r="I906" s="106"/>
      <c r="K906" s="105"/>
    </row>
    <row r="907" spans="5:11" ht="16.5" x14ac:dyDescent="0.15">
      <c r="E907" s="105"/>
      <c r="F907" s="105"/>
      <c r="G907" s="106"/>
      <c r="H907" s="106"/>
      <c r="I907" s="106"/>
      <c r="K907" s="105"/>
    </row>
    <row r="908" spans="5:11" ht="16.5" x14ac:dyDescent="0.15">
      <c r="E908" s="105"/>
      <c r="F908" s="105"/>
      <c r="G908" s="106"/>
      <c r="H908" s="106"/>
      <c r="I908" s="106"/>
      <c r="K908" s="105"/>
    </row>
    <row r="909" spans="5:11" ht="16.5" x14ac:dyDescent="0.15">
      <c r="E909" s="105"/>
      <c r="F909" s="105"/>
      <c r="G909" s="106"/>
      <c r="H909" s="106"/>
      <c r="I909" s="106"/>
      <c r="K909" s="105"/>
    </row>
    <row r="910" spans="5:11" ht="16.5" x14ac:dyDescent="0.15">
      <c r="E910" s="105"/>
      <c r="F910" s="105"/>
      <c r="G910" s="106"/>
      <c r="H910" s="106"/>
      <c r="I910" s="106"/>
      <c r="K910" s="105"/>
    </row>
    <row r="911" spans="5:11" ht="16.5" x14ac:dyDescent="0.15">
      <c r="E911" s="105"/>
      <c r="F911" s="105"/>
      <c r="G911" s="106"/>
      <c r="H911" s="106"/>
      <c r="I911" s="106"/>
      <c r="K911" s="105"/>
    </row>
    <row r="912" spans="5:11" ht="16.5" x14ac:dyDescent="0.15">
      <c r="E912" s="105"/>
      <c r="F912" s="105"/>
      <c r="G912" s="106"/>
      <c r="H912" s="106"/>
      <c r="I912" s="106"/>
      <c r="K912" s="105"/>
    </row>
    <row r="913" spans="5:11" ht="16.5" x14ac:dyDescent="0.15">
      <c r="E913" s="105"/>
      <c r="F913" s="105"/>
      <c r="G913" s="106"/>
      <c r="H913" s="106"/>
      <c r="I913" s="106"/>
      <c r="K913" s="105"/>
    </row>
    <row r="914" spans="5:11" ht="16.5" x14ac:dyDescent="0.15">
      <c r="E914" s="105"/>
      <c r="F914" s="105"/>
      <c r="G914" s="106"/>
      <c r="H914" s="106"/>
      <c r="I914" s="106"/>
      <c r="K914" s="105"/>
    </row>
    <row r="915" spans="5:11" ht="16.5" x14ac:dyDescent="0.15">
      <c r="E915" s="105"/>
      <c r="F915" s="105"/>
      <c r="G915" s="106"/>
      <c r="H915" s="106"/>
      <c r="I915" s="106"/>
      <c r="K915" s="105"/>
    </row>
    <row r="916" spans="5:11" ht="16.5" x14ac:dyDescent="0.15">
      <c r="E916" s="105"/>
      <c r="F916" s="105"/>
      <c r="G916" s="106"/>
      <c r="H916" s="106"/>
      <c r="I916" s="106"/>
      <c r="K916" s="105"/>
    </row>
    <row r="917" spans="5:11" ht="16.5" x14ac:dyDescent="0.15">
      <c r="E917" s="105"/>
      <c r="F917" s="105"/>
      <c r="G917" s="106"/>
      <c r="H917" s="106"/>
      <c r="I917" s="106"/>
      <c r="K917" s="105"/>
    </row>
    <row r="918" spans="5:11" ht="16.5" x14ac:dyDescent="0.15">
      <c r="E918" s="105"/>
      <c r="F918" s="105"/>
      <c r="G918" s="106"/>
      <c r="H918" s="106"/>
      <c r="I918" s="106"/>
      <c r="K918" s="105"/>
    </row>
    <row r="919" spans="5:11" ht="16.5" x14ac:dyDescent="0.15">
      <c r="E919" s="105"/>
      <c r="F919" s="105"/>
      <c r="G919" s="106"/>
      <c r="H919" s="106"/>
      <c r="I919" s="106"/>
      <c r="K919" s="105"/>
    </row>
    <row r="920" spans="5:11" ht="16.5" x14ac:dyDescent="0.15">
      <c r="E920" s="105"/>
      <c r="F920" s="105"/>
      <c r="G920" s="106"/>
      <c r="H920" s="106"/>
      <c r="I920" s="106"/>
      <c r="K920" s="105"/>
    </row>
    <row r="921" spans="5:11" ht="16.5" x14ac:dyDescent="0.15">
      <c r="E921" s="105"/>
      <c r="F921" s="105"/>
      <c r="G921" s="106"/>
      <c r="H921" s="106"/>
      <c r="I921" s="106"/>
      <c r="K921" s="105"/>
    </row>
    <row r="922" spans="5:11" ht="16.5" x14ac:dyDescent="0.15">
      <c r="E922" s="105"/>
      <c r="F922" s="105"/>
      <c r="G922" s="106"/>
      <c r="H922" s="106"/>
      <c r="I922" s="106"/>
      <c r="K922" s="105"/>
    </row>
    <row r="923" spans="5:11" ht="16.5" x14ac:dyDescent="0.15">
      <c r="E923" s="105"/>
      <c r="F923" s="105"/>
      <c r="G923" s="106"/>
      <c r="H923" s="106"/>
      <c r="I923" s="106"/>
      <c r="K923" s="105"/>
    </row>
    <row r="924" spans="5:11" ht="16.5" x14ac:dyDescent="0.15">
      <c r="E924" s="105"/>
      <c r="F924" s="105"/>
      <c r="G924" s="106"/>
      <c r="H924" s="106"/>
      <c r="I924" s="106"/>
      <c r="K924" s="105"/>
    </row>
    <row r="925" spans="5:11" ht="16.5" x14ac:dyDescent="0.15">
      <c r="E925" s="105"/>
      <c r="F925" s="105"/>
      <c r="G925" s="106"/>
      <c r="H925" s="106"/>
      <c r="I925" s="106"/>
      <c r="K925" s="105"/>
    </row>
    <row r="926" spans="5:11" ht="16.5" x14ac:dyDescent="0.15">
      <c r="E926" s="105"/>
      <c r="F926" s="105"/>
      <c r="G926" s="106"/>
      <c r="H926" s="106"/>
      <c r="I926" s="106"/>
      <c r="K926" s="105"/>
    </row>
    <row r="927" spans="5:11" ht="16.5" x14ac:dyDescent="0.15">
      <c r="E927" s="105"/>
      <c r="F927" s="105"/>
      <c r="G927" s="106"/>
      <c r="H927" s="106"/>
      <c r="I927" s="106"/>
      <c r="K927" s="105"/>
    </row>
    <row r="928" spans="5:11" ht="16.5" x14ac:dyDescent="0.15">
      <c r="E928" s="105"/>
      <c r="F928" s="105"/>
      <c r="G928" s="106"/>
      <c r="H928" s="106"/>
      <c r="I928" s="106"/>
      <c r="K928" s="105"/>
    </row>
    <row r="929" spans="5:11" ht="16.5" x14ac:dyDescent="0.15">
      <c r="E929" s="105"/>
      <c r="F929" s="105"/>
      <c r="G929" s="106"/>
      <c r="H929" s="106"/>
      <c r="I929" s="106"/>
      <c r="K929" s="105"/>
    </row>
    <row r="930" spans="5:11" ht="16.5" x14ac:dyDescent="0.15">
      <c r="E930" s="105"/>
      <c r="F930" s="105"/>
      <c r="G930" s="106"/>
      <c r="H930" s="106"/>
      <c r="I930" s="106"/>
      <c r="K930" s="105"/>
    </row>
    <row r="931" spans="5:11" ht="16.5" x14ac:dyDescent="0.15">
      <c r="E931" s="105"/>
      <c r="F931" s="105"/>
      <c r="G931" s="106"/>
      <c r="H931" s="106"/>
      <c r="I931" s="106"/>
      <c r="K931" s="105"/>
    </row>
    <row r="932" spans="5:11" x14ac:dyDescent="0.15">
      <c r="E932" s="105"/>
      <c r="F932" s="105"/>
      <c r="G932" s="103"/>
      <c r="H932" s="103"/>
      <c r="I932" s="103"/>
      <c r="K932" s="105"/>
    </row>
    <row r="933" spans="5:11" x14ac:dyDescent="0.15">
      <c r="E933" s="105"/>
      <c r="F933" s="105"/>
      <c r="G933" s="103"/>
      <c r="H933" s="103"/>
      <c r="I933" s="103"/>
      <c r="K933" s="105"/>
    </row>
    <row r="934" spans="5:11" x14ac:dyDescent="0.15">
      <c r="E934" s="105"/>
      <c r="F934" s="105"/>
      <c r="G934" s="103"/>
      <c r="H934" s="103"/>
      <c r="I934" s="103"/>
      <c r="K934" s="105"/>
    </row>
    <row r="935" spans="5:11" x14ac:dyDescent="0.15">
      <c r="E935" s="105"/>
      <c r="F935" s="105"/>
      <c r="G935" s="103"/>
      <c r="H935" s="103"/>
      <c r="I935" s="103"/>
      <c r="K935" s="105"/>
    </row>
    <row r="936" spans="5:11" x14ac:dyDescent="0.15">
      <c r="E936" s="105"/>
      <c r="F936" s="105"/>
      <c r="G936" s="103"/>
      <c r="H936" s="103"/>
      <c r="I936" s="103"/>
      <c r="K936" s="105"/>
    </row>
    <row r="937" spans="5:11" x14ac:dyDescent="0.15">
      <c r="E937" s="105"/>
      <c r="F937" s="105"/>
      <c r="G937" s="103"/>
      <c r="H937" s="103"/>
      <c r="I937" s="103"/>
      <c r="K937" s="105"/>
    </row>
    <row r="938" spans="5:11" x14ac:dyDescent="0.15">
      <c r="E938" s="105"/>
      <c r="F938" s="105"/>
      <c r="G938" s="103"/>
      <c r="H938" s="103"/>
      <c r="I938" s="103"/>
      <c r="K938" s="105"/>
    </row>
    <row r="939" spans="5:11" x14ac:dyDescent="0.15">
      <c r="E939" s="105"/>
      <c r="F939" s="105"/>
      <c r="G939" s="103"/>
      <c r="H939" s="103"/>
      <c r="I939" s="103"/>
      <c r="K939" s="105"/>
    </row>
    <row r="940" spans="5:11" x14ac:dyDescent="0.15">
      <c r="E940" s="105"/>
      <c r="F940" s="105"/>
      <c r="G940" s="103"/>
      <c r="H940" s="103"/>
      <c r="I940" s="103"/>
      <c r="K940" s="105"/>
    </row>
    <row r="941" spans="5:11" x14ac:dyDescent="0.15">
      <c r="E941" s="105"/>
      <c r="F941" s="105"/>
      <c r="G941" s="103"/>
      <c r="H941" s="103"/>
      <c r="I941" s="103"/>
      <c r="K941" s="105"/>
    </row>
    <row r="942" spans="5:11" x14ac:dyDescent="0.15">
      <c r="E942" s="105"/>
      <c r="F942" s="105"/>
      <c r="G942" s="103"/>
      <c r="H942" s="103"/>
      <c r="I942" s="103"/>
      <c r="K942" s="105"/>
    </row>
    <row r="943" spans="5:11" x14ac:dyDescent="0.15">
      <c r="E943" s="105"/>
      <c r="F943" s="105"/>
      <c r="G943" s="103"/>
      <c r="H943" s="103"/>
      <c r="I943" s="103"/>
      <c r="K943" s="105"/>
    </row>
    <row r="944" spans="5:11" x14ac:dyDescent="0.15">
      <c r="E944" s="105"/>
      <c r="F944" s="105"/>
      <c r="G944" s="103"/>
      <c r="H944" s="103"/>
      <c r="I944" s="103"/>
      <c r="K944" s="105"/>
    </row>
    <row r="945" spans="5:11" x14ac:dyDescent="0.15">
      <c r="E945" s="105"/>
      <c r="F945" s="105"/>
      <c r="G945" s="103"/>
      <c r="H945" s="103"/>
      <c r="I945" s="103"/>
      <c r="K945" s="105"/>
    </row>
    <row r="946" spans="5:11" x14ac:dyDescent="0.15">
      <c r="E946" s="105"/>
      <c r="F946" s="105"/>
      <c r="G946" s="103"/>
      <c r="H946" s="103"/>
      <c r="I946" s="103"/>
      <c r="K946" s="105"/>
    </row>
    <row r="947" spans="5:11" x14ac:dyDescent="0.15">
      <c r="E947" s="105"/>
      <c r="F947" s="105"/>
      <c r="G947" s="103"/>
      <c r="H947" s="103"/>
      <c r="I947" s="103"/>
      <c r="K947" s="105"/>
    </row>
    <row r="948" spans="5:11" x14ac:dyDescent="0.15">
      <c r="E948" s="105"/>
      <c r="F948" s="105"/>
      <c r="G948" s="103"/>
      <c r="H948" s="103"/>
      <c r="I948" s="103"/>
      <c r="K948" s="105"/>
    </row>
    <row r="949" spans="5:11" x14ac:dyDescent="0.15">
      <c r="E949" s="105"/>
      <c r="F949" s="105"/>
      <c r="G949" s="103"/>
      <c r="H949" s="103"/>
      <c r="I949" s="103"/>
      <c r="K949" s="105"/>
    </row>
    <row r="950" spans="5:11" x14ac:dyDescent="0.15">
      <c r="E950" s="105"/>
      <c r="F950" s="105"/>
      <c r="G950" s="103"/>
      <c r="H950" s="103"/>
      <c r="I950" s="103"/>
      <c r="K950" s="105"/>
    </row>
    <row r="951" spans="5:11" x14ac:dyDescent="0.15">
      <c r="E951" s="105"/>
      <c r="F951" s="105"/>
      <c r="G951" s="103"/>
      <c r="H951" s="103"/>
      <c r="I951" s="103"/>
      <c r="K951" s="105"/>
    </row>
    <row r="952" spans="5:11" x14ac:dyDescent="0.15">
      <c r="E952" s="105"/>
      <c r="F952" s="105"/>
      <c r="G952" s="103"/>
      <c r="H952" s="103"/>
      <c r="I952" s="103"/>
      <c r="K952" s="105"/>
    </row>
    <row r="953" spans="5:11" x14ac:dyDescent="0.15">
      <c r="E953" s="105"/>
      <c r="F953" s="105"/>
      <c r="G953" s="103"/>
      <c r="H953" s="103"/>
      <c r="I953" s="103"/>
      <c r="K953" s="105"/>
    </row>
    <row r="954" spans="5:11" x14ac:dyDescent="0.15">
      <c r="E954" s="105"/>
      <c r="F954" s="105"/>
      <c r="G954" s="103"/>
      <c r="H954" s="103"/>
      <c r="I954" s="103"/>
      <c r="K954" s="105"/>
    </row>
    <row r="955" spans="5:11" x14ac:dyDescent="0.15">
      <c r="E955" s="105"/>
      <c r="F955" s="105"/>
      <c r="G955" s="103"/>
      <c r="H955" s="103"/>
      <c r="I955" s="103"/>
      <c r="K955" s="105"/>
    </row>
    <row r="956" spans="5:11" x14ac:dyDescent="0.15">
      <c r="E956" s="105"/>
      <c r="F956" s="105"/>
      <c r="G956" s="103"/>
      <c r="H956" s="103"/>
      <c r="I956" s="103"/>
      <c r="K956" s="105"/>
    </row>
    <row r="957" spans="5:11" x14ac:dyDescent="0.15">
      <c r="E957" s="105"/>
      <c r="F957" s="105"/>
      <c r="G957" s="103"/>
      <c r="H957" s="103"/>
      <c r="I957" s="103"/>
      <c r="K957" s="105"/>
    </row>
    <row r="958" spans="5:11" x14ac:dyDescent="0.15">
      <c r="E958" s="105"/>
      <c r="F958" s="105"/>
      <c r="G958" s="103"/>
      <c r="H958" s="103"/>
      <c r="I958" s="103"/>
      <c r="K958" s="105"/>
    </row>
    <row r="959" spans="5:11" x14ac:dyDescent="0.15">
      <c r="E959" s="105"/>
      <c r="F959" s="105"/>
      <c r="G959" s="103"/>
      <c r="H959" s="103"/>
      <c r="I959" s="103"/>
      <c r="K959" s="105"/>
    </row>
    <row r="960" spans="5:11" x14ac:dyDescent="0.15">
      <c r="E960" s="105"/>
      <c r="F960" s="105"/>
      <c r="G960" s="103"/>
      <c r="H960" s="103"/>
      <c r="I960" s="103"/>
      <c r="K960" s="105"/>
    </row>
    <row r="961" spans="5:11" x14ac:dyDescent="0.15">
      <c r="E961" s="105"/>
      <c r="F961" s="105"/>
      <c r="G961" s="103"/>
      <c r="H961" s="103"/>
      <c r="I961" s="103"/>
      <c r="K961" s="105"/>
    </row>
    <row r="962" spans="5:11" x14ac:dyDescent="0.15">
      <c r="E962" s="105"/>
      <c r="F962" s="105"/>
      <c r="G962" s="103"/>
      <c r="H962" s="103"/>
      <c r="I962" s="103"/>
      <c r="K962" s="105"/>
    </row>
    <row r="963" spans="5:11" x14ac:dyDescent="0.15">
      <c r="E963" s="105"/>
      <c r="F963" s="105"/>
      <c r="G963" s="103"/>
      <c r="H963" s="103"/>
      <c r="I963" s="103"/>
      <c r="K963" s="105"/>
    </row>
    <row r="964" spans="5:11" x14ac:dyDescent="0.15">
      <c r="E964" s="105"/>
      <c r="F964" s="105"/>
      <c r="G964" s="103"/>
      <c r="H964" s="103"/>
      <c r="I964" s="103"/>
      <c r="K964" s="105"/>
    </row>
    <row r="965" spans="5:11" x14ac:dyDescent="0.15">
      <c r="E965" s="105"/>
      <c r="F965" s="105"/>
      <c r="G965" s="103"/>
      <c r="H965" s="103"/>
      <c r="I965" s="103"/>
      <c r="K965" s="105"/>
    </row>
    <row r="966" spans="5:11" x14ac:dyDescent="0.15">
      <c r="E966" s="105"/>
      <c r="F966" s="105"/>
      <c r="G966" s="103"/>
      <c r="H966" s="103"/>
      <c r="I966" s="103"/>
      <c r="K966" s="105"/>
    </row>
    <row r="967" spans="5:11" x14ac:dyDescent="0.15">
      <c r="E967" s="105"/>
      <c r="F967" s="105"/>
      <c r="G967" s="103"/>
      <c r="H967" s="103"/>
      <c r="I967" s="103"/>
      <c r="K967" s="105"/>
    </row>
    <row r="968" spans="5:11" x14ac:dyDescent="0.15">
      <c r="E968" s="105"/>
      <c r="F968" s="105"/>
      <c r="G968" s="103"/>
      <c r="H968" s="103"/>
      <c r="I968" s="103"/>
      <c r="K968" s="105"/>
    </row>
    <row r="969" spans="5:11" x14ac:dyDescent="0.15">
      <c r="E969" s="105"/>
      <c r="F969" s="105"/>
      <c r="G969" s="103"/>
      <c r="H969" s="103"/>
      <c r="I969" s="103"/>
      <c r="K969" s="105"/>
    </row>
    <row r="970" spans="5:11" x14ac:dyDescent="0.15">
      <c r="E970" s="105"/>
      <c r="F970" s="105"/>
      <c r="G970" s="103"/>
      <c r="H970" s="103"/>
      <c r="I970" s="103"/>
      <c r="K970" s="105"/>
    </row>
    <row r="971" spans="5:11" x14ac:dyDescent="0.15">
      <c r="E971" s="105"/>
      <c r="F971" s="105"/>
      <c r="G971" s="103"/>
      <c r="H971" s="103"/>
      <c r="I971" s="103"/>
      <c r="K971" s="105"/>
    </row>
    <row r="972" spans="5:11" x14ac:dyDescent="0.15">
      <c r="E972" s="105"/>
      <c r="F972" s="105"/>
      <c r="G972" s="103"/>
      <c r="H972" s="103"/>
      <c r="I972" s="103"/>
      <c r="K972" s="105"/>
    </row>
    <row r="973" spans="5:11" x14ac:dyDescent="0.15">
      <c r="E973" s="105"/>
      <c r="F973" s="105"/>
      <c r="G973" s="103"/>
      <c r="H973" s="103"/>
      <c r="I973" s="103"/>
      <c r="K973" s="105"/>
    </row>
    <row r="974" spans="5:11" x14ac:dyDescent="0.15">
      <c r="E974" s="105"/>
      <c r="F974" s="105"/>
      <c r="G974" s="103"/>
      <c r="H974" s="103"/>
      <c r="I974" s="103"/>
      <c r="K974" s="105"/>
    </row>
    <row r="975" spans="5:11" x14ac:dyDescent="0.15">
      <c r="E975" s="105"/>
      <c r="F975" s="105"/>
      <c r="G975" s="103"/>
      <c r="H975" s="103"/>
      <c r="I975" s="103"/>
      <c r="K975" s="105"/>
    </row>
    <row r="976" spans="5:11" x14ac:dyDescent="0.15">
      <c r="E976" s="105"/>
      <c r="F976" s="105"/>
      <c r="G976" s="103"/>
      <c r="H976" s="103"/>
      <c r="I976" s="103"/>
      <c r="K976" s="105"/>
    </row>
    <row r="977" spans="5:11" x14ac:dyDescent="0.15">
      <c r="E977" s="105"/>
      <c r="F977" s="105"/>
      <c r="G977" s="103"/>
      <c r="H977" s="103"/>
      <c r="I977" s="103"/>
      <c r="K977" s="105"/>
    </row>
    <row r="978" spans="5:11" x14ac:dyDescent="0.15">
      <c r="E978" s="105"/>
      <c r="F978" s="105"/>
      <c r="G978" s="103"/>
      <c r="H978" s="103"/>
      <c r="I978" s="103"/>
      <c r="K978" s="105"/>
    </row>
    <row r="979" spans="5:11" x14ac:dyDescent="0.15">
      <c r="E979" s="105"/>
      <c r="F979" s="105"/>
      <c r="G979" s="103"/>
      <c r="H979" s="103"/>
      <c r="I979" s="103"/>
      <c r="K979" s="105"/>
    </row>
    <row r="980" spans="5:11" x14ac:dyDescent="0.15">
      <c r="E980" s="105"/>
      <c r="F980" s="105"/>
      <c r="G980" s="103"/>
      <c r="H980" s="103"/>
      <c r="I980" s="103"/>
      <c r="K980" s="105"/>
    </row>
    <row r="981" spans="5:11" x14ac:dyDescent="0.15">
      <c r="E981" s="105"/>
      <c r="F981" s="105"/>
      <c r="G981" s="103"/>
      <c r="H981" s="103"/>
      <c r="I981" s="103"/>
      <c r="K981" s="105"/>
    </row>
    <row r="982" spans="5:11" x14ac:dyDescent="0.15">
      <c r="E982" s="105"/>
      <c r="F982" s="105"/>
      <c r="G982" s="103"/>
      <c r="H982" s="103"/>
      <c r="I982" s="103"/>
      <c r="K982" s="105"/>
    </row>
    <row r="983" spans="5:11" x14ac:dyDescent="0.15">
      <c r="E983" s="105"/>
      <c r="F983" s="105"/>
      <c r="G983" s="103"/>
      <c r="H983" s="103"/>
      <c r="I983" s="103"/>
      <c r="K983" s="105"/>
    </row>
    <row r="984" spans="5:11" x14ac:dyDescent="0.15">
      <c r="E984" s="105"/>
      <c r="F984" s="105"/>
      <c r="G984" s="103"/>
      <c r="H984" s="103"/>
      <c r="I984" s="103"/>
      <c r="K984" s="105"/>
    </row>
    <row r="985" spans="5:11" x14ac:dyDescent="0.15">
      <c r="E985" s="105"/>
      <c r="F985" s="105"/>
      <c r="G985" s="103"/>
      <c r="H985" s="103"/>
      <c r="I985" s="103"/>
      <c r="K985" s="105"/>
    </row>
    <row r="986" spans="5:11" x14ac:dyDescent="0.15">
      <c r="E986" s="105"/>
      <c r="F986" s="105"/>
      <c r="G986" s="103"/>
      <c r="H986" s="103"/>
      <c r="I986" s="103"/>
      <c r="K986" s="105"/>
    </row>
    <row r="987" spans="5:11" x14ac:dyDescent="0.15">
      <c r="E987" s="105"/>
      <c r="F987" s="105"/>
      <c r="G987" s="103"/>
      <c r="H987" s="103"/>
      <c r="I987" s="103"/>
      <c r="K987" s="105"/>
    </row>
    <row r="988" spans="5:11" x14ac:dyDescent="0.15">
      <c r="E988" s="105"/>
      <c r="F988" s="105"/>
      <c r="G988" s="103"/>
      <c r="H988" s="103"/>
      <c r="I988" s="103"/>
      <c r="K988" s="105"/>
    </row>
    <row r="989" spans="5:11" x14ac:dyDescent="0.15">
      <c r="E989" s="105"/>
      <c r="F989" s="105"/>
      <c r="G989" s="103"/>
      <c r="H989" s="103"/>
      <c r="I989" s="103"/>
      <c r="K989" s="105"/>
    </row>
    <row r="990" spans="5:11" x14ac:dyDescent="0.15">
      <c r="E990" s="105"/>
      <c r="F990" s="105"/>
      <c r="G990" s="103"/>
      <c r="H990" s="103"/>
      <c r="I990" s="103"/>
      <c r="K990" s="105"/>
    </row>
    <row r="991" spans="5:11" x14ac:dyDescent="0.15">
      <c r="E991" s="105"/>
      <c r="F991" s="105"/>
      <c r="G991" s="103"/>
      <c r="H991" s="103"/>
      <c r="I991" s="103"/>
      <c r="K991" s="105"/>
    </row>
    <row r="992" spans="5:11" x14ac:dyDescent="0.15">
      <c r="E992" s="105"/>
      <c r="F992" s="105"/>
      <c r="G992" s="103"/>
      <c r="H992" s="103"/>
      <c r="I992" s="103"/>
      <c r="K992" s="105"/>
    </row>
    <row r="993" spans="5:11" x14ac:dyDescent="0.15">
      <c r="E993" s="105"/>
      <c r="F993" s="105"/>
      <c r="G993" s="103"/>
      <c r="H993" s="103"/>
      <c r="I993" s="103"/>
      <c r="K993" s="105"/>
    </row>
    <row r="994" spans="5:11" x14ac:dyDescent="0.15">
      <c r="E994" s="105"/>
      <c r="F994" s="105"/>
      <c r="G994" s="103"/>
      <c r="H994" s="103"/>
      <c r="I994" s="103"/>
      <c r="K994" s="105"/>
    </row>
    <row r="995" spans="5:11" x14ac:dyDescent="0.15">
      <c r="E995" s="105"/>
      <c r="F995" s="105"/>
      <c r="G995" s="103"/>
      <c r="H995" s="103"/>
      <c r="I995" s="103"/>
      <c r="K995" s="105"/>
    </row>
    <row r="996" spans="5:11" x14ac:dyDescent="0.15">
      <c r="E996" s="105"/>
      <c r="F996" s="105"/>
      <c r="G996" s="103"/>
      <c r="H996" s="103"/>
      <c r="I996" s="103"/>
      <c r="K996" s="105"/>
    </row>
    <row r="997" spans="5:11" x14ac:dyDescent="0.15">
      <c r="E997" s="105"/>
      <c r="F997" s="105"/>
      <c r="G997" s="103"/>
      <c r="H997" s="103"/>
      <c r="I997" s="103"/>
      <c r="K997" s="105"/>
    </row>
    <row r="998" spans="5:11" x14ac:dyDescent="0.15">
      <c r="E998" s="105"/>
      <c r="F998" s="105"/>
      <c r="G998" s="103"/>
      <c r="H998" s="103"/>
      <c r="I998" s="103"/>
      <c r="K998" s="105"/>
    </row>
    <row r="999" spans="5:11" x14ac:dyDescent="0.15">
      <c r="E999" s="105"/>
      <c r="F999" s="105"/>
      <c r="G999" s="103"/>
      <c r="H999" s="103"/>
      <c r="I999" s="103"/>
      <c r="K999" s="105"/>
    </row>
    <row r="1000" spans="5:11" x14ac:dyDescent="0.15">
      <c r="E1000" s="105"/>
      <c r="F1000" s="105"/>
      <c r="G1000" s="103"/>
      <c r="H1000" s="103"/>
      <c r="I1000" s="103"/>
      <c r="K1000" s="105"/>
    </row>
    <row r="1001" spans="5:11" x14ac:dyDescent="0.15">
      <c r="E1001" s="105"/>
      <c r="F1001" s="105"/>
      <c r="G1001" s="103"/>
      <c r="H1001" s="103"/>
      <c r="I1001" s="103"/>
      <c r="K1001" s="105"/>
    </row>
    <row r="1002" spans="5:11" x14ac:dyDescent="0.15">
      <c r="E1002" s="105"/>
      <c r="F1002" s="105"/>
      <c r="G1002" s="103"/>
      <c r="H1002" s="103"/>
      <c r="I1002" s="103"/>
      <c r="K1002" s="105"/>
    </row>
    <row r="1003" spans="5:11" x14ac:dyDescent="0.15">
      <c r="E1003" s="105"/>
      <c r="F1003" s="105"/>
      <c r="G1003" s="103"/>
      <c r="H1003" s="103"/>
      <c r="I1003" s="103"/>
      <c r="K1003" s="105"/>
    </row>
    <row r="1004" spans="5:11" x14ac:dyDescent="0.15">
      <c r="E1004" s="105"/>
      <c r="F1004" s="105"/>
      <c r="G1004" s="103"/>
      <c r="H1004" s="103"/>
      <c r="I1004" s="103"/>
      <c r="K1004" s="105"/>
    </row>
    <row r="1005" spans="5:11" x14ac:dyDescent="0.15">
      <c r="E1005" s="105"/>
      <c r="F1005" s="105"/>
      <c r="G1005" s="103"/>
      <c r="H1005" s="103"/>
      <c r="I1005" s="103"/>
      <c r="K1005" s="105"/>
    </row>
    <row r="1006" spans="5:11" x14ac:dyDescent="0.15">
      <c r="E1006" s="105"/>
      <c r="F1006" s="105"/>
      <c r="G1006" s="103"/>
      <c r="H1006" s="103"/>
      <c r="I1006" s="103"/>
      <c r="K1006" s="105"/>
    </row>
    <row r="1007" spans="5:11" x14ac:dyDescent="0.15">
      <c r="E1007" s="105"/>
      <c r="F1007" s="105"/>
      <c r="G1007" s="103"/>
      <c r="H1007" s="103"/>
      <c r="I1007" s="103"/>
      <c r="K1007" s="105"/>
    </row>
    <row r="1008" spans="5:11" x14ac:dyDescent="0.15">
      <c r="E1008" s="105"/>
      <c r="F1008" s="105"/>
      <c r="G1008" s="103"/>
      <c r="H1008" s="103"/>
      <c r="I1008" s="103"/>
      <c r="K1008" s="105"/>
    </row>
    <row r="1009" spans="5:11" x14ac:dyDescent="0.15">
      <c r="E1009" s="105"/>
      <c r="F1009" s="105"/>
      <c r="G1009" s="103"/>
      <c r="H1009" s="103"/>
      <c r="I1009" s="103"/>
      <c r="K1009" s="105"/>
    </row>
    <row r="1010" spans="5:11" x14ac:dyDescent="0.15">
      <c r="E1010" s="105"/>
      <c r="F1010" s="105"/>
      <c r="G1010" s="103"/>
      <c r="H1010" s="103"/>
      <c r="I1010" s="103"/>
      <c r="K1010" s="105"/>
    </row>
    <row r="1011" spans="5:11" x14ac:dyDescent="0.15">
      <c r="E1011" s="105"/>
      <c r="F1011" s="105"/>
      <c r="G1011" s="103"/>
      <c r="H1011" s="103"/>
      <c r="I1011" s="103"/>
      <c r="K1011" s="105"/>
    </row>
    <row r="1012" spans="5:11" x14ac:dyDescent="0.15">
      <c r="E1012" s="105"/>
      <c r="F1012" s="105"/>
      <c r="G1012" s="103"/>
      <c r="H1012" s="103"/>
      <c r="I1012" s="103"/>
      <c r="K1012" s="105"/>
    </row>
    <row r="1013" spans="5:11" x14ac:dyDescent="0.15">
      <c r="E1013" s="105"/>
      <c r="F1013" s="105"/>
      <c r="G1013" s="103"/>
      <c r="H1013" s="103"/>
      <c r="I1013" s="103"/>
      <c r="K1013" s="105"/>
    </row>
    <row r="1014" spans="5:11" x14ac:dyDescent="0.15">
      <c r="E1014" s="105"/>
      <c r="F1014" s="105"/>
      <c r="G1014" s="103"/>
      <c r="H1014" s="103"/>
      <c r="I1014" s="103"/>
      <c r="K1014" s="105"/>
    </row>
    <row r="1015" spans="5:11" x14ac:dyDescent="0.15">
      <c r="E1015" s="105"/>
      <c r="F1015" s="105"/>
      <c r="G1015" s="103"/>
      <c r="H1015" s="103"/>
      <c r="I1015" s="103"/>
      <c r="K1015" s="105"/>
    </row>
    <row r="1016" spans="5:11" x14ac:dyDescent="0.15">
      <c r="E1016" s="105"/>
      <c r="F1016" s="105"/>
      <c r="G1016" s="103"/>
      <c r="H1016" s="103"/>
      <c r="I1016" s="103"/>
      <c r="K1016" s="105"/>
    </row>
    <row r="1017" spans="5:11" x14ac:dyDescent="0.15">
      <c r="E1017" s="105"/>
      <c r="F1017" s="105"/>
      <c r="G1017" s="103"/>
      <c r="H1017" s="103"/>
      <c r="I1017" s="103"/>
      <c r="K1017" s="105"/>
    </row>
    <row r="1018" spans="5:11" x14ac:dyDescent="0.15">
      <c r="E1018" s="105"/>
      <c r="F1018" s="105"/>
      <c r="G1018" s="103"/>
      <c r="H1018" s="103"/>
      <c r="I1018" s="103"/>
      <c r="K1018" s="105"/>
    </row>
    <row r="1019" spans="5:11" x14ac:dyDescent="0.15">
      <c r="E1019" s="105"/>
      <c r="F1019" s="105"/>
      <c r="G1019" s="103"/>
      <c r="H1019" s="103"/>
      <c r="I1019" s="103"/>
      <c r="K1019" s="105"/>
    </row>
    <row r="1020" spans="5:11" x14ac:dyDescent="0.15">
      <c r="E1020" s="105"/>
      <c r="F1020" s="105"/>
      <c r="G1020" s="103"/>
      <c r="H1020" s="103"/>
      <c r="I1020" s="103"/>
      <c r="K1020" s="105"/>
    </row>
    <row r="1021" spans="5:11" x14ac:dyDescent="0.15">
      <c r="E1021" s="105"/>
      <c r="F1021" s="105"/>
      <c r="G1021" s="103"/>
      <c r="H1021" s="103"/>
      <c r="I1021" s="103"/>
      <c r="K1021" s="105"/>
    </row>
    <row r="1022" spans="5:11" x14ac:dyDescent="0.15">
      <c r="E1022" s="105"/>
      <c r="F1022" s="105"/>
      <c r="G1022" s="103"/>
      <c r="H1022" s="103"/>
      <c r="I1022" s="103"/>
      <c r="K1022" s="105"/>
    </row>
    <row r="1023" spans="5:11" x14ac:dyDescent="0.15">
      <c r="E1023" s="105"/>
      <c r="F1023" s="105"/>
      <c r="G1023" s="103"/>
      <c r="H1023" s="103"/>
      <c r="I1023" s="103"/>
      <c r="K1023" s="105"/>
    </row>
    <row r="1024" spans="5:11" x14ac:dyDescent="0.15">
      <c r="E1024" s="105"/>
      <c r="F1024" s="105"/>
      <c r="G1024" s="103"/>
      <c r="H1024" s="103"/>
      <c r="I1024" s="103"/>
      <c r="K1024" s="105"/>
    </row>
    <row r="1025" spans="5:11" x14ac:dyDescent="0.15">
      <c r="E1025" s="105"/>
      <c r="F1025" s="105"/>
      <c r="G1025" s="103"/>
      <c r="H1025" s="103"/>
      <c r="I1025" s="103"/>
      <c r="K1025" s="105"/>
    </row>
    <row r="1026" spans="5:11" x14ac:dyDescent="0.15">
      <c r="E1026" s="105"/>
      <c r="F1026" s="105"/>
      <c r="G1026" s="103"/>
      <c r="H1026" s="103"/>
      <c r="I1026" s="103"/>
      <c r="K1026" s="105"/>
    </row>
    <row r="1027" spans="5:11" x14ac:dyDescent="0.15">
      <c r="E1027" s="105"/>
      <c r="F1027" s="105"/>
      <c r="G1027" s="103"/>
      <c r="H1027" s="103"/>
      <c r="I1027" s="103"/>
      <c r="K1027" s="105"/>
    </row>
    <row r="1028" spans="5:11" x14ac:dyDescent="0.15">
      <c r="E1028" s="105"/>
      <c r="F1028" s="105"/>
      <c r="G1028" s="103"/>
      <c r="H1028" s="103"/>
      <c r="I1028" s="103"/>
      <c r="K1028" s="105"/>
    </row>
    <row r="1029" spans="5:11" x14ac:dyDescent="0.15">
      <c r="E1029" s="105"/>
      <c r="F1029" s="105"/>
      <c r="G1029" s="103"/>
      <c r="H1029" s="103"/>
      <c r="I1029" s="103"/>
      <c r="K1029" s="105"/>
    </row>
    <row r="1030" spans="5:11" x14ac:dyDescent="0.15">
      <c r="E1030" s="105"/>
      <c r="F1030" s="105"/>
      <c r="G1030" s="103"/>
      <c r="H1030" s="103"/>
      <c r="I1030" s="103"/>
      <c r="K1030" s="105"/>
    </row>
    <row r="1031" spans="5:11" x14ac:dyDescent="0.15">
      <c r="E1031" s="105"/>
      <c r="F1031" s="105"/>
      <c r="G1031" s="103"/>
      <c r="H1031" s="103"/>
      <c r="I1031" s="103"/>
      <c r="K1031" s="105"/>
    </row>
    <row r="1032" spans="5:11" x14ac:dyDescent="0.15">
      <c r="E1032" s="105"/>
      <c r="F1032" s="105"/>
      <c r="G1032" s="103"/>
      <c r="H1032" s="103"/>
      <c r="I1032" s="103"/>
      <c r="K1032" s="105"/>
    </row>
    <row r="1033" spans="5:11" x14ac:dyDescent="0.15">
      <c r="E1033" s="105"/>
      <c r="F1033" s="105"/>
      <c r="G1033" s="103"/>
      <c r="H1033" s="103"/>
      <c r="I1033" s="103"/>
      <c r="K1033" s="105"/>
    </row>
    <row r="1034" spans="5:11" x14ac:dyDescent="0.15">
      <c r="E1034" s="105"/>
      <c r="F1034" s="105"/>
      <c r="G1034" s="103"/>
      <c r="H1034" s="103"/>
      <c r="I1034" s="103"/>
      <c r="K1034" s="105"/>
    </row>
    <row r="1035" spans="5:11" x14ac:dyDescent="0.15">
      <c r="E1035" s="105"/>
      <c r="F1035" s="105"/>
      <c r="G1035" s="103"/>
      <c r="H1035" s="103"/>
      <c r="I1035" s="103"/>
      <c r="K1035" s="105"/>
    </row>
    <row r="1036" spans="5:11" x14ac:dyDescent="0.15">
      <c r="E1036" s="105"/>
      <c r="F1036" s="105"/>
      <c r="G1036" s="103"/>
      <c r="H1036" s="103"/>
      <c r="I1036" s="103"/>
      <c r="K1036" s="105"/>
    </row>
    <row r="1037" spans="5:11" x14ac:dyDescent="0.15">
      <c r="E1037" s="105"/>
      <c r="F1037" s="105"/>
      <c r="G1037" s="103"/>
      <c r="H1037" s="103"/>
      <c r="I1037" s="103"/>
      <c r="K1037" s="105"/>
    </row>
    <row r="1038" spans="5:11" x14ac:dyDescent="0.15">
      <c r="E1038" s="105"/>
      <c r="F1038" s="105"/>
      <c r="G1038" s="103"/>
      <c r="H1038" s="103"/>
      <c r="I1038" s="103"/>
      <c r="K1038" s="105"/>
    </row>
    <row r="1039" spans="5:11" x14ac:dyDescent="0.15">
      <c r="E1039" s="105"/>
      <c r="F1039" s="105"/>
      <c r="G1039" s="103"/>
      <c r="H1039" s="103"/>
      <c r="I1039" s="103"/>
      <c r="K1039" s="105"/>
    </row>
    <row r="1040" spans="5:11" x14ac:dyDescent="0.15">
      <c r="E1040" s="105"/>
      <c r="F1040" s="105"/>
      <c r="G1040" s="103"/>
      <c r="H1040" s="103"/>
      <c r="I1040" s="103"/>
      <c r="K1040" s="105"/>
    </row>
    <row r="1041" spans="5:11" x14ac:dyDescent="0.15">
      <c r="E1041" s="105"/>
      <c r="F1041" s="105"/>
      <c r="G1041" s="103"/>
      <c r="H1041" s="103"/>
      <c r="I1041" s="103"/>
      <c r="K1041" s="105"/>
    </row>
    <row r="1042" spans="5:11" x14ac:dyDescent="0.15">
      <c r="E1042" s="105"/>
      <c r="F1042" s="105"/>
      <c r="G1042" s="103"/>
      <c r="H1042" s="103"/>
      <c r="I1042" s="103"/>
      <c r="K1042" s="105"/>
    </row>
    <row r="1043" spans="5:11" x14ac:dyDescent="0.15">
      <c r="E1043" s="105"/>
      <c r="F1043" s="105"/>
      <c r="G1043" s="103"/>
      <c r="H1043" s="103"/>
      <c r="I1043" s="103"/>
      <c r="K1043" s="105"/>
    </row>
    <row r="1044" spans="5:11" x14ac:dyDescent="0.15">
      <c r="E1044" s="105"/>
      <c r="F1044" s="105"/>
      <c r="G1044" s="103"/>
      <c r="H1044" s="103"/>
      <c r="I1044" s="103"/>
      <c r="K1044" s="105"/>
    </row>
    <row r="1045" spans="5:11" x14ac:dyDescent="0.15">
      <c r="E1045" s="105"/>
      <c r="F1045" s="105"/>
      <c r="G1045" s="103"/>
      <c r="H1045" s="103"/>
      <c r="I1045" s="103"/>
      <c r="K1045" s="105"/>
    </row>
    <row r="1046" spans="5:11" x14ac:dyDescent="0.15">
      <c r="E1046" s="105"/>
      <c r="F1046" s="105"/>
      <c r="G1046" s="103"/>
      <c r="H1046" s="103"/>
      <c r="I1046" s="103"/>
      <c r="K1046" s="105"/>
    </row>
    <row r="1047" spans="5:11" x14ac:dyDescent="0.15">
      <c r="E1047" s="105"/>
      <c r="F1047" s="105"/>
      <c r="G1047" s="103"/>
      <c r="H1047" s="103"/>
      <c r="I1047" s="103"/>
      <c r="K1047" s="105"/>
    </row>
    <row r="1048" spans="5:11" x14ac:dyDescent="0.15">
      <c r="E1048" s="105"/>
      <c r="F1048" s="105"/>
      <c r="G1048" s="103"/>
      <c r="H1048" s="103"/>
      <c r="I1048" s="103"/>
      <c r="K1048" s="105"/>
    </row>
    <row r="1049" spans="5:11" x14ac:dyDescent="0.15">
      <c r="E1049" s="105"/>
      <c r="F1049" s="105"/>
      <c r="G1049" s="103"/>
      <c r="H1049" s="103"/>
      <c r="I1049" s="103"/>
      <c r="K1049" s="105"/>
    </row>
    <row r="1050" spans="5:11" x14ac:dyDescent="0.15">
      <c r="E1050" s="105"/>
      <c r="F1050" s="105"/>
      <c r="G1050" s="103"/>
      <c r="H1050" s="103"/>
      <c r="I1050" s="103"/>
      <c r="K1050" s="105"/>
    </row>
    <row r="1051" spans="5:11" x14ac:dyDescent="0.15">
      <c r="E1051" s="105"/>
      <c r="F1051" s="105"/>
      <c r="G1051" s="103"/>
      <c r="H1051" s="103"/>
      <c r="I1051" s="103"/>
      <c r="K1051" s="105"/>
    </row>
    <row r="1052" spans="5:11" x14ac:dyDescent="0.15">
      <c r="E1052" s="105"/>
      <c r="F1052" s="105"/>
      <c r="G1052" s="103"/>
      <c r="H1052" s="103"/>
      <c r="I1052" s="103"/>
      <c r="K1052" s="105"/>
    </row>
    <row r="1053" spans="5:11" x14ac:dyDescent="0.15">
      <c r="E1053" s="105"/>
      <c r="F1053" s="105"/>
      <c r="G1053" s="103"/>
      <c r="H1053" s="103"/>
      <c r="I1053" s="103"/>
      <c r="K1053" s="105"/>
    </row>
    <row r="1054" spans="5:11" x14ac:dyDescent="0.15">
      <c r="E1054" s="105"/>
      <c r="F1054" s="105"/>
      <c r="G1054" s="103"/>
      <c r="H1054" s="103"/>
      <c r="I1054" s="103"/>
      <c r="K1054" s="105"/>
    </row>
    <row r="1055" spans="5:11" x14ac:dyDescent="0.15">
      <c r="E1055" s="105"/>
      <c r="F1055" s="105"/>
      <c r="G1055" s="103"/>
      <c r="H1055" s="103"/>
      <c r="I1055" s="103"/>
      <c r="K1055" s="105"/>
    </row>
    <row r="1056" spans="5:11" x14ac:dyDescent="0.15">
      <c r="E1056" s="105"/>
      <c r="F1056" s="105"/>
      <c r="G1056" s="103"/>
      <c r="H1056" s="103"/>
      <c r="I1056" s="103"/>
      <c r="K1056" s="105"/>
    </row>
    <row r="1057" spans="5:11" x14ac:dyDescent="0.15">
      <c r="E1057" s="105"/>
      <c r="F1057" s="105"/>
      <c r="G1057" s="103"/>
      <c r="H1057" s="103"/>
      <c r="I1057" s="103"/>
      <c r="K1057" s="105"/>
    </row>
    <row r="1058" spans="5:11" x14ac:dyDescent="0.15">
      <c r="E1058" s="105"/>
      <c r="F1058" s="105"/>
      <c r="G1058" s="103"/>
      <c r="H1058" s="103"/>
      <c r="I1058" s="103"/>
      <c r="K1058" s="105"/>
    </row>
    <row r="1059" spans="5:11" x14ac:dyDescent="0.15">
      <c r="E1059" s="105"/>
      <c r="F1059" s="105"/>
      <c r="G1059" s="103"/>
      <c r="H1059" s="103"/>
      <c r="I1059" s="103"/>
      <c r="K1059" s="105"/>
    </row>
    <row r="1060" spans="5:11" x14ac:dyDescent="0.15">
      <c r="E1060" s="105"/>
      <c r="F1060" s="105"/>
      <c r="G1060" s="103"/>
      <c r="H1060" s="103"/>
      <c r="I1060" s="103"/>
      <c r="K1060" s="105"/>
    </row>
    <row r="1061" spans="5:11" x14ac:dyDescent="0.15">
      <c r="E1061" s="105"/>
      <c r="F1061" s="105"/>
      <c r="G1061" s="103"/>
      <c r="H1061" s="103"/>
      <c r="I1061" s="103"/>
      <c r="K1061" s="105"/>
    </row>
    <row r="1062" spans="5:11" x14ac:dyDescent="0.15">
      <c r="E1062" s="105"/>
      <c r="F1062" s="105"/>
      <c r="G1062" s="103"/>
      <c r="H1062" s="103"/>
      <c r="I1062" s="103"/>
      <c r="K1062" s="105"/>
    </row>
    <row r="1063" spans="5:11" x14ac:dyDescent="0.15">
      <c r="E1063" s="105"/>
      <c r="F1063" s="105"/>
      <c r="G1063" s="103"/>
      <c r="H1063" s="103"/>
      <c r="I1063" s="103"/>
      <c r="K1063" s="105"/>
    </row>
    <row r="1064" spans="5:11" x14ac:dyDescent="0.15">
      <c r="E1064" s="105"/>
      <c r="F1064" s="105"/>
      <c r="G1064" s="103"/>
      <c r="H1064" s="103"/>
      <c r="I1064" s="103"/>
      <c r="K1064" s="105"/>
    </row>
    <row r="1065" spans="5:11" x14ac:dyDescent="0.15">
      <c r="E1065" s="105"/>
      <c r="F1065" s="105"/>
      <c r="G1065" s="103"/>
      <c r="H1065" s="103"/>
      <c r="I1065" s="103"/>
      <c r="K1065" s="105"/>
    </row>
    <row r="1066" spans="5:11" x14ac:dyDescent="0.15">
      <c r="E1066" s="105"/>
      <c r="F1066" s="105"/>
      <c r="G1066" s="103"/>
      <c r="H1066" s="103"/>
      <c r="I1066" s="103"/>
      <c r="K1066" s="105"/>
    </row>
    <row r="1067" spans="5:11" x14ac:dyDescent="0.15">
      <c r="E1067" s="105"/>
      <c r="F1067" s="105"/>
      <c r="G1067" s="103"/>
      <c r="H1067" s="103"/>
      <c r="I1067" s="103"/>
      <c r="K1067" s="105"/>
    </row>
    <row r="1068" spans="5:11" x14ac:dyDescent="0.15">
      <c r="E1068" s="105"/>
      <c r="F1068" s="105"/>
      <c r="G1068" s="103"/>
      <c r="H1068" s="103"/>
      <c r="I1068" s="103"/>
      <c r="K1068" s="105"/>
    </row>
    <row r="1069" spans="5:11" x14ac:dyDescent="0.15">
      <c r="E1069" s="105"/>
      <c r="F1069" s="105"/>
      <c r="G1069" s="103"/>
      <c r="H1069" s="103"/>
      <c r="I1069" s="103"/>
      <c r="K1069" s="105"/>
    </row>
    <row r="1070" spans="5:11" x14ac:dyDescent="0.15">
      <c r="E1070" s="105"/>
      <c r="F1070" s="105"/>
      <c r="G1070" s="103"/>
      <c r="H1070" s="103"/>
      <c r="I1070" s="103"/>
      <c r="K1070" s="105"/>
    </row>
    <row r="1071" spans="5:11" x14ac:dyDescent="0.15">
      <c r="E1071" s="105"/>
      <c r="F1071" s="105"/>
      <c r="G1071" s="103"/>
      <c r="H1071" s="103"/>
      <c r="I1071" s="103"/>
      <c r="K1071" s="105"/>
    </row>
    <row r="1072" spans="5:11" x14ac:dyDescent="0.15">
      <c r="E1072" s="105"/>
      <c r="F1072" s="105"/>
      <c r="G1072" s="103"/>
      <c r="H1072" s="103"/>
      <c r="I1072" s="103"/>
      <c r="K1072" s="105"/>
    </row>
    <row r="1073" spans="5:11" x14ac:dyDescent="0.15">
      <c r="E1073" s="105"/>
      <c r="F1073" s="105"/>
      <c r="G1073" s="103"/>
      <c r="H1073" s="103"/>
      <c r="I1073" s="103"/>
      <c r="K1073" s="105"/>
    </row>
    <row r="1074" spans="5:11" x14ac:dyDescent="0.15">
      <c r="E1074" s="105"/>
      <c r="F1074" s="105"/>
      <c r="G1074" s="103"/>
      <c r="H1074" s="103"/>
      <c r="I1074" s="103"/>
      <c r="K1074" s="105"/>
    </row>
    <row r="1075" spans="5:11" x14ac:dyDescent="0.15">
      <c r="E1075" s="105"/>
      <c r="F1075" s="105"/>
      <c r="G1075" s="103"/>
      <c r="H1075" s="103"/>
      <c r="I1075" s="103"/>
      <c r="K1075" s="105"/>
    </row>
    <row r="1076" spans="5:11" x14ac:dyDescent="0.15">
      <c r="E1076" s="105"/>
      <c r="F1076" s="105"/>
      <c r="G1076" s="103"/>
      <c r="H1076" s="103"/>
      <c r="I1076" s="103"/>
      <c r="K1076" s="105"/>
    </row>
    <row r="1077" spans="5:11" x14ac:dyDescent="0.15">
      <c r="E1077" s="105"/>
      <c r="F1077" s="105"/>
      <c r="G1077" s="103"/>
      <c r="H1077" s="103"/>
      <c r="I1077" s="103"/>
      <c r="K1077" s="105"/>
    </row>
    <row r="1078" spans="5:11" x14ac:dyDescent="0.15">
      <c r="E1078" s="105"/>
      <c r="F1078" s="105"/>
      <c r="G1078" s="103"/>
      <c r="H1078" s="103"/>
      <c r="I1078" s="103"/>
      <c r="K1078" s="105"/>
    </row>
    <row r="1079" spans="5:11" x14ac:dyDescent="0.15">
      <c r="E1079" s="105"/>
      <c r="F1079" s="105"/>
      <c r="G1079" s="103"/>
      <c r="H1079" s="103"/>
      <c r="I1079" s="103"/>
      <c r="K1079" s="105"/>
    </row>
    <row r="1080" spans="5:11" x14ac:dyDescent="0.15">
      <c r="E1080" s="105"/>
      <c r="F1080" s="105"/>
      <c r="G1080" s="103"/>
      <c r="H1080" s="103"/>
      <c r="I1080" s="103"/>
      <c r="K1080" s="105"/>
    </row>
    <row r="1081" spans="5:11" x14ac:dyDescent="0.15">
      <c r="E1081" s="105"/>
      <c r="F1081" s="105"/>
      <c r="G1081" s="103"/>
      <c r="H1081" s="103"/>
      <c r="I1081" s="103"/>
      <c r="K1081" s="105"/>
    </row>
    <row r="1082" spans="5:11" x14ac:dyDescent="0.15">
      <c r="E1082" s="105"/>
      <c r="F1082" s="105"/>
      <c r="G1082" s="103"/>
      <c r="H1082" s="103"/>
      <c r="I1082" s="103"/>
      <c r="K1082" s="105"/>
    </row>
    <row r="1083" spans="5:11" x14ac:dyDescent="0.15">
      <c r="E1083" s="105"/>
      <c r="F1083" s="105"/>
      <c r="G1083" s="103"/>
      <c r="H1083" s="103"/>
      <c r="I1083" s="103"/>
      <c r="K1083" s="105"/>
    </row>
    <row r="1084" spans="5:11" x14ac:dyDescent="0.15">
      <c r="E1084" s="105"/>
      <c r="F1084" s="105"/>
      <c r="G1084" s="103"/>
      <c r="H1084" s="103"/>
      <c r="I1084" s="103"/>
      <c r="K1084" s="105"/>
    </row>
    <row r="1085" spans="5:11" x14ac:dyDescent="0.15">
      <c r="E1085" s="105"/>
      <c r="F1085" s="105"/>
      <c r="G1085" s="103"/>
      <c r="H1085" s="103"/>
      <c r="I1085" s="103"/>
      <c r="K1085" s="105"/>
    </row>
    <row r="1086" spans="5:11" x14ac:dyDescent="0.15">
      <c r="E1086" s="105"/>
      <c r="F1086" s="105"/>
      <c r="G1086" s="103"/>
      <c r="H1086" s="103"/>
      <c r="I1086" s="103"/>
      <c r="K1086" s="105"/>
    </row>
    <row r="1087" spans="5:11" x14ac:dyDescent="0.15">
      <c r="E1087" s="105"/>
      <c r="F1087" s="105"/>
      <c r="G1087" s="103"/>
      <c r="H1087" s="103"/>
      <c r="I1087" s="103"/>
      <c r="K1087" s="105"/>
    </row>
    <row r="1088" spans="5:11" x14ac:dyDescent="0.15">
      <c r="E1088" s="105"/>
      <c r="F1088" s="105"/>
      <c r="G1088" s="103"/>
      <c r="H1088" s="103"/>
      <c r="I1088" s="103"/>
      <c r="K1088" s="105"/>
    </row>
    <row r="1089" spans="5:11" x14ac:dyDescent="0.15">
      <c r="E1089" s="105"/>
      <c r="F1089" s="105"/>
      <c r="G1089" s="103"/>
      <c r="H1089" s="103"/>
      <c r="I1089" s="103"/>
      <c r="K1089" s="105"/>
    </row>
    <row r="1090" spans="5:11" x14ac:dyDescent="0.15">
      <c r="E1090" s="105"/>
      <c r="F1090" s="105"/>
      <c r="G1090" s="103"/>
      <c r="H1090" s="103"/>
      <c r="I1090" s="103"/>
      <c r="K1090" s="105"/>
    </row>
    <row r="1091" spans="5:11" x14ac:dyDescent="0.15">
      <c r="E1091" s="105"/>
      <c r="F1091" s="105"/>
      <c r="G1091" s="103"/>
      <c r="H1091" s="103"/>
      <c r="I1091" s="103"/>
      <c r="K1091" s="105"/>
    </row>
    <row r="1092" spans="5:11" x14ac:dyDescent="0.15">
      <c r="E1092" s="105"/>
      <c r="F1092" s="105"/>
      <c r="G1092" s="103"/>
      <c r="H1092" s="103"/>
      <c r="I1092" s="103"/>
      <c r="K1092" s="105"/>
    </row>
    <row r="1093" spans="5:11" x14ac:dyDescent="0.15">
      <c r="E1093" s="105"/>
      <c r="F1093" s="105"/>
      <c r="G1093" s="103"/>
      <c r="H1093" s="103"/>
      <c r="I1093" s="103"/>
      <c r="K1093" s="105"/>
    </row>
    <row r="1094" spans="5:11" x14ac:dyDescent="0.15">
      <c r="E1094" s="105"/>
      <c r="F1094" s="105"/>
      <c r="G1094" s="103"/>
      <c r="H1094" s="103"/>
      <c r="I1094" s="103"/>
      <c r="K1094" s="105"/>
    </row>
    <row r="1095" spans="5:11" x14ac:dyDescent="0.15">
      <c r="E1095" s="105"/>
      <c r="F1095" s="105"/>
      <c r="G1095" s="103"/>
      <c r="H1095" s="103"/>
      <c r="I1095" s="103"/>
      <c r="K1095" s="105"/>
    </row>
    <row r="1096" spans="5:11" x14ac:dyDescent="0.15">
      <c r="E1096" s="105"/>
      <c r="F1096" s="105"/>
      <c r="G1096" s="103"/>
      <c r="H1096" s="103"/>
      <c r="I1096" s="103"/>
      <c r="K1096" s="105"/>
    </row>
    <row r="1097" spans="5:11" x14ac:dyDescent="0.15">
      <c r="E1097" s="105"/>
      <c r="F1097" s="105"/>
      <c r="G1097" s="103"/>
      <c r="H1097" s="103"/>
      <c r="I1097" s="103"/>
      <c r="K1097" s="105"/>
    </row>
    <row r="1098" spans="5:11" x14ac:dyDescent="0.15">
      <c r="E1098" s="105"/>
      <c r="F1098" s="105"/>
      <c r="G1098" s="103"/>
      <c r="H1098" s="103"/>
      <c r="I1098" s="103"/>
      <c r="K1098" s="105"/>
    </row>
    <row r="1099" spans="5:11" x14ac:dyDescent="0.15">
      <c r="E1099" s="105"/>
      <c r="F1099" s="105"/>
      <c r="G1099" s="103"/>
      <c r="H1099" s="103"/>
      <c r="I1099" s="103"/>
      <c r="K1099" s="105"/>
    </row>
    <row r="1100" spans="5:11" x14ac:dyDescent="0.15">
      <c r="E1100" s="105"/>
      <c r="F1100" s="105"/>
      <c r="G1100" s="103"/>
      <c r="H1100" s="103"/>
      <c r="I1100" s="103"/>
      <c r="K1100" s="105"/>
    </row>
    <row r="1101" spans="5:11" x14ac:dyDescent="0.15">
      <c r="E1101" s="105"/>
      <c r="F1101" s="105"/>
      <c r="G1101" s="103"/>
      <c r="H1101" s="103"/>
      <c r="I1101" s="103"/>
      <c r="K1101" s="105"/>
    </row>
    <row r="1102" spans="5:11" x14ac:dyDescent="0.15">
      <c r="E1102" s="105"/>
      <c r="F1102" s="105"/>
      <c r="G1102" s="103"/>
      <c r="H1102" s="103"/>
      <c r="I1102" s="103"/>
      <c r="K1102" s="105"/>
    </row>
    <row r="1103" spans="5:11" x14ac:dyDescent="0.15">
      <c r="E1103" s="105"/>
      <c r="F1103" s="105"/>
      <c r="G1103" s="103"/>
      <c r="H1103" s="103"/>
      <c r="I1103" s="103"/>
      <c r="K1103" s="105"/>
    </row>
    <row r="1104" spans="5:11" x14ac:dyDescent="0.15">
      <c r="E1104" s="105"/>
      <c r="F1104" s="105"/>
      <c r="G1104" s="103"/>
      <c r="H1104" s="103"/>
      <c r="I1104" s="103"/>
      <c r="K1104" s="105"/>
    </row>
    <row r="1105" spans="5:11" x14ac:dyDescent="0.15">
      <c r="E1105" s="105"/>
      <c r="F1105" s="105"/>
      <c r="G1105" s="103"/>
      <c r="H1105" s="103"/>
      <c r="I1105" s="103"/>
      <c r="K1105" s="105"/>
    </row>
    <row r="1106" spans="5:11" x14ac:dyDescent="0.15">
      <c r="E1106" s="105"/>
      <c r="F1106" s="105"/>
      <c r="G1106" s="103"/>
      <c r="H1106" s="103"/>
      <c r="I1106" s="103"/>
      <c r="K1106" s="105"/>
    </row>
    <row r="1107" spans="5:11" x14ac:dyDescent="0.15">
      <c r="E1107" s="105"/>
      <c r="F1107" s="105"/>
      <c r="G1107" s="103"/>
      <c r="H1107" s="103"/>
      <c r="I1107" s="103"/>
      <c r="K1107" s="105"/>
    </row>
    <row r="1108" spans="5:11" x14ac:dyDescent="0.15">
      <c r="E1108" s="105"/>
      <c r="F1108" s="105"/>
      <c r="G1108" s="103"/>
      <c r="H1108" s="103"/>
      <c r="I1108" s="103"/>
      <c r="K1108" s="105"/>
    </row>
    <row r="1109" spans="5:11" x14ac:dyDescent="0.15">
      <c r="E1109" s="105"/>
      <c r="F1109" s="105"/>
      <c r="G1109" s="103"/>
      <c r="H1109" s="103"/>
      <c r="I1109" s="103"/>
      <c r="K1109" s="105"/>
    </row>
    <row r="1110" spans="5:11" x14ac:dyDescent="0.15">
      <c r="E1110" s="105"/>
      <c r="F1110" s="105"/>
      <c r="G1110" s="103"/>
      <c r="H1110" s="103"/>
      <c r="I1110" s="103"/>
      <c r="K1110" s="105"/>
    </row>
    <row r="1111" spans="5:11" x14ac:dyDescent="0.15">
      <c r="E1111" s="105"/>
      <c r="F1111" s="105"/>
      <c r="G1111" s="103"/>
      <c r="H1111" s="103"/>
      <c r="I1111" s="103"/>
      <c r="K1111" s="105"/>
    </row>
    <row r="1112" spans="5:11" x14ac:dyDescent="0.15">
      <c r="E1112" s="105"/>
      <c r="F1112" s="105"/>
      <c r="G1112" s="103"/>
      <c r="H1112" s="103"/>
      <c r="I1112" s="103"/>
      <c r="K1112" s="105"/>
    </row>
    <row r="1113" spans="5:11" x14ac:dyDescent="0.15">
      <c r="E1113" s="105"/>
      <c r="F1113" s="105"/>
      <c r="G1113" s="103"/>
      <c r="H1113" s="103"/>
      <c r="I1113" s="103"/>
      <c r="K1113" s="105"/>
    </row>
    <row r="1114" spans="5:11" x14ac:dyDescent="0.15">
      <c r="E1114" s="105"/>
      <c r="F1114" s="105"/>
      <c r="G1114" s="103"/>
      <c r="H1114" s="103"/>
      <c r="I1114" s="103"/>
      <c r="K1114" s="105"/>
    </row>
    <row r="1115" spans="5:11" x14ac:dyDescent="0.15">
      <c r="E1115" s="105"/>
      <c r="F1115" s="105"/>
      <c r="G1115" s="103"/>
      <c r="H1115" s="103"/>
      <c r="I1115" s="103"/>
      <c r="K1115" s="105"/>
    </row>
    <row r="1116" spans="5:11" x14ac:dyDescent="0.15">
      <c r="E1116" s="105"/>
      <c r="F1116" s="105"/>
      <c r="G1116" s="103"/>
      <c r="H1116" s="103"/>
      <c r="I1116" s="103"/>
      <c r="K1116" s="105"/>
    </row>
    <row r="1117" spans="5:11" x14ac:dyDescent="0.15">
      <c r="E1117" s="105"/>
      <c r="F1117" s="105"/>
      <c r="G1117" s="103"/>
      <c r="H1117" s="103"/>
      <c r="I1117" s="103"/>
      <c r="K1117" s="105"/>
    </row>
    <row r="1118" spans="5:11" x14ac:dyDescent="0.15">
      <c r="E1118" s="105"/>
      <c r="F1118" s="105"/>
      <c r="G1118" s="103"/>
      <c r="H1118" s="103"/>
      <c r="I1118" s="103"/>
      <c r="K1118" s="105"/>
    </row>
    <row r="1119" spans="5:11" x14ac:dyDescent="0.15">
      <c r="E1119" s="105"/>
      <c r="F1119" s="105"/>
      <c r="G1119" s="103"/>
      <c r="H1119" s="103"/>
      <c r="I1119" s="103"/>
      <c r="K1119" s="105"/>
    </row>
    <row r="1120" spans="5:11" x14ac:dyDescent="0.15">
      <c r="E1120" s="105"/>
      <c r="F1120" s="105"/>
      <c r="G1120" s="103"/>
      <c r="H1120" s="103"/>
      <c r="I1120" s="103"/>
      <c r="K1120" s="105"/>
    </row>
    <row r="1121" spans="5:11" x14ac:dyDescent="0.15">
      <c r="E1121" s="105"/>
      <c r="F1121" s="105"/>
      <c r="G1121" s="103"/>
      <c r="H1121" s="103"/>
      <c r="I1121" s="103"/>
      <c r="K1121" s="105"/>
    </row>
    <row r="1122" spans="5:11" x14ac:dyDescent="0.15">
      <c r="E1122" s="105"/>
      <c r="F1122" s="105"/>
      <c r="G1122" s="103"/>
      <c r="H1122" s="103"/>
      <c r="I1122" s="103"/>
      <c r="K1122" s="105"/>
    </row>
    <row r="1123" spans="5:11" x14ac:dyDescent="0.15">
      <c r="E1123" s="105"/>
      <c r="F1123" s="105"/>
      <c r="G1123" s="103"/>
      <c r="H1123" s="103"/>
      <c r="I1123" s="103"/>
      <c r="K1123" s="105"/>
    </row>
    <row r="1124" spans="5:11" x14ac:dyDescent="0.15">
      <c r="E1124" s="105"/>
      <c r="F1124" s="105"/>
      <c r="G1124" s="103"/>
      <c r="H1124" s="103"/>
      <c r="I1124" s="103"/>
      <c r="K1124" s="105"/>
    </row>
    <row r="1125" spans="5:11" x14ac:dyDescent="0.15">
      <c r="E1125" s="105"/>
      <c r="F1125" s="105"/>
      <c r="G1125" s="103"/>
      <c r="H1125" s="103"/>
      <c r="I1125" s="103"/>
      <c r="K1125" s="105"/>
    </row>
    <row r="1126" spans="5:11" x14ac:dyDescent="0.15">
      <c r="E1126" s="105"/>
      <c r="F1126" s="105"/>
      <c r="G1126" s="103"/>
      <c r="H1126" s="103"/>
      <c r="I1126" s="103"/>
      <c r="K1126" s="105"/>
    </row>
    <row r="1127" spans="5:11" x14ac:dyDescent="0.15">
      <c r="E1127" s="105"/>
      <c r="F1127" s="105"/>
      <c r="G1127" s="103"/>
      <c r="H1127" s="103"/>
      <c r="I1127" s="103"/>
      <c r="K1127" s="105"/>
    </row>
    <row r="1128" spans="5:11" x14ac:dyDescent="0.15">
      <c r="E1128" s="105"/>
      <c r="F1128" s="105"/>
      <c r="G1128" s="103"/>
      <c r="H1128" s="103"/>
      <c r="I1128" s="103"/>
      <c r="K1128" s="105"/>
    </row>
    <row r="1129" spans="5:11" x14ac:dyDescent="0.15">
      <c r="E1129" s="105"/>
      <c r="F1129" s="105"/>
      <c r="G1129" s="103"/>
      <c r="H1129" s="103"/>
      <c r="I1129" s="103"/>
      <c r="K1129" s="105"/>
    </row>
    <row r="1130" spans="5:11" x14ac:dyDescent="0.15">
      <c r="E1130" s="105"/>
      <c r="F1130" s="105"/>
      <c r="G1130" s="103"/>
      <c r="H1130" s="103"/>
      <c r="I1130" s="103"/>
      <c r="K1130" s="105"/>
    </row>
    <row r="1131" spans="5:11" x14ac:dyDescent="0.15">
      <c r="E1131" s="105"/>
      <c r="F1131" s="105"/>
      <c r="G1131" s="103"/>
      <c r="H1131" s="103"/>
      <c r="I1131" s="103"/>
      <c r="K1131" s="105"/>
    </row>
    <row r="1132" spans="5:11" x14ac:dyDescent="0.15">
      <c r="E1132" s="105"/>
      <c r="F1132" s="105"/>
      <c r="G1132" s="103"/>
      <c r="H1132" s="103"/>
      <c r="I1132" s="103"/>
      <c r="K1132" s="105"/>
    </row>
    <row r="1133" spans="5:11" x14ac:dyDescent="0.15">
      <c r="E1133" s="105"/>
      <c r="F1133" s="105"/>
      <c r="G1133" s="103"/>
      <c r="H1133" s="103"/>
      <c r="I1133" s="103"/>
      <c r="K1133" s="105"/>
    </row>
    <row r="1134" spans="5:11" x14ac:dyDescent="0.15">
      <c r="E1134" s="105"/>
      <c r="F1134" s="105"/>
      <c r="G1134" s="103"/>
      <c r="H1134" s="103"/>
      <c r="I1134" s="103"/>
      <c r="K1134" s="105"/>
    </row>
    <row r="1135" spans="5:11" x14ac:dyDescent="0.15">
      <c r="E1135" s="105"/>
      <c r="F1135" s="105"/>
      <c r="G1135" s="103"/>
      <c r="H1135" s="103"/>
      <c r="I1135" s="103"/>
      <c r="K1135" s="105"/>
    </row>
    <row r="1136" spans="5:11" x14ac:dyDescent="0.15">
      <c r="E1136" s="105"/>
      <c r="F1136" s="105"/>
      <c r="G1136" s="103"/>
      <c r="H1136" s="103"/>
      <c r="I1136" s="103"/>
      <c r="K1136" s="105"/>
    </row>
    <row r="1137" spans="5:11" x14ac:dyDescent="0.15">
      <c r="E1137" s="105"/>
      <c r="F1137" s="105"/>
      <c r="G1137" s="103"/>
      <c r="H1137" s="103"/>
      <c r="I1137" s="103"/>
      <c r="K1137" s="105"/>
    </row>
    <row r="1138" spans="5:11" x14ac:dyDescent="0.15">
      <c r="E1138" s="105"/>
      <c r="F1138" s="105"/>
      <c r="G1138" s="103"/>
      <c r="H1138" s="103"/>
      <c r="I1138" s="103"/>
      <c r="K1138" s="105"/>
    </row>
    <row r="1139" spans="5:11" x14ac:dyDescent="0.15">
      <c r="E1139" s="105"/>
      <c r="F1139" s="105"/>
      <c r="G1139" s="103"/>
      <c r="H1139" s="103"/>
      <c r="I1139" s="103"/>
      <c r="K1139" s="105"/>
    </row>
    <row r="1140" spans="5:11" x14ac:dyDescent="0.15">
      <c r="E1140" s="105"/>
      <c r="F1140" s="105"/>
      <c r="G1140" s="103"/>
      <c r="H1140" s="103"/>
      <c r="I1140" s="103"/>
      <c r="K1140" s="105"/>
    </row>
    <row r="1141" spans="5:11" x14ac:dyDescent="0.15">
      <c r="E1141" s="105"/>
      <c r="F1141" s="105"/>
      <c r="G1141" s="103"/>
      <c r="H1141" s="103"/>
      <c r="I1141" s="103"/>
      <c r="K1141" s="105"/>
    </row>
    <row r="1142" spans="5:11" x14ac:dyDescent="0.15">
      <c r="E1142" s="105"/>
      <c r="F1142" s="105"/>
      <c r="G1142" s="103"/>
      <c r="H1142" s="103"/>
      <c r="I1142" s="103"/>
      <c r="K1142" s="105"/>
    </row>
    <row r="1143" spans="5:11" x14ac:dyDescent="0.15">
      <c r="E1143" s="105"/>
      <c r="F1143" s="105"/>
      <c r="G1143" s="103"/>
      <c r="H1143" s="103"/>
      <c r="I1143" s="103"/>
      <c r="K1143" s="105"/>
    </row>
    <row r="1144" spans="5:11" x14ac:dyDescent="0.15">
      <c r="E1144" s="105"/>
      <c r="F1144" s="105"/>
      <c r="G1144" s="103"/>
      <c r="H1144" s="103"/>
      <c r="I1144" s="103"/>
      <c r="K1144" s="105"/>
    </row>
    <row r="1145" spans="5:11" x14ac:dyDescent="0.15">
      <c r="E1145" s="105"/>
      <c r="F1145" s="105"/>
      <c r="G1145" s="103"/>
      <c r="H1145" s="103"/>
      <c r="I1145" s="103"/>
      <c r="K1145" s="105"/>
    </row>
    <row r="1146" spans="5:11" x14ac:dyDescent="0.15">
      <c r="E1146" s="105"/>
      <c r="F1146" s="105"/>
      <c r="G1146" s="103"/>
      <c r="H1146" s="103"/>
      <c r="I1146" s="103"/>
      <c r="K1146" s="105"/>
    </row>
    <row r="1147" spans="5:11" x14ac:dyDescent="0.15">
      <c r="E1147" s="105"/>
      <c r="F1147" s="105"/>
      <c r="G1147" s="103"/>
      <c r="H1147" s="103"/>
      <c r="I1147" s="103"/>
      <c r="K1147" s="105"/>
    </row>
    <row r="1148" spans="5:11" x14ac:dyDescent="0.15">
      <c r="E1148" s="105"/>
      <c r="F1148" s="105"/>
      <c r="G1148" s="103"/>
      <c r="H1148" s="103"/>
      <c r="I1148" s="103"/>
      <c r="K1148" s="105"/>
    </row>
    <row r="1149" spans="5:11" x14ac:dyDescent="0.15">
      <c r="E1149" s="105"/>
      <c r="F1149" s="105"/>
      <c r="G1149" s="103"/>
      <c r="H1149" s="103"/>
      <c r="I1149" s="103"/>
      <c r="K1149" s="105"/>
    </row>
    <row r="1150" spans="5:11" x14ac:dyDescent="0.15">
      <c r="E1150" s="105"/>
      <c r="F1150" s="105"/>
      <c r="G1150" s="103"/>
      <c r="H1150" s="103"/>
      <c r="I1150" s="103"/>
      <c r="K1150" s="105"/>
    </row>
    <row r="1151" spans="5:11" x14ac:dyDescent="0.15">
      <c r="E1151" s="105"/>
      <c r="F1151" s="105"/>
      <c r="G1151" s="103"/>
      <c r="H1151" s="103"/>
      <c r="I1151" s="103"/>
      <c r="K1151" s="105"/>
    </row>
    <row r="1152" spans="5:11" x14ac:dyDescent="0.15">
      <c r="E1152" s="105"/>
      <c r="F1152" s="105"/>
      <c r="G1152" s="103"/>
      <c r="H1152" s="103"/>
      <c r="I1152" s="103"/>
      <c r="K1152" s="105"/>
    </row>
    <row r="1153" spans="5:11" x14ac:dyDescent="0.15">
      <c r="E1153" s="105"/>
      <c r="F1153" s="105"/>
      <c r="G1153" s="103"/>
      <c r="H1153" s="103"/>
      <c r="I1153" s="103"/>
      <c r="K1153" s="105"/>
    </row>
    <row r="1154" spans="5:11" x14ac:dyDescent="0.15">
      <c r="E1154" s="105"/>
      <c r="F1154" s="105"/>
      <c r="G1154" s="103"/>
      <c r="H1154" s="103"/>
      <c r="I1154" s="103"/>
      <c r="K1154" s="105"/>
    </row>
    <row r="1155" spans="5:11" x14ac:dyDescent="0.15">
      <c r="G1155" s="103"/>
      <c r="H1155" s="103"/>
      <c r="I1155" s="103"/>
    </row>
    <row r="1156" spans="5:11" x14ac:dyDescent="0.15">
      <c r="G1156" s="103"/>
      <c r="H1156" s="103"/>
      <c r="I1156" s="103"/>
    </row>
    <row r="1157" spans="5:11" x14ac:dyDescent="0.15">
      <c r="G1157" s="103"/>
      <c r="H1157" s="103"/>
      <c r="I1157" s="103"/>
    </row>
    <row r="1158" spans="5:11" x14ac:dyDescent="0.15">
      <c r="G1158" s="103"/>
      <c r="H1158" s="103"/>
      <c r="I1158" s="103"/>
    </row>
    <row r="1159" spans="5:11" x14ac:dyDescent="0.15">
      <c r="G1159" s="103"/>
      <c r="H1159" s="103"/>
      <c r="I1159" s="103"/>
    </row>
    <row r="1160" spans="5:11" x14ac:dyDescent="0.15">
      <c r="G1160" s="103"/>
      <c r="H1160" s="103"/>
      <c r="I1160" s="103"/>
    </row>
    <row r="1161" spans="5:11" x14ac:dyDescent="0.15">
      <c r="G1161" s="103"/>
      <c r="H1161" s="103"/>
      <c r="I1161" s="103"/>
    </row>
    <row r="1162" spans="5:11" x14ac:dyDescent="0.15">
      <c r="G1162" s="103"/>
      <c r="H1162" s="103"/>
      <c r="I1162" s="103"/>
    </row>
    <row r="1163" spans="5:11" x14ac:dyDescent="0.15">
      <c r="G1163" s="103"/>
      <c r="H1163" s="103"/>
      <c r="I1163" s="103"/>
    </row>
    <row r="1164" spans="5:11" x14ac:dyDescent="0.15">
      <c r="G1164" s="103"/>
      <c r="H1164" s="103"/>
      <c r="I1164" s="103"/>
    </row>
    <row r="1165" spans="5:11" x14ac:dyDescent="0.15">
      <c r="G1165" s="101"/>
      <c r="H1165" s="101"/>
      <c r="I1165" s="101"/>
    </row>
    <row r="1166" spans="5:11" x14ac:dyDescent="0.15">
      <c r="G1166" s="101"/>
      <c r="H1166" s="101"/>
      <c r="I1166" s="101"/>
    </row>
    <row r="1167" spans="5:11" x14ac:dyDescent="0.15">
      <c r="G1167" s="101"/>
      <c r="H1167" s="101"/>
      <c r="I1167" s="101"/>
    </row>
    <row r="1168" spans="5:11" x14ac:dyDescent="0.15">
      <c r="G1168" s="101"/>
      <c r="H1168" s="101"/>
      <c r="I1168" s="101"/>
    </row>
    <row r="1169" spans="7:9" x14ac:dyDescent="0.15">
      <c r="G1169" s="101"/>
      <c r="H1169" s="101"/>
      <c r="I1169" s="101"/>
    </row>
    <row r="1170" spans="7:9" x14ac:dyDescent="0.15">
      <c r="G1170" s="101"/>
      <c r="H1170" s="101"/>
      <c r="I1170" s="101"/>
    </row>
    <row r="1171" spans="7:9" x14ac:dyDescent="0.15">
      <c r="G1171" s="101"/>
      <c r="H1171" s="101"/>
      <c r="I1171" s="101"/>
    </row>
    <row r="1172" spans="7:9" x14ac:dyDescent="0.15">
      <c r="G1172" s="101"/>
      <c r="H1172" s="101"/>
      <c r="I1172" s="101"/>
    </row>
    <row r="1173" spans="7:9" x14ac:dyDescent="0.15">
      <c r="G1173" s="101"/>
      <c r="H1173" s="101"/>
      <c r="I1173" s="101"/>
    </row>
    <row r="1174" spans="7:9" x14ac:dyDescent="0.15">
      <c r="G1174" s="101"/>
      <c r="H1174" s="101"/>
      <c r="I1174" s="101"/>
    </row>
    <row r="1175" spans="7:9" x14ac:dyDescent="0.15">
      <c r="G1175" s="101"/>
      <c r="H1175" s="101"/>
      <c r="I1175" s="101"/>
    </row>
    <row r="1176" spans="7:9" x14ac:dyDescent="0.15">
      <c r="G1176" s="101"/>
      <c r="H1176" s="101"/>
      <c r="I1176" s="101"/>
    </row>
    <row r="1177" spans="7:9" x14ac:dyDescent="0.15">
      <c r="G1177" s="101"/>
      <c r="H1177" s="101"/>
      <c r="I1177" s="101"/>
    </row>
    <row r="1178" spans="7:9" x14ac:dyDescent="0.15">
      <c r="G1178" s="101"/>
      <c r="H1178" s="101"/>
      <c r="I1178" s="101"/>
    </row>
    <row r="1179" spans="7:9" x14ac:dyDescent="0.15">
      <c r="G1179" s="101"/>
      <c r="H1179" s="101"/>
      <c r="I1179" s="101"/>
    </row>
    <row r="1180" spans="7:9" x14ac:dyDescent="0.15">
      <c r="G1180" s="101"/>
      <c r="H1180" s="101"/>
      <c r="I1180" s="101"/>
    </row>
    <row r="1181" spans="7:9" x14ac:dyDescent="0.15">
      <c r="G1181" s="101"/>
      <c r="H1181" s="101"/>
      <c r="I1181" s="101"/>
    </row>
    <row r="1182" spans="7:9" x14ac:dyDescent="0.15">
      <c r="G1182" s="101"/>
      <c r="H1182" s="101"/>
      <c r="I1182" s="101"/>
    </row>
    <row r="1183" spans="7:9" x14ac:dyDescent="0.15">
      <c r="G1183" s="101"/>
      <c r="H1183" s="101"/>
      <c r="I1183" s="101"/>
    </row>
    <row r="1184" spans="7:9" x14ac:dyDescent="0.15">
      <c r="G1184" s="101"/>
      <c r="H1184" s="101"/>
      <c r="I1184" s="101"/>
    </row>
    <row r="1185" spans="7:9" x14ac:dyDescent="0.15">
      <c r="G1185" s="101"/>
      <c r="H1185" s="101"/>
      <c r="I1185" s="101"/>
    </row>
    <row r="1186" spans="7:9" x14ac:dyDescent="0.15">
      <c r="G1186" s="101"/>
      <c r="H1186" s="101"/>
      <c r="I1186" s="101"/>
    </row>
    <row r="1187" spans="7:9" x14ac:dyDescent="0.15">
      <c r="G1187" s="101"/>
      <c r="H1187" s="101"/>
      <c r="I1187" s="101"/>
    </row>
    <row r="1188" spans="7:9" x14ac:dyDescent="0.15">
      <c r="G1188" s="101"/>
      <c r="H1188" s="101"/>
      <c r="I1188" s="101"/>
    </row>
    <row r="1189" spans="7:9" x14ac:dyDescent="0.15">
      <c r="G1189" s="101"/>
      <c r="H1189" s="101"/>
      <c r="I1189" s="101"/>
    </row>
    <row r="1190" spans="7:9" x14ac:dyDescent="0.15">
      <c r="G1190" s="101"/>
      <c r="H1190" s="101"/>
      <c r="I1190" s="101"/>
    </row>
    <row r="1191" spans="7:9" x14ac:dyDescent="0.15">
      <c r="G1191" s="101"/>
      <c r="H1191" s="101"/>
      <c r="I1191" s="101"/>
    </row>
    <row r="1192" spans="7:9" x14ac:dyDescent="0.15">
      <c r="G1192" s="101"/>
      <c r="H1192" s="101"/>
      <c r="I1192" s="101"/>
    </row>
    <row r="1193" spans="7:9" x14ac:dyDescent="0.15">
      <c r="G1193" s="101"/>
      <c r="H1193" s="101"/>
      <c r="I1193" s="101"/>
    </row>
    <row r="1194" spans="7:9" x14ac:dyDescent="0.15">
      <c r="G1194" s="101"/>
      <c r="H1194" s="101"/>
      <c r="I1194" s="101"/>
    </row>
    <row r="1195" spans="7:9" x14ac:dyDescent="0.15">
      <c r="G1195" s="101"/>
      <c r="H1195" s="101"/>
      <c r="I1195" s="101"/>
    </row>
    <row r="1196" spans="7:9" x14ac:dyDescent="0.15">
      <c r="G1196" s="101"/>
      <c r="H1196" s="101"/>
      <c r="I1196" s="101"/>
    </row>
    <row r="1197" spans="7:9" x14ac:dyDescent="0.15">
      <c r="G1197" s="101"/>
      <c r="H1197" s="101"/>
      <c r="I1197" s="101"/>
    </row>
    <row r="1198" spans="7:9" x14ac:dyDescent="0.15">
      <c r="G1198" s="101"/>
      <c r="H1198" s="101"/>
      <c r="I1198" s="101"/>
    </row>
    <row r="1199" spans="7:9" x14ac:dyDescent="0.15">
      <c r="G1199" s="101"/>
      <c r="H1199" s="101"/>
      <c r="I1199" s="101"/>
    </row>
    <row r="1200" spans="7:9" x14ac:dyDescent="0.15">
      <c r="G1200" s="101"/>
      <c r="H1200" s="101"/>
      <c r="I1200" s="101"/>
    </row>
    <row r="1201" spans="7:9" x14ac:dyDescent="0.15">
      <c r="G1201" s="101"/>
      <c r="H1201" s="101"/>
      <c r="I1201" s="101"/>
    </row>
    <row r="1202" spans="7:9" x14ac:dyDescent="0.15">
      <c r="G1202" s="101"/>
      <c r="H1202" s="101"/>
      <c r="I1202" s="101"/>
    </row>
    <row r="1203" spans="7:9" x14ac:dyDescent="0.15">
      <c r="G1203" s="101"/>
      <c r="H1203" s="101"/>
      <c r="I1203" s="101"/>
    </row>
    <row r="1204" spans="7:9" x14ac:dyDescent="0.15">
      <c r="G1204" s="101"/>
      <c r="H1204" s="101"/>
      <c r="I1204" s="101"/>
    </row>
    <row r="1205" spans="7:9" x14ac:dyDescent="0.15">
      <c r="G1205" s="101"/>
      <c r="H1205" s="101"/>
      <c r="I1205" s="101"/>
    </row>
    <row r="1206" spans="7:9" x14ac:dyDescent="0.15">
      <c r="G1206" s="101"/>
      <c r="H1206" s="101"/>
      <c r="I1206" s="101"/>
    </row>
    <row r="1207" spans="7:9" x14ac:dyDescent="0.15">
      <c r="G1207" s="101"/>
      <c r="H1207" s="101"/>
      <c r="I1207" s="101"/>
    </row>
    <row r="1208" spans="7:9" x14ac:dyDescent="0.15">
      <c r="G1208" s="101"/>
      <c r="H1208" s="101"/>
      <c r="I1208" s="101"/>
    </row>
    <row r="1209" spans="7:9" x14ac:dyDescent="0.15">
      <c r="G1209" s="101"/>
      <c r="H1209" s="101"/>
      <c r="I1209" s="101"/>
    </row>
    <row r="1210" spans="7:9" x14ac:dyDescent="0.15">
      <c r="G1210" s="101"/>
      <c r="H1210" s="101"/>
      <c r="I1210" s="101"/>
    </row>
    <row r="1211" spans="7:9" x14ac:dyDescent="0.15">
      <c r="G1211" s="101"/>
      <c r="H1211" s="101"/>
      <c r="I1211" s="101"/>
    </row>
    <row r="1212" spans="7:9" x14ac:dyDescent="0.15">
      <c r="G1212" s="101"/>
      <c r="H1212" s="101"/>
      <c r="I1212" s="101"/>
    </row>
    <row r="1213" spans="7:9" x14ac:dyDescent="0.15">
      <c r="G1213" s="101"/>
      <c r="H1213" s="101"/>
      <c r="I1213" s="101"/>
    </row>
    <row r="1214" spans="7:9" x14ac:dyDescent="0.15">
      <c r="G1214" s="101"/>
      <c r="H1214" s="101"/>
      <c r="I1214" s="101"/>
    </row>
    <row r="1215" spans="7:9" x14ac:dyDescent="0.15">
      <c r="G1215" s="101"/>
      <c r="H1215" s="101"/>
      <c r="I1215" s="101"/>
    </row>
    <row r="1216" spans="7:9" x14ac:dyDescent="0.15">
      <c r="G1216" s="101"/>
      <c r="H1216" s="101"/>
      <c r="I1216" s="101"/>
    </row>
    <row r="1217" spans="7:9" x14ac:dyDescent="0.15">
      <c r="G1217" s="101"/>
      <c r="H1217" s="101"/>
      <c r="I1217" s="101"/>
    </row>
    <row r="1218" spans="7:9" x14ac:dyDescent="0.15">
      <c r="G1218" s="101"/>
      <c r="H1218" s="101"/>
      <c r="I1218" s="101"/>
    </row>
    <row r="1219" spans="7:9" x14ac:dyDescent="0.15">
      <c r="G1219" s="101"/>
      <c r="H1219" s="101"/>
      <c r="I1219" s="101"/>
    </row>
    <row r="1220" spans="7:9" x14ac:dyDescent="0.15">
      <c r="G1220" s="101"/>
      <c r="H1220" s="101"/>
      <c r="I1220" s="101"/>
    </row>
    <row r="1221" spans="7:9" x14ac:dyDescent="0.15">
      <c r="G1221" s="101"/>
      <c r="H1221" s="101"/>
      <c r="I1221" s="101"/>
    </row>
    <row r="1222" spans="7:9" x14ac:dyDescent="0.15">
      <c r="G1222" s="101"/>
      <c r="H1222" s="101"/>
      <c r="I1222" s="101"/>
    </row>
    <row r="1223" spans="7:9" x14ac:dyDescent="0.15">
      <c r="G1223" s="101"/>
      <c r="H1223" s="101"/>
      <c r="I1223" s="101"/>
    </row>
    <row r="1224" spans="7:9" x14ac:dyDescent="0.15">
      <c r="G1224" s="101"/>
      <c r="H1224" s="101"/>
      <c r="I1224" s="101"/>
    </row>
    <row r="1225" spans="7:9" x14ac:dyDescent="0.15">
      <c r="G1225" s="101"/>
      <c r="H1225" s="101"/>
      <c r="I1225" s="101"/>
    </row>
    <row r="1226" spans="7:9" x14ac:dyDescent="0.15">
      <c r="G1226" s="101"/>
      <c r="H1226" s="101"/>
      <c r="I1226" s="101"/>
    </row>
    <row r="1227" spans="7:9" x14ac:dyDescent="0.15">
      <c r="G1227" s="101"/>
      <c r="H1227" s="101"/>
      <c r="I1227" s="101"/>
    </row>
    <row r="1228" spans="7:9" x14ac:dyDescent="0.15">
      <c r="G1228" s="101"/>
      <c r="H1228" s="101"/>
      <c r="I1228" s="101"/>
    </row>
    <row r="1229" spans="7:9" x14ac:dyDescent="0.15">
      <c r="G1229" s="101"/>
      <c r="H1229" s="101"/>
      <c r="I1229" s="101"/>
    </row>
    <row r="1230" spans="7:9" x14ac:dyDescent="0.15">
      <c r="G1230" s="101"/>
      <c r="H1230" s="101"/>
      <c r="I1230" s="101"/>
    </row>
    <row r="1231" spans="7:9" x14ac:dyDescent="0.15">
      <c r="G1231" s="101"/>
      <c r="H1231" s="101"/>
      <c r="I1231" s="101"/>
    </row>
    <row r="1232" spans="7:9" x14ac:dyDescent="0.15">
      <c r="G1232" s="101"/>
      <c r="H1232" s="101"/>
      <c r="I1232" s="101"/>
    </row>
    <row r="1233" spans="7:9" x14ac:dyDescent="0.15">
      <c r="G1233" s="101"/>
      <c r="H1233" s="101"/>
      <c r="I1233" s="101"/>
    </row>
    <row r="1234" spans="7:9" x14ac:dyDescent="0.15">
      <c r="G1234" s="101"/>
      <c r="H1234" s="101"/>
      <c r="I1234" s="101"/>
    </row>
    <row r="1235" spans="7:9" x14ac:dyDescent="0.15">
      <c r="G1235" s="101"/>
      <c r="H1235" s="101"/>
      <c r="I1235" s="101"/>
    </row>
    <row r="1236" spans="7:9" x14ac:dyDescent="0.15">
      <c r="G1236" s="101"/>
      <c r="H1236" s="101"/>
      <c r="I1236" s="101"/>
    </row>
    <row r="1237" spans="7:9" x14ac:dyDescent="0.15">
      <c r="G1237" s="101"/>
      <c r="H1237" s="101"/>
      <c r="I1237" s="101"/>
    </row>
    <row r="1238" spans="7:9" x14ac:dyDescent="0.15">
      <c r="G1238" s="101"/>
      <c r="H1238" s="101"/>
      <c r="I1238" s="101"/>
    </row>
    <row r="1239" spans="7:9" x14ac:dyDescent="0.15">
      <c r="G1239" s="101"/>
      <c r="H1239" s="101"/>
      <c r="I1239" s="101"/>
    </row>
    <row r="1240" spans="7:9" x14ac:dyDescent="0.15">
      <c r="G1240" s="101"/>
      <c r="H1240" s="101"/>
      <c r="I1240" s="101"/>
    </row>
    <row r="1241" spans="7:9" x14ac:dyDescent="0.15">
      <c r="G1241" s="101"/>
      <c r="H1241" s="101"/>
      <c r="I1241" s="101"/>
    </row>
    <row r="1242" spans="7:9" x14ac:dyDescent="0.15">
      <c r="G1242" s="101"/>
      <c r="H1242" s="101"/>
      <c r="I1242" s="101"/>
    </row>
    <row r="1243" spans="7:9" x14ac:dyDescent="0.15">
      <c r="G1243" s="101"/>
      <c r="H1243" s="101"/>
      <c r="I1243" s="101"/>
    </row>
    <row r="1244" spans="7:9" x14ac:dyDescent="0.15">
      <c r="G1244" s="101"/>
      <c r="H1244" s="101"/>
      <c r="I1244" s="101"/>
    </row>
    <row r="1245" spans="7:9" x14ac:dyDescent="0.15">
      <c r="G1245" s="101"/>
      <c r="H1245" s="101"/>
      <c r="I1245" s="101"/>
    </row>
    <row r="1246" spans="7:9" x14ac:dyDescent="0.15">
      <c r="G1246" s="101"/>
      <c r="H1246" s="101"/>
      <c r="I1246" s="101"/>
    </row>
    <row r="1247" spans="7:9" x14ac:dyDescent="0.15">
      <c r="G1247" s="101"/>
      <c r="H1247" s="101"/>
      <c r="I1247" s="101"/>
    </row>
    <row r="1248" spans="7:9" x14ac:dyDescent="0.15">
      <c r="G1248" s="101"/>
      <c r="H1248" s="101"/>
      <c r="I1248" s="101"/>
    </row>
    <row r="1249" spans="7:9" x14ac:dyDescent="0.15">
      <c r="G1249" s="101"/>
      <c r="H1249" s="101"/>
      <c r="I1249" s="101"/>
    </row>
    <row r="1250" spans="7:9" x14ac:dyDescent="0.15">
      <c r="G1250" s="101"/>
      <c r="H1250" s="101"/>
      <c r="I1250" s="101"/>
    </row>
    <row r="1251" spans="7:9" x14ac:dyDescent="0.15">
      <c r="G1251" s="101"/>
      <c r="H1251" s="101"/>
      <c r="I1251" s="101"/>
    </row>
    <row r="1252" spans="7:9" x14ac:dyDescent="0.15">
      <c r="G1252" s="101"/>
      <c r="H1252" s="101"/>
      <c r="I1252" s="101"/>
    </row>
    <row r="1253" spans="7:9" x14ac:dyDescent="0.15">
      <c r="G1253" s="101"/>
      <c r="H1253" s="101"/>
      <c r="I1253" s="101"/>
    </row>
    <row r="1254" spans="7:9" x14ac:dyDescent="0.15">
      <c r="G1254" s="101"/>
      <c r="H1254" s="101"/>
      <c r="I1254" s="101"/>
    </row>
    <row r="1255" spans="7:9" x14ac:dyDescent="0.15">
      <c r="G1255" s="101"/>
      <c r="H1255" s="101"/>
      <c r="I1255" s="101"/>
    </row>
    <row r="1256" spans="7:9" x14ac:dyDescent="0.15">
      <c r="G1256" s="101"/>
      <c r="H1256" s="101"/>
      <c r="I1256" s="101"/>
    </row>
    <row r="1257" spans="7:9" x14ac:dyDescent="0.15">
      <c r="G1257" s="101"/>
      <c r="H1257" s="101"/>
      <c r="I1257" s="101"/>
    </row>
    <row r="1258" spans="7:9" x14ac:dyDescent="0.15">
      <c r="G1258" s="101"/>
      <c r="H1258" s="101"/>
      <c r="I1258" s="101"/>
    </row>
    <row r="1259" spans="7:9" x14ac:dyDescent="0.15">
      <c r="G1259" s="101"/>
      <c r="H1259" s="101"/>
      <c r="I1259" s="101"/>
    </row>
    <row r="1260" spans="7:9" x14ac:dyDescent="0.15">
      <c r="G1260" s="101"/>
      <c r="H1260" s="101"/>
      <c r="I1260" s="101"/>
    </row>
    <row r="1261" spans="7:9" x14ac:dyDescent="0.15">
      <c r="G1261" s="101"/>
      <c r="H1261" s="101"/>
      <c r="I1261" s="101"/>
    </row>
    <row r="1262" spans="7:9" x14ac:dyDescent="0.15">
      <c r="G1262" s="101"/>
      <c r="H1262" s="101"/>
      <c r="I1262" s="101"/>
    </row>
    <row r="1263" spans="7:9" x14ac:dyDescent="0.15">
      <c r="G1263" s="101"/>
      <c r="H1263" s="101"/>
      <c r="I1263" s="101"/>
    </row>
    <row r="1264" spans="7:9" x14ac:dyDescent="0.15">
      <c r="G1264" s="101"/>
      <c r="H1264" s="101"/>
      <c r="I1264" s="101"/>
    </row>
    <row r="1265" spans="7:9" x14ac:dyDescent="0.15">
      <c r="G1265" s="101"/>
      <c r="H1265" s="101"/>
      <c r="I1265" s="101"/>
    </row>
    <row r="1266" spans="7:9" x14ac:dyDescent="0.15">
      <c r="G1266" s="101"/>
      <c r="H1266" s="101"/>
      <c r="I1266" s="101"/>
    </row>
    <row r="1267" spans="7:9" x14ac:dyDescent="0.15">
      <c r="G1267" s="101"/>
      <c r="H1267" s="101"/>
      <c r="I1267" s="101"/>
    </row>
    <row r="1268" spans="7:9" x14ac:dyDescent="0.15">
      <c r="G1268" s="101"/>
      <c r="H1268" s="101"/>
      <c r="I1268" s="101"/>
    </row>
    <row r="1269" spans="7:9" x14ac:dyDescent="0.15">
      <c r="G1269" s="101"/>
      <c r="H1269" s="101"/>
      <c r="I1269" s="101"/>
    </row>
    <row r="1270" spans="7:9" x14ac:dyDescent="0.15">
      <c r="G1270" s="101"/>
      <c r="H1270" s="101"/>
      <c r="I1270" s="101"/>
    </row>
    <row r="1271" spans="7:9" x14ac:dyDescent="0.15">
      <c r="G1271" s="101"/>
      <c r="H1271" s="101"/>
      <c r="I1271" s="101"/>
    </row>
    <row r="1272" spans="7:9" x14ac:dyDescent="0.15">
      <c r="G1272" s="101"/>
      <c r="H1272" s="101"/>
      <c r="I1272" s="101"/>
    </row>
    <row r="1273" spans="7:9" x14ac:dyDescent="0.15">
      <c r="G1273" s="101"/>
      <c r="H1273" s="101"/>
      <c r="I1273" s="101"/>
    </row>
    <row r="1274" spans="7:9" x14ac:dyDescent="0.15">
      <c r="G1274" s="101"/>
      <c r="H1274" s="101"/>
      <c r="I1274" s="101"/>
    </row>
    <row r="1275" spans="7:9" x14ac:dyDescent="0.15">
      <c r="G1275" s="101"/>
      <c r="H1275" s="101"/>
      <c r="I1275" s="101"/>
    </row>
    <row r="1276" spans="7:9" x14ac:dyDescent="0.15">
      <c r="G1276" s="101"/>
      <c r="H1276" s="101"/>
      <c r="I1276" s="101"/>
    </row>
    <row r="1277" spans="7:9" x14ac:dyDescent="0.15">
      <c r="G1277" s="101"/>
      <c r="H1277" s="101"/>
      <c r="I1277" s="101"/>
    </row>
    <row r="1278" spans="7:9" x14ac:dyDescent="0.15">
      <c r="G1278" s="101"/>
      <c r="H1278" s="101"/>
      <c r="I1278" s="101"/>
    </row>
    <row r="1279" spans="7:9" x14ac:dyDescent="0.15">
      <c r="G1279" s="101"/>
      <c r="H1279" s="101"/>
      <c r="I1279" s="101"/>
    </row>
    <row r="1280" spans="7:9" x14ac:dyDescent="0.15">
      <c r="G1280" s="101"/>
      <c r="H1280" s="101"/>
      <c r="I1280" s="101"/>
    </row>
    <row r="1281" spans="7:9" x14ac:dyDescent="0.15">
      <c r="G1281" s="101"/>
      <c r="H1281" s="101"/>
      <c r="I1281" s="101"/>
    </row>
    <row r="1282" spans="7:9" x14ac:dyDescent="0.15">
      <c r="G1282" s="101"/>
      <c r="H1282" s="101"/>
      <c r="I1282" s="101"/>
    </row>
    <row r="1283" spans="7:9" x14ac:dyDescent="0.15">
      <c r="G1283" s="101"/>
      <c r="H1283" s="101"/>
      <c r="I1283" s="101"/>
    </row>
    <row r="1284" spans="7:9" x14ac:dyDescent="0.15">
      <c r="G1284" s="101"/>
      <c r="H1284" s="101"/>
      <c r="I1284" s="101"/>
    </row>
    <row r="1285" spans="7:9" x14ac:dyDescent="0.15">
      <c r="G1285" s="101"/>
      <c r="H1285" s="101"/>
      <c r="I1285" s="101"/>
    </row>
    <row r="1286" spans="7:9" x14ac:dyDescent="0.15">
      <c r="G1286" s="101"/>
      <c r="H1286" s="101"/>
      <c r="I1286" s="101"/>
    </row>
    <row r="1287" spans="7:9" x14ac:dyDescent="0.15">
      <c r="G1287" s="101"/>
      <c r="H1287" s="101"/>
      <c r="I1287" s="101"/>
    </row>
    <row r="1288" spans="7:9" x14ac:dyDescent="0.15">
      <c r="G1288" s="101"/>
      <c r="H1288" s="101"/>
      <c r="I1288" s="101"/>
    </row>
    <row r="1289" spans="7:9" x14ac:dyDescent="0.15">
      <c r="G1289" s="101"/>
      <c r="H1289" s="101"/>
      <c r="I1289" s="101"/>
    </row>
    <row r="1290" spans="7:9" x14ac:dyDescent="0.15">
      <c r="G1290" s="101"/>
      <c r="H1290" s="101"/>
      <c r="I1290" s="101"/>
    </row>
    <row r="1291" spans="7:9" x14ac:dyDescent="0.15">
      <c r="G1291" s="101"/>
      <c r="H1291" s="101"/>
      <c r="I1291" s="101"/>
    </row>
    <row r="1292" spans="7:9" x14ac:dyDescent="0.15">
      <c r="G1292" s="101"/>
      <c r="H1292" s="101"/>
      <c r="I1292" s="101"/>
    </row>
    <row r="1293" spans="7:9" x14ac:dyDescent="0.15">
      <c r="G1293" s="101"/>
      <c r="H1293" s="101"/>
      <c r="I1293" s="101"/>
    </row>
    <row r="1294" spans="7:9" x14ac:dyDescent="0.15">
      <c r="G1294" s="101"/>
      <c r="H1294" s="101"/>
      <c r="I1294" s="101"/>
    </row>
    <row r="1295" spans="7:9" x14ac:dyDescent="0.15">
      <c r="G1295" s="101"/>
      <c r="H1295" s="101"/>
      <c r="I1295" s="101"/>
    </row>
    <row r="1296" spans="7:9" x14ac:dyDescent="0.15">
      <c r="G1296" s="101"/>
      <c r="H1296" s="101"/>
      <c r="I1296" s="101"/>
    </row>
    <row r="1297" spans="7:9" x14ac:dyDescent="0.15">
      <c r="G1297" s="101"/>
      <c r="H1297" s="101"/>
      <c r="I1297" s="101"/>
    </row>
    <row r="1298" spans="7:9" x14ac:dyDescent="0.15">
      <c r="G1298" s="101"/>
      <c r="H1298" s="101"/>
      <c r="I1298" s="101"/>
    </row>
    <row r="1299" spans="7:9" x14ac:dyDescent="0.15">
      <c r="G1299" s="101"/>
      <c r="H1299" s="101"/>
      <c r="I1299" s="101"/>
    </row>
    <row r="1300" spans="7:9" x14ac:dyDescent="0.15">
      <c r="G1300" s="101"/>
      <c r="H1300" s="101"/>
      <c r="I1300" s="101"/>
    </row>
    <row r="1301" spans="7:9" x14ac:dyDescent="0.15">
      <c r="G1301" s="101"/>
      <c r="H1301" s="101"/>
      <c r="I1301" s="101"/>
    </row>
    <row r="1302" spans="7:9" x14ac:dyDescent="0.15">
      <c r="G1302" s="101"/>
      <c r="H1302" s="101"/>
      <c r="I1302" s="101"/>
    </row>
    <row r="1303" spans="7:9" x14ac:dyDescent="0.15">
      <c r="G1303" s="101"/>
      <c r="H1303" s="101"/>
      <c r="I1303" s="101"/>
    </row>
    <row r="1304" spans="7:9" x14ac:dyDescent="0.15">
      <c r="G1304" s="101"/>
      <c r="H1304" s="101"/>
      <c r="I1304" s="101"/>
    </row>
    <row r="1305" spans="7:9" x14ac:dyDescent="0.15">
      <c r="G1305" s="101"/>
      <c r="H1305" s="101"/>
      <c r="I1305" s="101"/>
    </row>
    <row r="1306" spans="7:9" x14ac:dyDescent="0.15">
      <c r="G1306" s="101"/>
      <c r="H1306" s="101"/>
      <c r="I1306" s="101"/>
    </row>
    <row r="1307" spans="7:9" x14ac:dyDescent="0.15">
      <c r="G1307" s="101"/>
      <c r="H1307" s="101"/>
      <c r="I1307" s="101"/>
    </row>
    <row r="1308" spans="7:9" x14ac:dyDescent="0.15">
      <c r="G1308" s="101"/>
      <c r="H1308" s="101"/>
      <c r="I1308" s="101"/>
    </row>
    <row r="1309" spans="7:9" x14ac:dyDescent="0.15">
      <c r="G1309" s="101"/>
      <c r="H1309" s="101"/>
      <c r="I1309" s="101"/>
    </row>
    <row r="1310" spans="7:9" x14ac:dyDescent="0.15">
      <c r="G1310" s="101"/>
      <c r="H1310" s="101"/>
      <c r="I1310" s="101"/>
    </row>
    <row r="1311" spans="7:9" x14ac:dyDescent="0.15">
      <c r="G1311" s="101"/>
      <c r="H1311" s="101"/>
      <c r="I1311" s="101"/>
    </row>
    <row r="1312" spans="7:9" x14ac:dyDescent="0.15">
      <c r="G1312" s="101"/>
      <c r="H1312" s="101"/>
      <c r="I1312" s="101"/>
    </row>
    <row r="1313" spans="7:9" x14ac:dyDescent="0.15">
      <c r="G1313" s="101"/>
      <c r="H1313" s="101"/>
      <c r="I1313" s="101"/>
    </row>
    <row r="1314" spans="7:9" x14ac:dyDescent="0.15">
      <c r="G1314" s="101"/>
      <c r="H1314" s="101"/>
      <c r="I1314" s="101"/>
    </row>
    <row r="1315" spans="7:9" x14ac:dyDescent="0.15">
      <c r="G1315" s="101"/>
      <c r="H1315" s="101"/>
      <c r="I1315" s="101"/>
    </row>
    <row r="1316" spans="7:9" x14ac:dyDescent="0.15">
      <c r="G1316" s="101"/>
      <c r="H1316" s="101"/>
      <c r="I1316" s="101"/>
    </row>
    <row r="1317" spans="7:9" x14ac:dyDescent="0.15">
      <c r="G1317" s="101"/>
      <c r="H1317" s="101"/>
      <c r="I1317" s="101"/>
    </row>
    <row r="1318" spans="7:9" x14ac:dyDescent="0.15">
      <c r="G1318" s="101"/>
      <c r="H1318" s="101"/>
      <c r="I1318" s="101"/>
    </row>
    <row r="1319" spans="7:9" x14ac:dyDescent="0.15">
      <c r="G1319" s="101"/>
      <c r="H1319" s="101"/>
      <c r="I1319" s="101"/>
    </row>
    <row r="1320" spans="7:9" x14ac:dyDescent="0.15">
      <c r="G1320" s="101"/>
      <c r="H1320" s="101"/>
      <c r="I1320" s="101"/>
    </row>
    <row r="1321" spans="7:9" x14ac:dyDescent="0.15">
      <c r="G1321" s="101"/>
      <c r="H1321" s="101"/>
      <c r="I1321" s="101"/>
    </row>
    <row r="1322" spans="7:9" x14ac:dyDescent="0.15">
      <c r="G1322" s="101"/>
      <c r="H1322" s="101"/>
      <c r="I1322" s="101"/>
    </row>
    <row r="1323" spans="7:9" x14ac:dyDescent="0.15">
      <c r="G1323" s="101"/>
      <c r="H1323" s="101"/>
      <c r="I1323" s="101"/>
    </row>
    <row r="1324" spans="7:9" x14ac:dyDescent="0.15">
      <c r="G1324" s="101"/>
      <c r="H1324" s="101"/>
      <c r="I1324" s="101"/>
    </row>
    <row r="1325" spans="7:9" x14ac:dyDescent="0.15">
      <c r="G1325" s="101"/>
      <c r="H1325" s="101"/>
      <c r="I1325" s="101"/>
    </row>
    <row r="1326" spans="7:9" x14ac:dyDescent="0.15">
      <c r="G1326" s="101"/>
      <c r="H1326" s="101"/>
      <c r="I1326" s="101"/>
    </row>
    <row r="1327" spans="7:9" x14ac:dyDescent="0.15">
      <c r="G1327" s="101"/>
      <c r="H1327" s="101"/>
      <c r="I1327" s="101"/>
    </row>
    <row r="1328" spans="7:9" x14ac:dyDescent="0.15">
      <c r="G1328" s="101"/>
      <c r="H1328" s="101"/>
      <c r="I1328" s="101"/>
    </row>
    <row r="1329" spans="7:9" x14ac:dyDescent="0.15">
      <c r="G1329" s="101"/>
      <c r="H1329" s="101"/>
      <c r="I1329" s="101"/>
    </row>
    <row r="1330" spans="7:9" x14ac:dyDescent="0.15">
      <c r="G1330" s="101"/>
      <c r="H1330" s="101"/>
      <c r="I1330" s="101"/>
    </row>
    <row r="1331" spans="7:9" x14ac:dyDescent="0.15">
      <c r="G1331" s="101"/>
      <c r="H1331" s="101"/>
      <c r="I1331" s="101"/>
    </row>
    <row r="1332" spans="7:9" x14ac:dyDescent="0.15">
      <c r="G1332" s="101"/>
      <c r="H1332" s="101"/>
      <c r="I1332" s="101"/>
    </row>
    <row r="1333" spans="7:9" x14ac:dyDescent="0.15">
      <c r="G1333" s="101"/>
      <c r="H1333" s="101"/>
      <c r="I1333" s="101"/>
    </row>
    <row r="1334" spans="7:9" x14ac:dyDescent="0.15">
      <c r="G1334" s="101"/>
      <c r="H1334" s="101"/>
      <c r="I1334" s="101"/>
    </row>
    <row r="1335" spans="7:9" x14ac:dyDescent="0.15">
      <c r="G1335" s="101"/>
      <c r="H1335" s="101"/>
      <c r="I1335" s="101"/>
    </row>
    <row r="1336" spans="7:9" x14ac:dyDescent="0.15">
      <c r="G1336" s="101"/>
      <c r="H1336" s="101"/>
      <c r="I1336" s="101"/>
    </row>
    <row r="1337" spans="7:9" x14ac:dyDescent="0.15">
      <c r="G1337" s="101"/>
      <c r="H1337" s="101"/>
      <c r="I1337" s="101"/>
    </row>
    <row r="1338" spans="7:9" x14ac:dyDescent="0.15">
      <c r="G1338" s="101"/>
      <c r="H1338" s="101"/>
      <c r="I1338" s="101"/>
    </row>
    <row r="1339" spans="7:9" x14ac:dyDescent="0.15">
      <c r="G1339" s="101"/>
      <c r="H1339" s="101"/>
      <c r="I1339" s="101"/>
    </row>
    <row r="1340" spans="7:9" x14ac:dyDescent="0.15">
      <c r="G1340" s="101"/>
      <c r="H1340" s="101"/>
      <c r="I1340" s="101"/>
    </row>
    <row r="1341" spans="7:9" x14ac:dyDescent="0.15">
      <c r="G1341" s="101"/>
      <c r="H1341" s="101"/>
      <c r="I1341" s="101"/>
    </row>
    <row r="1342" spans="7:9" x14ac:dyDescent="0.15">
      <c r="G1342" s="101"/>
      <c r="H1342" s="101"/>
      <c r="I1342" s="101"/>
    </row>
    <row r="1343" spans="7:9" x14ac:dyDescent="0.15">
      <c r="G1343" s="101"/>
      <c r="H1343" s="101"/>
      <c r="I1343" s="101"/>
    </row>
    <row r="1344" spans="7:9" x14ac:dyDescent="0.15">
      <c r="G1344" s="101"/>
      <c r="H1344" s="101"/>
      <c r="I1344" s="101"/>
    </row>
    <row r="1345" spans="7:9" x14ac:dyDescent="0.15">
      <c r="G1345" s="101"/>
      <c r="H1345" s="101"/>
      <c r="I1345" s="101"/>
    </row>
    <row r="1346" spans="7:9" x14ac:dyDescent="0.15">
      <c r="G1346" s="101"/>
      <c r="H1346" s="101"/>
      <c r="I1346" s="101"/>
    </row>
    <row r="1347" spans="7:9" x14ac:dyDescent="0.15">
      <c r="G1347" s="101"/>
      <c r="H1347" s="101"/>
      <c r="I1347" s="101"/>
    </row>
    <row r="1348" spans="7:9" x14ac:dyDescent="0.15">
      <c r="G1348" s="101"/>
      <c r="H1348" s="101"/>
      <c r="I1348" s="101"/>
    </row>
    <row r="1349" spans="7:9" x14ac:dyDescent="0.15">
      <c r="G1349" s="101"/>
      <c r="H1349" s="101"/>
      <c r="I1349" s="101"/>
    </row>
    <row r="1350" spans="7:9" x14ac:dyDescent="0.15">
      <c r="G1350" s="101"/>
      <c r="H1350" s="101"/>
      <c r="I1350" s="101"/>
    </row>
    <row r="1351" spans="7:9" x14ac:dyDescent="0.15">
      <c r="G1351" s="101"/>
      <c r="H1351" s="101"/>
      <c r="I1351" s="101"/>
    </row>
    <row r="1352" spans="7:9" x14ac:dyDescent="0.15">
      <c r="G1352" s="101"/>
      <c r="H1352" s="101"/>
      <c r="I1352" s="101"/>
    </row>
    <row r="1353" spans="7:9" x14ac:dyDescent="0.15">
      <c r="G1353" s="101"/>
      <c r="H1353" s="101"/>
      <c r="I1353" s="101"/>
    </row>
    <row r="1354" spans="7:9" x14ac:dyDescent="0.15">
      <c r="G1354" s="101"/>
      <c r="H1354" s="101"/>
      <c r="I1354" s="101"/>
    </row>
    <row r="1355" spans="7:9" x14ac:dyDescent="0.15">
      <c r="G1355" s="101"/>
      <c r="H1355" s="101"/>
      <c r="I1355" s="101"/>
    </row>
    <row r="1356" spans="7:9" x14ac:dyDescent="0.15">
      <c r="G1356" s="101"/>
      <c r="H1356" s="101"/>
      <c r="I1356" s="101"/>
    </row>
    <row r="1357" spans="7:9" x14ac:dyDescent="0.15">
      <c r="G1357" s="101"/>
      <c r="H1357" s="101"/>
      <c r="I1357" s="101"/>
    </row>
    <row r="1358" spans="7:9" x14ac:dyDescent="0.15">
      <c r="G1358" s="101"/>
      <c r="H1358" s="101"/>
      <c r="I1358" s="101"/>
    </row>
    <row r="1359" spans="7:9" x14ac:dyDescent="0.15">
      <c r="G1359" s="101"/>
      <c r="H1359" s="101"/>
      <c r="I1359" s="101"/>
    </row>
    <row r="1360" spans="7:9" x14ac:dyDescent="0.15">
      <c r="G1360" s="101"/>
      <c r="H1360" s="101"/>
      <c r="I1360" s="101"/>
    </row>
    <row r="1361" spans="7:9" x14ac:dyDescent="0.15">
      <c r="G1361" s="101"/>
      <c r="H1361" s="101"/>
      <c r="I1361" s="101"/>
    </row>
    <row r="1362" spans="7:9" x14ac:dyDescent="0.15">
      <c r="G1362" s="101"/>
      <c r="H1362" s="101"/>
      <c r="I1362" s="101"/>
    </row>
    <row r="1363" spans="7:9" x14ac:dyDescent="0.15">
      <c r="G1363" s="101"/>
      <c r="H1363" s="101"/>
      <c r="I1363" s="101"/>
    </row>
    <row r="1364" spans="7:9" x14ac:dyDescent="0.15">
      <c r="G1364" s="101"/>
      <c r="H1364" s="101"/>
      <c r="I1364" s="101"/>
    </row>
    <row r="1365" spans="7:9" x14ac:dyDescent="0.15">
      <c r="G1365" s="101"/>
      <c r="H1365" s="101"/>
      <c r="I1365" s="101"/>
    </row>
    <row r="1366" spans="7:9" x14ac:dyDescent="0.15">
      <c r="G1366" s="101"/>
      <c r="H1366" s="101"/>
      <c r="I1366" s="101"/>
    </row>
    <row r="1367" spans="7:9" x14ac:dyDescent="0.15">
      <c r="G1367" s="101"/>
      <c r="H1367" s="101"/>
      <c r="I1367" s="101"/>
    </row>
    <row r="1368" spans="7:9" x14ac:dyDescent="0.15">
      <c r="G1368" s="101"/>
      <c r="H1368" s="101"/>
      <c r="I1368" s="101"/>
    </row>
    <row r="1369" spans="7:9" x14ac:dyDescent="0.15">
      <c r="G1369" s="101"/>
      <c r="H1369" s="101"/>
      <c r="I1369" s="101"/>
    </row>
    <row r="1370" spans="7:9" x14ac:dyDescent="0.15">
      <c r="G1370" s="101"/>
      <c r="H1370" s="101"/>
      <c r="I1370" s="101"/>
    </row>
    <row r="1371" spans="7:9" x14ac:dyDescent="0.15">
      <c r="G1371" s="101"/>
      <c r="H1371" s="101"/>
      <c r="I1371" s="101"/>
    </row>
    <row r="1372" spans="7:9" x14ac:dyDescent="0.15">
      <c r="G1372" s="101"/>
      <c r="H1372" s="101"/>
      <c r="I1372" s="101"/>
    </row>
    <row r="1373" spans="7:9" x14ac:dyDescent="0.15">
      <c r="G1373" s="101"/>
      <c r="H1373" s="101"/>
      <c r="I1373" s="101"/>
    </row>
    <row r="1374" spans="7:9" x14ac:dyDescent="0.15">
      <c r="G1374" s="101"/>
      <c r="H1374" s="101"/>
      <c r="I1374" s="101"/>
    </row>
    <row r="1375" spans="7:9" x14ac:dyDescent="0.15">
      <c r="G1375" s="101"/>
      <c r="H1375" s="101"/>
      <c r="I1375" s="101"/>
    </row>
    <row r="1376" spans="7:9" x14ac:dyDescent="0.15">
      <c r="G1376" s="101"/>
      <c r="H1376" s="101"/>
      <c r="I1376" s="101"/>
    </row>
    <row r="1377" spans="7:9" x14ac:dyDescent="0.15">
      <c r="G1377" s="101"/>
      <c r="H1377" s="101"/>
      <c r="I1377" s="101"/>
    </row>
    <row r="1378" spans="7:9" x14ac:dyDescent="0.15">
      <c r="G1378" s="101"/>
      <c r="H1378" s="101"/>
      <c r="I1378" s="101"/>
    </row>
    <row r="1379" spans="7:9" x14ac:dyDescent="0.15">
      <c r="G1379" s="101"/>
      <c r="H1379" s="101"/>
      <c r="I1379" s="101"/>
    </row>
    <row r="1380" spans="7:9" x14ac:dyDescent="0.15">
      <c r="G1380" s="101"/>
      <c r="H1380" s="101"/>
      <c r="I1380" s="101"/>
    </row>
    <row r="1381" spans="7:9" x14ac:dyDescent="0.15">
      <c r="G1381" s="101"/>
      <c r="H1381" s="101"/>
      <c r="I1381" s="101"/>
    </row>
    <row r="1382" spans="7:9" x14ac:dyDescent="0.15">
      <c r="G1382" s="101"/>
      <c r="H1382" s="101"/>
      <c r="I1382" s="101"/>
    </row>
    <row r="1383" spans="7:9" x14ac:dyDescent="0.15">
      <c r="G1383" s="101"/>
      <c r="H1383" s="101"/>
      <c r="I1383" s="101"/>
    </row>
    <row r="1384" spans="7:9" x14ac:dyDescent="0.15">
      <c r="G1384" s="101"/>
      <c r="H1384" s="101"/>
      <c r="I1384" s="101"/>
    </row>
    <row r="1385" spans="7:9" x14ac:dyDescent="0.15">
      <c r="G1385" s="101"/>
      <c r="H1385" s="101"/>
      <c r="I1385" s="101"/>
    </row>
    <row r="1386" spans="7:9" x14ac:dyDescent="0.15">
      <c r="G1386" s="101"/>
      <c r="H1386" s="101"/>
      <c r="I1386" s="101"/>
    </row>
    <row r="1387" spans="7:9" x14ac:dyDescent="0.15">
      <c r="G1387" s="101"/>
      <c r="H1387" s="101"/>
      <c r="I1387" s="101"/>
    </row>
    <row r="1388" spans="7:9" x14ac:dyDescent="0.15">
      <c r="G1388" s="101"/>
      <c r="H1388" s="101"/>
      <c r="I1388" s="101"/>
    </row>
    <row r="1389" spans="7:9" x14ac:dyDescent="0.15">
      <c r="G1389" s="101"/>
      <c r="H1389" s="101"/>
      <c r="I1389" s="101"/>
    </row>
    <row r="1390" spans="7:9" x14ac:dyDescent="0.15">
      <c r="G1390" s="101"/>
      <c r="H1390" s="101"/>
      <c r="I1390" s="101"/>
    </row>
    <row r="1391" spans="7:9" x14ac:dyDescent="0.15">
      <c r="G1391" s="101"/>
      <c r="H1391" s="101"/>
      <c r="I1391" s="101"/>
    </row>
    <row r="1392" spans="7:9" x14ac:dyDescent="0.15">
      <c r="G1392" s="101"/>
      <c r="H1392" s="101"/>
      <c r="I1392" s="101"/>
    </row>
    <row r="1393" spans="7:9" x14ac:dyDescent="0.15">
      <c r="G1393" s="101"/>
      <c r="H1393" s="101"/>
      <c r="I1393" s="101"/>
    </row>
    <row r="1394" spans="7:9" x14ac:dyDescent="0.15">
      <c r="G1394" s="101"/>
      <c r="H1394" s="101"/>
      <c r="I1394" s="101"/>
    </row>
    <row r="1395" spans="7:9" x14ac:dyDescent="0.15">
      <c r="G1395" s="101"/>
      <c r="H1395" s="101"/>
      <c r="I1395" s="101"/>
    </row>
    <row r="1396" spans="7:9" x14ac:dyDescent="0.15">
      <c r="G1396" s="101"/>
      <c r="H1396" s="101"/>
      <c r="I1396" s="101"/>
    </row>
    <row r="1397" spans="7:9" x14ac:dyDescent="0.15">
      <c r="G1397" s="101"/>
      <c r="H1397" s="101"/>
      <c r="I1397" s="101"/>
    </row>
    <row r="1398" spans="7:9" x14ac:dyDescent="0.15">
      <c r="G1398" s="101"/>
      <c r="H1398" s="101"/>
      <c r="I1398" s="101"/>
    </row>
    <row r="1399" spans="7:9" x14ac:dyDescent="0.15">
      <c r="G1399" s="101"/>
      <c r="H1399" s="101"/>
      <c r="I1399" s="101"/>
    </row>
    <row r="1400" spans="7:9" x14ac:dyDescent="0.15">
      <c r="G1400" s="101"/>
      <c r="H1400" s="101"/>
      <c r="I1400" s="101"/>
    </row>
    <row r="1401" spans="7:9" x14ac:dyDescent="0.15">
      <c r="G1401" s="101"/>
      <c r="H1401" s="101"/>
      <c r="I1401" s="101"/>
    </row>
    <row r="1402" spans="7:9" x14ac:dyDescent="0.15">
      <c r="G1402" s="101"/>
      <c r="H1402" s="101"/>
      <c r="I1402" s="101"/>
    </row>
    <row r="1403" spans="7:9" x14ac:dyDescent="0.15">
      <c r="G1403" s="101"/>
      <c r="H1403" s="101"/>
      <c r="I1403" s="101"/>
    </row>
    <row r="1404" spans="7:9" x14ac:dyDescent="0.15">
      <c r="G1404" s="101"/>
      <c r="H1404" s="101"/>
      <c r="I1404" s="101"/>
    </row>
    <row r="1405" spans="7:9" x14ac:dyDescent="0.15">
      <c r="G1405" s="101"/>
      <c r="H1405" s="101"/>
      <c r="I1405" s="101"/>
    </row>
    <row r="1406" spans="7:9" x14ac:dyDescent="0.15">
      <c r="G1406" s="101"/>
      <c r="H1406" s="101"/>
      <c r="I1406" s="101"/>
    </row>
    <row r="1407" spans="7:9" x14ac:dyDescent="0.15">
      <c r="G1407" s="101"/>
      <c r="H1407" s="101"/>
      <c r="I1407" s="101"/>
    </row>
    <row r="1408" spans="7:9" x14ac:dyDescent="0.15">
      <c r="G1408" s="101"/>
      <c r="H1408" s="101"/>
      <c r="I1408" s="101"/>
    </row>
    <row r="1409" spans="7:9" x14ac:dyDescent="0.15">
      <c r="G1409" s="101"/>
      <c r="H1409" s="101"/>
      <c r="I1409" s="101"/>
    </row>
    <row r="1410" spans="7:9" x14ac:dyDescent="0.15">
      <c r="G1410" s="101"/>
      <c r="H1410" s="101"/>
      <c r="I1410" s="101"/>
    </row>
    <row r="1411" spans="7:9" x14ac:dyDescent="0.15">
      <c r="G1411" s="101"/>
      <c r="H1411" s="101"/>
      <c r="I1411" s="101"/>
    </row>
    <row r="1412" spans="7:9" x14ac:dyDescent="0.15">
      <c r="G1412" s="101"/>
      <c r="H1412" s="101"/>
      <c r="I1412" s="101"/>
    </row>
    <row r="1413" spans="7:9" x14ac:dyDescent="0.15">
      <c r="G1413" s="101"/>
      <c r="H1413" s="101"/>
      <c r="I1413" s="101"/>
    </row>
    <row r="1414" spans="7:9" x14ac:dyDescent="0.15">
      <c r="G1414" s="101"/>
      <c r="H1414" s="101"/>
      <c r="I1414" s="101"/>
    </row>
    <row r="1415" spans="7:9" x14ac:dyDescent="0.15">
      <c r="G1415" s="101"/>
      <c r="H1415" s="101"/>
      <c r="I1415" s="101"/>
    </row>
    <row r="1416" spans="7:9" x14ac:dyDescent="0.15">
      <c r="G1416" s="101"/>
      <c r="H1416" s="101"/>
      <c r="I1416" s="101"/>
    </row>
    <row r="1417" spans="7:9" x14ac:dyDescent="0.15">
      <c r="G1417" s="101"/>
      <c r="H1417" s="101"/>
      <c r="I1417" s="101"/>
    </row>
    <row r="1418" spans="7:9" x14ac:dyDescent="0.15">
      <c r="G1418" s="101"/>
      <c r="H1418" s="101"/>
      <c r="I1418" s="101"/>
    </row>
    <row r="1419" spans="7:9" x14ac:dyDescent="0.15">
      <c r="G1419" s="101"/>
      <c r="H1419" s="101"/>
      <c r="I1419" s="101"/>
    </row>
    <row r="1420" spans="7:9" x14ac:dyDescent="0.15">
      <c r="G1420" s="101"/>
      <c r="H1420" s="101"/>
      <c r="I1420" s="101"/>
    </row>
    <row r="1421" spans="7:9" x14ac:dyDescent="0.15">
      <c r="G1421" s="101"/>
      <c r="H1421" s="101"/>
      <c r="I1421" s="101"/>
    </row>
    <row r="1422" spans="7:9" x14ac:dyDescent="0.15">
      <c r="G1422" s="101"/>
      <c r="H1422" s="101"/>
      <c r="I1422" s="101"/>
    </row>
    <row r="1423" spans="7:9" x14ac:dyDescent="0.15">
      <c r="G1423" s="101"/>
      <c r="H1423" s="101"/>
      <c r="I1423" s="101"/>
    </row>
    <row r="1424" spans="7:9" x14ac:dyDescent="0.15">
      <c r="G1424" s="101"/>
      <c r="H1424" s="101"/>
      <c r="I1424" s="101"/>
    </row>
    <row r="1425" spans="7:9" x14ac:dyDescent="0.15">
      <c r="G1425" s="101"/>
      <c r="H1425" s="101"/>
      <c r="I1425" s="101"/>
    </row>
    <row r="1426" spans="7:9" x14ac:dyDescent="0.15">
      <c r="G1426" s="101"/>
      <c r="H1426" s="101"/>
      <c r="I1426" s="101"/>
    </row>
    <row r="1427" spans="7:9" x14ac:dyDescent="0.15">
      <c r="G1427" s="101"/>
      <c r="H1427" s="101"/>
      <c r="I1427" s="101"/>
    </row>
    <row r="1428" spans="7:9" x14ac:dyDescent="0.15">
      <c r="G1428" s="101"/>
      <c r="H1428" s="101"/>
      <c r="I1428" s="101"/>
    </row>
    <row r="1429" spans="7:9" x14ac:dyDescent="0.15">
      <c r="G1429" s="101"/>
      <c r="H1429" s="101"/>
      <c r="I1429" s="101"/>
    </row>
    <row r="1430" spans="7:9" x14ac:dyDescent="0.15">
      <c r="G1430" s="101"/>
      <c r="H1430" s="101"/>
      <c r="I1430" s="101"/>
    </row>
    <row r="1431" spans="7:9" x14ac:dyDescent="0.15">
      <c r="G1431" s="101"/>
      <c r="H1431" s="101"/>
      <c r="I1431" s="101"/>
    </row>
    <row r="1432" spans="7:9" x14ac:dyDescent="0.15">
      <c r="G1432" s="101"/>
      <c r="H1432" s="101"/>
      <c r="I1432" s="101"/>
    </row>
    <row r="1433" spans="7:9" x14ac:dyDescent="0.15">
      <c r="G1433" s="101"/>
      <c r="H1433" s="101"/>
      <c r="I1433" s="101"/>
    </row>
    <row r="1434" spans="7:9" x14ac:dyDescent="0.15">
      <c r="G1434" s="101"/>
      <c r="H1434" s="101"/>
      <c r="I1434" s="101"/>
    </row>
    <row r="1435" spans="7:9" x14ac:dyDescent="0.15">
      <c r="G1435" s="101"/>
      <c r="H1435" s="101"/>
      <c r="I1435" s="101"/>
    </row>
    <row r="1436" spans="7:9" x14ac:dyDescent="0.15">
      <c r="G1436" s="101"/>
      <c r="H1436" s="101"/>
      <c r="I1436" s="101"/>
    </row>
    <row r="1437" spans="7:9" x14ac:dyDescent="0.15">
      <c r="G1437" s="101"/>
      <c r="H1437" s="101"/>
      <c r="I1437" s="101"/>
    </row>
    <row r="1438" spans="7:9" x14ac:dyDescent="0.15">
      <c r="G1438" s="101"/>
      <c r="H1438" s="101"/>
      <c r="I1438" s="101"/>
    </row>
    <row r="1439" spans="7:9" x14ac:dyDescent="0.15">
      <c r="G1439" s="101"/>
      <c r="H1439" s="101"/>
      <c r="I1439" s="101"/>
    </row>
    <row r="1440" spans="7:9" x14ac:dyDescent="0.15">
      <c r="G1440" s="101"/>
      <c r="H1440" s="101"/>
      <c r="I1440" s="101"/>
    </row>
    <row r="1441" spans="7:9" x14ac:dyDescent="0.15">
      <c r="G1441" s="101"/>
      <c r="H1441" s="101"/>
      <c r="I1441" s="101"/>
    </row>
    <row r="1442" spans="7:9" x14ac:dyDescent="0.15">
      <c r="G1442" s="101"/>
      <c r="H1442" s="101"/>
      <c r="I1442" s="101"/>
    </row>
    <row r="1443" spans="7:9" x14ac:dyDescent="0.15">
      <c r="G1443" s="101"/>
      <c r="H1443" s="101"/>
      <c r="I1443" s="101"/>
    </row>
    <row r="1444" spans="7:9" x14ac:dyDescent="0.15">
      <c r="G1444" s="101"/>
      <c r="H1444" s="101"/>
      <c r="I1444" s="101"/>
    </row>
    <row r="1445" spans="7:9" x14ac:dyDescent="0.15">
      <c r="G1445" s="101"/>
      <c r="H1445" s="101"/>
      <c r="I1445" s="101"/>
    </row>
    <row r="1446" spans="7:9" x14ac:dyDescent="0.15">
      <c r="G1446" s="101"/>
      <c r="H1446" s="101"/>
      <c r="I1446" s="101"/>
    </row>
    <row r="1447" spans="7:9" x14ac:dyDescent="0.15">
      <c r="G1447" s="101"/>
      <c r="H1447" s="101"/>
      <c r="I1447" s="101"/>
    </row>
    <row r="1448" spans="7:9" x14ac:dyDescent="0.15">
      <c r="G1448" s="101"/>
      <c r="H1448" s="101"/>
      <c r="I1448" s="101"/>
    </row>
    <row r="1449" spans="7:9" x14ac:dyDescent="0.15">
      <c r="G1449" s="101"/>
      <c r="H1449" s="101"/>
      <c r="I1449" s="101"/>
    </row>
    <row r="1450" spans="7:9" x14ac:dyDescent="0.15">
      <c r="G1450" s="101"/>
      <c r="H1450" s="101"/>
      <c r="I1450" s="101"/>
    </row>
    <row r="1451" spans="7:9" x14ac:dyDescent="0.15">
      <c r="G1451" s="101"/>
      <c r="H1451" s="101"/>
      <c r="I1451" s="101"/>
    </row>
    <row r="1452" spans="7:9" x14ac:dyDescent="0.15">
      <c r="G1452" s="101"/>
      <c r="H1452" s="101"/>
      <c r="I1452" s="101"/>
    </row>
    <row r="1453" spans="7:9" x14ac:dyDescent="0.15">
      <c r="G1453" s="101"/>
      <c r="H1453" s="101"/>
      <c r="I1453" s="101"/>
    </row>
    <row r="1454" spans="7:9" x14ac:dyDescent="0.15">
      <c r="G1454" s="101"/>
      <c r="H1454" s="101"/>
      <c r="I1454" s="101"/>
    </row>
    <row r="1455" spans="7:9" x14ac:dyDescent="0.15">
      <c r="G1455" s="101"/>
      <c r="H1455" s="101"/>
      <c r="I1455" s="101"/>
    </row>
    <row r="1456" spans="7:9" x14ac:dyDescent="0.15">
      <c r="G1456" s="101"/>
      <c r="H1456" s="101"/>
      <c r="I1456" s="101"/>
    </row>
    <row r="1457" spans="7:9" x14ac:dyDescent="0.15">
      <c r="G1457" s="101"/>
      <c r="H1457" s="101"/>
      <c r="I1457" s="101"/>
    </row>
    <row r="1458" spans="7:9" x14ac:dyDescent="0.15">
      <c r="G1458" s="101"/>
      <c r="H1458" s="101"/>
      <c r="I1458" s="101"/>
    </row>
    <row r="1459" spans="7:9" x14ac:dyDescent="0.15">
      <c r="G1459" s="101"/>
      <c r="H1459" s="101"/>
      <c r="I1459" s="101"/>
    </row>
    <row r="1460" spans="7:9" x14ac:dyDescent="0.15">
      <c r="G1460" s="101"/>
      <c r="H1460" s="101"/>
      <c r="I1460" s="101"/>
    </row>
  </sheetData>
  <mergeCells count="30">
    <mergeCell ref="A48:D48"/>
    <mergeCell ref="B49:D49"/>
    <mergeCell ref="C50:D50"/>
    <mergeCell ref="C53:D53"/>
    <mergeCell ref="C35:D35"/>
    <mergeCell ref="A38:D38"/>
    <mergeCell ref="B39:D39"/>
    <mergeCell ref="C40:D40"/>
    <mergeCell ref="A43:D43"/>
    <mergeCell ref="C45:D45"/>
    <mergeCell ref="A7:D7"/>
    <mergeCell ref="A8:D8"/>
    <mergeCell ref="A9:D9"/>
    <mergeCell ref="B44:D44"/>
    <mergeCell ref="C11:D11"/>
    <mergeCell ref="A18:D18"/>
    <mergeCell ref="B19:D19"/>
    <mergeCell ref="C20:D20"/>
    <mergeCell ref="A33:D33"/>
    <mergeCell ref="B34:D34"/>
    <mergeCell ref="B10:D10"/>
    <mergeCell ref="A1:K1"/>
    <mergeCell ref="A2:D2"/>
    <mergeCell ref="A3:D3"/>
    <mergeCell ref="E3:F4"/>
    <mergeCell ref="G3:G4"/>
    <mergeCell ref="H3:I4"/>
    <mergeCell ref="J3:K4"/>
    <mergeCell ref="A5:D5"/>
    <mergeCell ref="A6:D6"/>
  </mergeCells>
  <phoneticPr fontId="1" type="noConversion"/>
  <pageMargins left="0.59055118110236227" right="0.59055118110236227" top="0.31496062992125984" bottom="0.43307086614173229" header="0.31496062992125984" footer="0.31496062992125984"/>
  <pageSetup paperSize="9" firstPageNumber="7" orientation="landscape" useFirstPageNumber="1" horizontalDpi="4294967293" verticalDpi="4294967293" r:id="rId1"/>
  <headerFooter alignWithMargins="0">
    <oddFooter>&amp;C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9"/>
  <sheetViews>
    <sheetView zoomScaleNormal="100" zoomScaleSheetLayoutView="100" workbookViewId="0">
      <pane ySplit="4" topLeftCell="A29" activePane="bottomLeft" state="frozen"/>
      <selection sqref="A1:L1"/>
      <selection pane="bottomLeft" activeCell="J41" sqref="J41"/>
    </sheetView>
  </sheetViews>
  <sheetFormatPr defaultRowHeight="13.5" x14ac:dyDescent="0.15"/>
  <cols>
    <col min="1" max="3" width="2.77734375" style="99" customWidth="1"/>
    <col min="4" max="4" width="14.21875" style="99" customWidth="1"/>
    <col min="5" max="5" width="3.33203125" style="98" customWidth="1"/>
    <col min="6" max="6" width="9.21875" style="98" customWidth="1"/>
    <col min="7" max="7" width="10.88671875" style="97" customWidth="1"/>
    <col min="8" max="8" width="2.44140625" style="227" customWidth="1"/>
    <col min="9" max="9" width="8.44140625" style="227" customWidth="1"/>
    <col min="10" max="10" width="20.77734375" style="99" customWidth="1"/>
    <col min="11" max="11" width="42.5546875" style="98" customWidth="1"/>
    <col min="12" max="13" width="8.88671875" style="97"/>
    <col min="14" max="14" width="9.88671875" style="97" bestFit="1" customWidth="1"/>
    <col min="15" max="15" width="11.21875" style="97" bestFit="1" customWidth="1"/>
    <col min="16" max="16384" width="8.88671875" style="97"/>
  </cols>
  <sheetData>
    <row r="1" spans="1:12" s="219" customFormat="1" ht="27.75" customHeight="1" x14ac:dyDescent="0.15">
      <c r="A1" s="427" t="s">
        <v>650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742"/>
    </row>
    <row r="2" spans="1:12" s="219" customFormat="1" ht="16.5" customHeight="1" thickBot="1" x14ac:dyDescent="0.3">
      <c r="A2" s="741"/>
      <c r="B2" s="741"/>
      <c r="C2" s="741"/>
      <c r="D2" s="741"/>
      <c r="E2" s="426"/>
      <c r="F2" s="425"/>
      <c r="G2" s="97"/>
      <c r="H2" s="227"/>
      <c r="I2" s="740"/>
      <c r="J2" s="221"/>
      <c r="K2" s="740" t="s">
        <v>649</v>
      </c>
    </row>
    <row r="3" spans="1:12" s="110" customFormat="1" ht="18" customHeight="1" x14ac:dyDescent="0.15">
      <c r="A3" s="218"/>
      <c r="B3" s="217"/>
      <c r="C3" s="217"/>
      <c r="D3" s="216"/>
      <c r="E3" s="215" t="s">
        <v>648</v>
      </c>
      <c r="F3" s="214"/>
      <c r="G3" s="424" t="s">
        <v>647</v>
      </c>
      <c r="H3" s="213" t="s">
        <v>646</v>
      </c>
      <c r="I3" s="212"/>
      <c r="J3" s="211" t="s">
        <v>645</v>
      </c>
      <c r="K3" s="210"/>
    </row>
    <row r="4" spans="1:12" s="110" customFormat="1" ht="18" customHeight="1" x14ac:dyDescent="0.15">
      <c r="A4" s="209" t="s">
        <v>644</v>
      </c>
      <c r="B4" s="208" t="s">
        <v>643</v>
      </c>
      <c r="C4" s="208" t="s">
        <v>642</v>
      </c>
      <c r="D4" s="208" t="s">
        <v>641</v>
      </c>
      <c r="E4" s="207"/>
      <c r="F4" s="206"/>
      <c r="G4" s="739"/>
      <c r="H4" s="205"/>
      <c r="I4" s="204"/>
      <c r="J4" s="203"/>
      <c r="K4" s="202"/>
    </row>
    <row r="5" spans="1:12" s="331" customFormat="1" ht="18" customHeight="1" x14ac:dyDescent="0.15">
      <c r="A5" s="738" t="s">
        <v>267</v>
      </c>
      <c r="B5" s="737"/>
      <c r="C5" s="737"/>
      <c r="D5" s="736"/>
      <c r="E5" s="194"/>
      <c r="F5" s="197">
        <f>SUM(F6:F8)</f>
        <v>1605494</v>
      </c>
      <c r="G5" s="197">
        <f>SUM(G6:G8)</f>
        <v>1661130</v>
      </c>
      <c r="H5" s="493"/>
      <c r="I5" s="447">
        <f>G5-F5</f>
        <v>55636</v>
      </c>
      <c r="J5" s="198"/>
      <c r="K5" s="344"/>
    </row>
    <row r="6" spans="1:12" s="331" customFormat="1" ht="18" customHeight="1" x14ac:dyDescent="0.15">
      <c r="A6" s="644"/>
      <c r="B6" s="643"/>
      <c r="C6" s="643"/>
      <c r="D6" s="642"/>
      <c r="E6" s="418" t="s">
        <v>640</v>
      </c>
      <c r="F6" s="417">
        <f>F15+F11</f>
        <v>1013991</v>
      </c>
      <c r="G6" s="417">
        <f>G15+G11</f>
        <v>1061186</v>
      </c>
      <c r="H6" s="493"/>
      <c r="I6" s="410">
        <f>G6-F6</f>
        <v>47195</v>
      </c>
      <c r="J6" s="339"/>
      <c r="K6" s="338"/>
    </row>
    <row r="7" spans="1:12" s="331" customFormat="1" ht="18" customHeight="1" x14ac:dyDescent="0.15">
      <c r="A7" s="644"/>
      <c r="B7" s="643"/>
      <c r="C7" s="643"/>
      <c r="D7" s="642"/>
      <c r="E7" s="418" t="s">
        <v>639</v>
      </c>
      <c r="F7" s="417">
        <f>F10+F12+F13+F16</f>
        <v>561503</v>
      </c>
      <c r="G7" s="417">
        <f>G10+G12+G13+G16</f>
        <v>570944</v>
      </c>
      <c r="H7" s="493"/>
      <c r="I7" s="410">
        <f>G7-F7</f>
        <v>9441</v>
      </c>
      <c r="J7" s="339"/>
      <c r="K7" s="338"/>
    </row>
    <row r="8" spans="1:12" s="331" customFormat="1" ht="18" customHeight="1" x14ac:dyDescent="0.15">
      <c r="A8" s="558"/>
      <c r="B8" s="557"/>
      <c r="C8" s="557"/>
      <c r="D8" s="556"/>
      <c r="E8" s="181" t="s">
        <v>638</v>
      </c>
      <c r="F8" s="334">
        <f>F17</f>
        <v>30000</v>
      </c>
      <c r="G8" s="334">
        <f>G17</f>
        <v>29000</v>
      </c>
      <c r="H8" s="493" t="s">
        <v>198</v>
      </c>
      <c r="I8" s="410">
        <f>G8-F8</f>
        <v>-1000</v>
      </c>
      <c r="J8" s="333"/>
      <c r="K8" s="332"/>
    </row>
    <row r="9" spans="1:12" s="331" customFormat="1" ht="18" customHeight="1" x14ac:dyDescent="0.15">
      <c r="A9" s="735" t="s">
        <v>634</v>
      </c>
      <c r="B9" s="734"/>
      <c r="C9" s="734"/>
      <c r="D9" s="733"/>
      <c r="E9" s="732"/>
      <c r="F9" s="731">
        <f>F14</f>
        <v>1013991</v>
      </c>
      <c r="G9" s="731">
        <f>G14</f>
        <v>1060186</v>
      </c>
      <c r="H9" s="730"/>
      <c r="I9" s="447">
        <f>G9-F9</f>
        <v>46195</v>
      </c>
      <c r="J9" s="729"/>
      <c r="K9" s="728"/>
    </row>
    <row r="10" spans="1:12" s="331" customFormat="1" ht="18" customHeight="1" x14ac:dyDescent="0.15">
      <c r="A10" s="726" t="s">
        <v>415</v>
      </c>
      <c r="B10" s="725"/>
      <c r="C10" s="725"/>
      <c r="D10" s="724"/>
      <c r="E10" s="723"/>
      <c r="F10" s="722">
        <f>F190</f>
        <v>152540</v>
      </c>
      <c r="G10" s="722">
        <f>G190</f>
        <v>152540</v>
      </c>
      <c r="H10" s="727"/>
      <c r="I10" s="720">
        <f>G10-F10</f>
        <v>0</v>
      </c>
      <c r="J10" s="719"/>
      <c r="K10" s="718"/>
    </row>
    <row r="11" spans="1:12" s="331" customFormat="1" ht="18" customHeight="1" x14ac:dyDescent="0.15">
      <c r="A11" s="726" t="s">
        <v>637</v>
      </c>
      <c r="B11" s="725"/>
      <c r="C11" s="725"/>
      <c r="D11" s="724"/>
      <c r="E11" s="723"/>
      <c r="F11" s="722">
        <f>F239</f>
        <v>30000</v>
      </c>
      <c r="G11" s="722">
        <f>G239</f>
        <v>30000</v>
      </c>
      <c r="H11" s="721"/>
      <c r="I11" s="720">
        <f>G11-F11</f>
        <v>0</v>
      </c>
      <c r="J11" s="719"/>
      <c r="K11" s="718"/>
    </row>
    <row r="12" spans="1:12" s="331" customFormat="1" ht="18" customHeight="1" x14ac:dyDescent="0.15">
      <c r="A12" s="726" t="s">
        <v>636</v>
      </c>
      <c r="B12" s="725"/>
      <c r="C12" s="725"/>
      <c r="D12" s="724"/>
      <c r="E12" s="723"/>
      <c r="F12" s="722">
        <f>F238</f>
        <v>363840</v>
      </c>
      <c r="G12" s="722">
        <f>G238</f>
        <v>373281</v>
      </c>
      <c r="H12" s="721"/>
      <c r="I12" s="720">
        <f>G12-F12</f>
        <v>9441</v>
      </c>
      <c r="J12" s="719"/>
      <c r="K12" s="718"/>
    </row>
    <row r="13" spans="1:12" s="331" customFormat="1" ht="18" customHeight="1" x14ac:dyDescent="0.15">
      <c r="A13" s="717" t="s">
        <v>635</v>
      </c>
      <c r="B13" s="716"/>
      <c r="C13" s="716"/>
      <c r="D13" s="715"/>
      <c r="E13" s="714"/>
      <c r="F13" s="713">
        <f>F294</f>
        <v>45123</v>
      </c>
      <c r="G13" s="713">
        <f>G294</f>
        <v>45123</v>
      </c>
      <c r="H13" s="390"/>
      <c r="I13" s="410">
        <f>G13-F13</f>
        <v>0</v>
      </c>
      <c r="J13" s="712"/>
      <c r="K13" s="711"/>
    </row>
    <row r="14" spans="1:12" s="331" customFormat="1" ht="18" customHeight="1" x14ac:dyDescent="0.15">
      <c r="A14" s="506" t="s">
        <v>634</v>
      </c>
      <c r="B14" s="505"/>
      <c r="C14" s="505"/>
      <c r="D14" s="504"/>
      <c r="E14" s="503"/>
      <c r="F14" s="710">
        <f>SUM(F15:F17)</f>
        <v>1013991</v>
      </c>
      <c r="G14" s="710">
        <f>SUM(G15:G17)</f>
        <v>1060186</v>
      </c>
      <c r="H14" s="493"/>
      <c r="I14" s="447">
        <f>G14-F14</f>
        <v>46195</v>
      </c>
      <c r="J14" s="198"/>
      <c r="K14" s="344"/>
    </row>
    <row r="15" spans="1:12" s="331" customFormat="1" ht="18" customHeight="1" x14ac:dyDescent="0.15">
      <c r="A15" s="644"/>
      <c r="B15" s="643"/>
      <c r="C15" s="643"/>
      <c r="D15" s="642"/>
      <c r="E15" s="418" t="s">
        <v>118</v>
      </c>
      <c r="F15" s="709">
        <f>F19+F124+F146+F172+F177+F182+F186+F165</f>
        <v>983991</v>
      </c>
      <c r="G15" s="709">
        <f>G19+G124+G146+G172+G177+G182+G186+G165</f>
        <v>1031186</v>
      </c>
      <c r="H15" s="493"/>
      <c r="I15" s="410">
        <f>G15-F15</f>
        <v>47195</v>
      </c>
      <c r="J15" s="707"/>
      <c r="K15" s="706"/>
    </row>
    <row r="16" spans="1:12" s="331" customFormat="1" ht="18" customHeight="1" x14ac:dyDescent="0.15">
      <c r="A16" s="644"/>
      <c r="B16" s="643"/>
      <c r="C16" s="643"/>
      <c r="D16" s="642"/>
      <c r="E16" s="418" t="s">
        <v>184</v>
      </c>
      <c r="F16" s="709"/>
      <c r="G16" s="709"/>
      <c r="H16" s="708"/>
      <c r="I16" s="410">
        <f>G16-F16</f>
        <v>0</v>
      </c>
      <c r="J16" s="707"/>
      <c r="K16" s="706"/>
    </row>
    <row r="17" spans="1:12" s="331" customFormat="1" ht="18" customHeight="1" x14ac:dyDescent="0.15">
      <c r="A17" s="558"/>
      <c r="B17" s="557"/>
      <c r="C17" s="557"/>
      <c r="D17" s="556"/>
      <c r="E17" s="181" t="s">
        <v>134</v>
      </c>
      <c r="F17" s="334">
        <f>F147</f>
        <v>30000</v>
      </c>
      <c r="G17" s="334">
        <f>G147</f>
        <v>29000</v>
      </c>
      <c r="H17" s="493" t="s">
        <v>135</v>
      </c>
      <c r="I17" s="410">
        <f>G17-F17</f>
        <v>-1000</v>
      </c>
      <c r="J17" s="705"/>
      <c r="K17" s="704"/>
    </row>
    <row r="18" spans="1:12" s="228" customFormat="1" ht="18" customHeight="1" x14ac:dyDescent="0.15">
      <c r="A18" s="648" t="s">
        <v>183</v>
      </c>
      <c r="B18" s="647"/>
      <c r="C18" s="647"/>
      <c r="D18" s="646"/>
      <c r="E18" s="194"/>
      <c r="F18" s="555">
        <f>SUM(F19:F20)</f>
        <v>839109</v>
      </c>
      <c r="G18" s="555">
        <f>SUM(G19:G20)</f>
        <v>887406</v>
      </c>
      <c r="H18" s="422"/>
      <c r="I18" s="447">
        <f>G18-F18</f>
        <v>48297</v>
      </c>
      <c r="J18" s="446"/>
      <c r="K18" s="553"/>
    </row>
    <row r="19" spans="1:12" s="331" customFormat="1" ht="18" customHeight="1" x14ac:dyDescent="0.15">
      <c r="A19" s="644"/>
      <c r="B19" s="643"/>
      <c r="C19" s="643"/>
      <c r="D19" s="642"/>
      <c r="E19" s="418" t="s">
        <v>118</v>
      </c>
      <c r="F19" s="417">
        <f>F21+F53+F64</f>
        <v>839109</v>
      </c>
      <c r="G19" s="417">
        <f>G21+G53+G64</f>
        <v>887406</v>
      </c>
      <c r="H19" s="493"/>
      <c r="I19" s="410">
        <f>G19-F19</f>
        <v>48297</v>
      </c>
      <c r="J19" s="339"/>
      <c r="K19" s="338"/>
      <c r="L19" s="641"/>
    </row>
    <row r="20" spans="1:12" s="331" customFormat="1" ht="18" customHeight="1" x14ac:dyDescent="0.15">
      <c r="A20" s="558"/>
      <c r="B20" s="557"/>
      <c r="C20" s="557"/>
      <c r="D20" s="556"/>
      <c r="E20" s="181" t="s">
        <v>134</v>
      </c>
      <c r="F20" s="334"/>
      <c r="G20" s="334"/>
      <c r="H20" s="390"/>
      <c r="I20" s="410">
        <f>G20-F20</f>
        <v>0</v>
      </c>
      <c r="J20" s="333"/>
      <c r="K20" s="332"/>
    </row>
    <row r="21" spans="1:12" s="228" customFormat="1" ht="18" customHeight="1" x14ac:dyDescent="0.15">
      <c r="A21" s="143"/>
      <c r="B21" s="141" t="s">
        <v>316</v>
      </c>
      <c r="C21" s="155"/>
      <c r="D21" s="140"/>
      <c r="E21" s="194"/>
      <c r="F21" s="555">
        <f>F22+F27+F40+F43+F50</f>
        <v>640469</v>
      </c>
      <c r="G21" s="555">
        <f>G22+G27+G40+G43+G50</f>
        <v>666478</v>
      </c>
      <c r="H21" s="467"/>
      <c r="I21" s="447">
        <f>G21-F21</f>
        <v>26009</v>
      </c>
      <c r="J21" s="554"/>
      <c r="K21" s="553" t="s">
        <v>633</v>
      </c>
    </row>
    <row r="22" spans="1:12" s="228" customFormat="1" ht="18" customHeight="1" x14ac:dyDescent="0.15">
      <c r="A22" s="143"/>
      <c r="B22" s="142"/>
      <c r="C22" s="450" t="s">
        <v>181</v>
      </c>
      <c r="D22" s="182"/>
      <c r="E22" s="194"/>
      <c r="F22" s="555">
        <f>F23+F25</f>
        <v>464960</v>
      </c>
      <c r="G22" s="555">
        <f>G23+G25</f>
        <v>483415</v>
      </c>
      <c r="H22" s="467"/>
      <c r="I22" s="447">
        <f>G22-F22</f>
        <v>18455</v>
      </c>
      <c r="J22" s="703"/>
      <c r="K22" s="702"/>
    </row>
    <row r="23" spans="1:12" s="228" customFormat="1" ht="18" customHeight="1" x14ac:dyDescent="0.15">
      <c r="A23" s="129"/>
      <c r="B23" s="128"/>
      <c r="C23" s="128"/>
      <c r="D23" s="150" t="s">
        <v>180</v>
      </c>
      <c r="E23" s="152"/>
      <c r="F23" s="132">
        <f>F24</f>
        <v>458960</v>
      </c>
      <c r="G23" s="132">
        <f>G24</f>
        <v>477005</v>
      </c>
      <c r="H23" s="467"/>
      <c r="I23" s="447">
        <f>G23-F23</f>
        <v>18045</v>
      </c>
      <c r="J23" s="402"/>
      <c r="K23" s="465"/>
    </row>
    <row r="24" spans="1:12" s="228" customFormat="1" ht="18" customHeight="1" x14ac:dyDescent="0.15">
      <c r="A24" s="129"/>
      <c r="B24" s="128"/>
      <c r="C24" s="128"/>
      <c r="D24" s="163" t="s">
        <v>126</v>
      </c>
      <c r="E24" s="325" t="s">
        <v>118</v>
      </c>
      <c r="F24" s="530">
        <v>458960</v>
      </c>
      <c r="G24" s="530">
        <v>477005</v>
      </c>
      <c r="H24" s="399"/>
      <c r="I24" s="308">
        <f>G24-F24</f>
        <v>18045</v>
      </c>
      <c r="J24" s="307" t="s">
        <v>179</v>
      </c>
      <c r="K24" s="255" t="s">
        <v>632</v>
      </c>
    </row>
    <row r="25" spans="1:12" s="228" customFormat="1" ht="18" customHeight="1" x14ac:dyDescent="0.15">
      <c r="A25" s="129"/>
      <c r="B25" s="128"/>
      <c r="C25" s="488"/>
      <c r="D25" s="135" t="s">
        <v>631</v>
      </c>
      <c r="E25" s="152"/>
      <c r="F25" s="288">
        <f>F26</f>
        <v>6000</v>
      </c>
      <c r="G25" s="288">
        <f>G26</f>
        <v>6410</v>
      </c>
      <c r="H25" s="467"/>
      <c r="I25" s="447">
        <f>G25-F25</f>
        <v>410</v>
      </c>
      <c r="J25" s="701"/>
      <c r="K25" s="130"/>
    </row>
    <row r="26" spans="1:12" s="228" customFormat="1" ht="18" customHeight="1" x14ac:dyDescent="0.15">
      <c r="A26" s="129"/>
      <c r="B26" s="128"/>
      <c r="C26" s="488"/>
      <c r="D26" s="163" t="s">
        <v>126</v>
      </c>
      <c r="E26" s="175" t="s">
        <v>118</v>
      </c>
      <c r="F26" s="174">
        <v>6000</v>
      </c>
      <c r="G26" s="174">
        <v>6410</v>
      </c>
      <c r="H26" s="463"/>
      <c r="I26" s="462">
        <f>G26-F26</f>
        <v>410</v>
      </c>
      <c r="J26" s="171" t="s">
        <v>630</v>
      </c>
      <c r="K26" s="668" t="s">
        <v>629</v>
      </c>
    </row>
    <row r="27" spans="1:12" s="228" customFormat="1" ht="18" customHeight="1" x14ac:dyDescent="0.15">
      <c r="A27" s="143"/>
      <c r="B27" s="142"/>
      <c r="C27" s="141" t="s">
        <v>177</v>
      </c>
      <c r="D27" s="140"/>
      <c r="E27" s="194"/>
      <c r="F27" s="193">
        <f>F28+F30+F32+F34+F36+F38</f>
        <v>81821</v>
      </c>
      <c r="G27" s="193">
        <f>G28+G30+G32+G34+G36+G38</f>
        <v>88664</v>
      </c>
      <c r="H27" s="467"/>
      <c r="I27" s="447">
        <f>G27-F27</f>
        <v>6843</v>
      </c>
      <c r="J27" s="446"/>
      <c r="K27" s="445"/>
    </row>
    <row r="28" spans="1:12" s="228" customFormat="1" ht="18" customHeight="1" x14ac:dyDescent="0.15">
      <c r="A28" s="129"/>
      <c r="B28" s="128"/>
      <c r="C28" s="128"/>
      <c r="D28" s="135" t="s">
        <v>369</v>
      </c>
      <c r="E28" s="152"/>
      <c r="F28" s="468">
        <f>SUM(F29:F29)</f>
        <v>27952</v>
      </c>
      <c r="G28" s="468">
        <f>SUM(G29:G29)</f>
        <v>32420</v>
      </c>
      <c r="H28" s="467"/>
      <c r="I28" s="380">
        <f>G28-F28</f>
        <v>4468</v>
      </c>
      <c r="J28" s="402"/>
      <c r="K28" s="465"/>
    </row>
    <row r="29" spans="1:12" s="228" customFormat="1" ht="40.5" customHeight="1" x14ac:dyDescent="0.15">
      <c r="A29" s="129"/>
      <c r="B29" s="128"/>
      <c r="C29" s="128"/>
      <c r="D29" s="510" t="s">
        <v>126</v>
      </c>
      <c r="E29" s="259" t="s">
        <v>118</v>
      </c>
      <c r="F29" s="258">
        <v>27952</v>
      </c>
      <c r="G29" s="258">
        <v>32420</v>
      </c>
      <c r="H29" s="552"/>
      <c r="I29" s="544">
        <f>G29-F29</f>
        <v>4468</v>
      </c>
      <c r="J29" s="269" t="s">
        <v>628</v>
      </c>
      <c r="K29" s="290" t="s">
        <v>627</v>
      </c>
    </row>
    <row r="30" spans="1:12" s="228" customFormat="1" ht="18" customHeight="1" x14ac:dyDescent="0.15">
      <c r="A30" s="129"/>
      <c r="B30" s="128"/>
      <c r="C30" s="128"/>
      <c r="D30" s="150" t="s">
        <v>626</v>
      </c>
      <c r="E30" s="284"/>
      <c r="F30" s="296">
        <f>SUM(F31:F31)</f>
        <v>39019</v>
      </c>
      <c r="G30" s="296">
        <f>SUM(G31:G31)</f>
        <v>40406</v>
      </c>
      <c r="H30" s="467"/>
      <c r="I30" s="410">
        <f>I31</f>
        <v>1387</v>
      </c>
      <c r="J30" s="294"/>
      <c r="K30" s="293"/>
    </row>
    <row r="31" spans="1:12" s="228" customFormat="1" ht="18" customHeight="1" x14ac:dyDescent="0.15">
      <c r="A31" s="129"/>
      <c r="B31" s="128"/>
      <c r="C31" s="128"/>
      <c r="D31" s="163" t="s">
        <v>126</v>
      </c>
      <c r="E31" s="175" t="s">
        <v>118</v>
      </c>
      <c r="F31" s="174">
        <v>39019</v>
      </c>
      <c r="G31" s="174">
        <v>40406</v>
      </c>
      <c r="H31" s="463"/>
      <c r="I31" s="308">
        <f>G31-F31</f>
        <v>1387</v>
      </c>
      <c r="J31" s="171" t="s">
        <v>625</v>
      </c>
      <c r="K31" s="374" t="s">
        <v>624</v>
      </c>
    </row>
    <row r="32" spans="1:12" s="228" customFormat="1" ht="18" customHeight="1" x14ac:dyDescent="0.15">
      <c r="A32" s="129"/>
      <c r="B32" s="128"/>
      <c r="C32" s="128"/>
      <c r="D32" s="135" t="s">
        <v>623</v>
      </c>
      <c r="E32" s="152"/>
      <c r="F32" s="132">
        <f>SUM(F33:F33)</f>
        <v>0</v>
      </c>
      <c r="G32" s="132">
        <f>SUM(G33:G33)</f>
        <v>0</v>
      </c>
      <c r="H32" s="467"/>
      <c r="I32" s="447">
        <f>G32-F32</f>
        <v>0</v>
      </c>
      <c r="J32" s="402"/>
      <c r="K32" s="465"/>
    </row>
    <row r="33" spans="1:15" s="228" customFormat="1" ht="18" customHeight="1" x14ac:dyDescent="0.15">
      <c r="A33" s="129"/>
      <c r="B33" s="128"/>
      <c r="C33" s="128"/>
      <c r="D33" s="163"/>
      <c r="E33" s="292" t="s">
        <v>118</v>
      </c>
      <c r="F33" s="291">
        <v>0</v>
      </c>
      <c r="G33" s="291">
        <v>0</v>
      </c>
      <c r="H33" s="376"/>
      <c r="I33" s="462">
        <f>G33-F33</f>
        <v>0</v>
      </c>
      <c r="J33" s="122" t="s">
        <v>622</v>
      </c>
      <c r="K33" s="398" t="s">
        <v>621</v>
      </c>
    </row>
    <row r="34" spans="1:15" s="228" customFormat="1" ht="18" customHeight="1" x14ac:dyDescent="0.15">
      <c r="A34" s="129"/>
      <c r="B34" s="128"/>
      <c r="C34" s="128"/>
      <c r="D34" s="135" t="s">
        <v>620</v>
      </c>
      <c r="E34" s="152"/>
      <c r="F34" s="132">
        <f>SUM(F35:F35)</f>
        <v>1050</v>
      </c>
      <c r="G34" s="132">
        <f>SUM(G35:G35)</f>
        <v>1680</v>
      </c>
      <c r="H34" s="467"/>
      <c r="I34" s="447">
        <f>G34-F34</f>
        <v>630</v>
      </c>
      <c r="J34" s="402"/>
      <c r="K34" s="465"/>
    </row>
    <row r="35" spans="1:15" s="228" customFormat="1" ht="18" customHeight="1" x14ac:dyDescent="0.15">
      <c r="A35" s="129"/>
      <c r="B35" s="128"/>
      <c r="C35" s="128"/>
      <c r="D35" s="163" t="s">
        <v>126</v>
      </c>
      <c r="E35" s="175" t="s">
        <v>118</v>
      </c>
      <c r="F35" s="174">
        <v>1050</v>
      </c>
      <c r="G35" s="174">
        <v>1680</v>
      </c>
      <c r="H35" s="376"/>
      <c r="I35" s="462">
        <f>G35-F35</f>
        <v>630</v>
      </c>
      <c r="J35" s="171" t="s">
        <v>619</v>
      </c>
      <c r="K35" s="374" t="s">
        <v>618</v>
      </c>
    </row>
    <row r="36" spans="1:15" s="228" customFormat="1" ht="18" customHeight="1" x14ac:dyDescent="0.15">
      <c r="A36" s="129"/>
      <c r="B36" s="128"/>
      <c r="C36" s="128"/>
      <c r="D36" s="135" t="s">
        <v>366</v>
      </c>
      <c r="E36" s="152"/>
      <c r="F36" s="132">
        <f>SUM(F37:F37)</f>
        <v>13800</v>
      </c>
      <c r="G36" s="132">
        <f>SUM(G37:G37)</f>
        <v>14158</v>
      </c>
      <c r="H36" s="467"/>
      <c r="I36" s="447">
        <f>G36-F36</f>
        <v>358</v>
      </c>
      <c r="J36" s="402"/>
      <c r="K36" s="465"/>
    </row>
    <row r="37" spans="1:15" s="228" customFormat="1" ht="18" customHeight="1" x14ac:dyDescent="0.15">
      <c r="A37" s="129"/>
      <c r="B37" s="128"/>
      <c r="C37" s="128"/>
      <c r="D37" s="163" t="s">
        <v>126</v>
      </c>
      <c r="E37" s="325" t="s">
        <v>118</v>
      </c>
      <c r="F37" s="530">
        <v>13800</v>
      </c>
      <c r="G37" s="530">
        <v>14158</v>
      </c>
      <c r="H37" s="388"/>
      <c r="I37" s="462">
        <f>G37-F37</f>
        <v>358</v>
      </c>
      <c r="J37" s="307" t="s">
        <v>617</v>
      </c>
      <c r="K37" s="255" t="s">
        <v>616</v>
      </c>
    </row>
    <row r="38" spans="1:15" s="228" customFormat="1" ht="18" customHeight="1" x14ac:dyDescent="0.15">
      <c r="A38" s="129"/>
      <c r="B38" s="128"/>
      <c r="C38" s="488"/>
      <c r="D38" s="135" t="s">
        <v>615</v>
      </c>
      <c r="E38" s="284"/>
      <c r="F38" s="132">
        <f>SUM(F39:F39)</f>
        <v>0</v>
      </c>
      <c r="G38" s="132">
        <f>SUM(G39:G39)</f>
        <v>0</v>
      </c>
      <c r="H38" s="187"/>
      <c r="I38" s="447">
        <f>G38-F38</f>
        <v>0</v>
      </c>
      <c r="J38" s="281"/>
      <c r="K38" s="280"/>
    </row>
    <row r="39" spans="1:15" s="228" customFormat="1" ht="18" customHeight="1" x14ac:dyDescent="0.15">
      <c r="A39" s="129"/>
      <c r="B39" s="128"/>
      <c r="C39" s="488"/>
      <c r="D39" s="163"/>
      <c r="E39" s="292" t="s">
        <v>118</v>
      </c>
      <c r="F39" s="291">
        <v>0</v>
      </c>
      <c r="G39" s="291">
        <v>0</v>
      </c>
      <c r="H39" s="400"/>
      <c r="I39" s="308">
        <f>G39-F39</f>
        <v>0</v>
      </c>
      <c r="J39" s="122" t="s">
        <v>614</v>
      </c>
      <c r="K39" s="398" t="s">
        <v>613</v>
      </c>
    </row>
    <row r="40" spans="1:15" s="228" customFormat="1" ht="18" customHeight="1" x14ac:dyDescent="0.15">
      <c r="A40" s="143"/>
      <c r="B40" s="142"/>
      <c r="C40" s="141" t="s">
        <v>307</v>
      </c>
      <c r="D40" s="140"/>
      <c r="E40" s="134"/>
      <c r="F40" s="139">
        <f>F41</f>
        <v>38707</v>
      </c>
      <c r="G40" s="139">
        <f>G41</f>
        <v>42792</v>
      </c>
      <c r="H40" s="187"/>
      <c r="I40" s="447">
        <f>G40-F40</f>
        <v>4085</v>
      </c>
      <c r="J40" s="298"/>
      <c r="K40" s="297"/>
    </row>
    <row r="41" spans="1:15" s="228" customFormat="1" ht="18" customHeight="1" x14ac:dyDescent="0.15">
      <c r="A41" s="129"/>
      <c r="B41" s="128"/>
      <c r="C41" s="128"/>
      <c r="D41" s="135" t="s">
        <v>172</v>
      </c>
      <c r="E41" s="152"/>
      <c r="F41" s="132">
        <f>SUM(F42:F42)</f>
        <v>38707</v>
      </c>
      <c r="G41" s="132">
        <f>SUM(G42:G42)</f>
        <v>42792</v>
      </c>
      <c r="H41" s="187"/>
      <c r="I41" s="447">
        <f>G41-F41</f>
        <v>4085</v>
      </c>
      <c r="J41" s="402"/>
      <c r="K41" s="465"/>
    </row>
    <row r="42" spans="1:15" s="228" customFormat="1" ht="24.75" customHeight="1" x14ac:dyDescent="0.15">
      <c r="A42" s="129"/>
      <c r="B42" s="128"/>
      <c r="C42" s="128"/>
      <c r="D42" s="163"/>
      <c r="E42" s="175" t="s">
        <v>118</v>
      </c>
      <c r="F42" s="174">
        <v>38707</v>
      </c>
      <c r="G42" s="174">
        <v>42792</v>
      </c>
      <c r="H42" s="700"/>
      <c r="I42" s="308">
        <f>G42-F42</f>
        <v>4085</v>
      </c>
      <c r="J42" s="171" t="s">
        <v>612</v>
      </c>
      <c r="K42" s="374" t="s">
        <v>611</v>
      </c>
    </row>
    <row r="43" spans="1:15" s="98" customFormat="1" ht="18" customHeight="1" x14ac:dyDescent="0.15">
      <c r="A43" s="143"/>
      <c r="B43" s="142"/>
      <c r="C43" s="141" t="s">
        <v>304</v>
      </c>
      <c r="D43" s="140"/>
      <c r="E43" s="134"/>
      <c r="F43" s="139">
        <f>F44</f>
        <v>41191</v>
      </c>
      <c r="G43" s="139">
        <f>G44</f>
        <v>37449</v>
      </c>
      <c r="H43" s="467" t="s">
        <v>135</v>
      </c>
      <c r="I43" s="447">
        <f>G43-F43</f>
        <v>-3742</v>
      </c>
      <c r="J43" s="137"/>
      <c r="K43" s="545"/>
    </row>
    <row r="44" spans="1:15" s="98" customFormat="1" ht="18" customHeight="1" x14ac:dyDescent="0.15">
      <c r="A44" s="129"/>
      <c r="B44" s="128"/>
      <c r="C44" s="128"/>
      <c r="D44" s="135" t="s">
        <v>168</v>
      </c>
      <c r="E44" s="134"/>
      <c r="F44" s="132">
        <f>F45</f>
        <v>41191</v>
      </c>
      <c r="G44" s="132">
        <f>G45</f>
        <v>37449</v>
      </c>
      <c r="H44" s="467" t="s">
        <v>135</v>
      </c>
      <c r="I44" s="447">
        <f>G44-F44</f>
        <v>-3742</v>
      </c>
      <c r="J44" s="131"/>
      <c r="K44" s="465"/>
    </row>
    <row r="45" spans="1:15" s="98" customFormat="1" ht="18" customHeight="1" x14ac:dyDescent="0.15">
      <c r="A45" s="129"/>
      <c r="B45" s="128"/>
      <c r="C45" s="128"/>
      <c r="D45" s="638" t="s">
        <v>126</v>
      </c>
      <c r="E45" s="699" t="s">
        <v>118</v>
      </c>
      <c r="F45" s="665">
        <v>41191</v>
      </c>
      <c r="G45" s="664">
        <v>37449</v>
      </c>
      <c r="H45" s="675" t="s">
        <v>135</v>
      </c>
      <c r="I45" s="633">
        <f>G45-F45</f>
        <v>-3742</v>
      </c>
      <c r="J45" s="171" t="s">
        <v>610</v>
      </c>
      <c r="K45" s="170" t="s">
        <v>609</v>
      </c>
    </row>
    <row r="46" spans="1:15" s="98" customFormat="1" ht="18" customHeight="1" x14ac:dyDescent="0.15">
      <c r="A46" s="129"/>
      <c r="B46" s="128"/>
      <c r="C46" s="488"/>
      <c r="D46" s="632"/>
      <c r="E46" s="698"/>
      <c r="F46" s="657"/>
      <c r="G46" s="656"/>
      <c r="H46" s="674"/>
      <c r="I46" s="627"/>
      <c r="J46" s="171" t="s">
        <v>358</v>
      </c>
      <c r="K46" s="170" t="s">
        <v>608</v>
      </c>
    </row>
    <row r="47" spans="1:15" s="98" customFormat="1" ht="18" customHeight="1" x14ac:dyDescent="0.15">
      <c r="A47" s="129"/>
      <c r="B47" s="128"/>
      <c r="C47" s="128"/>
      <c r="D47" s="632"/>
      <c r="E47" s="698"/>
      <c r="F47" s="657"/>
      <c r="G47" s="656"/>
      <c r="H47" s="674"/>
      <c r="I47" s="627"/>
      <c r="J47" s="171" t="s">
        <v>607</v>
      </c>
      <c r="K47" s="170" t="s">
        <v>606</v>
      </c>
      <c r="O47" s="395"/>
    </row>
    <row r="48" spans="1:15" s="98" customFormat="1" ht="18" customHeight="1" x14ac:dyDescent="0.15">
      <c r="A48" s="129"/>
      <c r="B48" s="128"/>
      <c r="C48" s="128"/>
      <c r="D48" s="632"/>
      <c r="E48" s="698"/>
      <c r="F48" s="657"/>
      <c r="G48" s="656"/>
      <c r="H48" s="674"/>
      <c r="I48" s="627"/>
      <c r="J48" s="171" t="s">
        <v>353</v>
      </c>
      <c r="K48" s="170" t="s">
        <v>605</v>
      </c>
    </row>
    <row r="49" spans="1:11" s="98" customFormat="1" ht="18" customHeight="1" x14ac:dyDescent="0.15">
      <c r="A49" s="129"/>
      <c r="B49" s="128"/>
      <c r="C49" s="128"/>
      <c r="D49" s="626"/>
      <c r="E49" s="697"/>
      <c r="F49" s="652"/>
      <c r="G49" s="651"/>
      <c r="H49" s="696"/>
      <c r="I49" s="621"/>
      <c r="J49" s="171" t="s">
        <v>604</v>
      </c>
      <c r="K49" s="170" t="s">
        <v>603</v>
      </c>
    </row>
    <row r="50" spans="1:11" s="228" customFormat="1" ht="18" customHeight="1" x14ac:dyDescent="0.15">
      <c r="A50" s="143"/>
      <c r="B50" s="142"/>
      <c r="C50" s="141" t="s">
        <v>349</v>
      </c>
      <c r="D50" s="140"/>
      <c r="E50" s="134"/>
      <c r="F50" s="139">
        <f>F51</f>
        <v>13790</v>
      </c>
      <c r="G50" s="139">
        <f>G51</f>
        <v>14158</v>
      </c>
      <c r="H50" s="187"/>
      <c r="I50" s="380">
        <f>G50-F50</f>
        <v>368</v>
      </c>
      <c r="J50" s="298"/>
      <c r="K50" s="297"/>
    </row>
    <row r="51" spans="1:11" s="228" customFormat="1" ht="18" customHeight="1" x14ac:dyDescent="0.15">
      <c r="A51" s="129"/>
      <c r="B51" s="128"/>
      <c r="C51" s="128"/>
      <c r="D51" s="135" t="s">
        <v>348</v>
      </c>
      <c r="E51" s="152"/>
      <c r="F51" s="132">
        <f>F52</f>
        <v>13790</v>
      </c>
      <c r="G51" s="132">
        <f>G52</f>
        <v>14158</v>
      </c>
      <c r="H51" s="187"/>
      <c r="I51" s="447">
        <f>G51-F51</f>
        <v>368</v>
      </c>
      <c r="J51" s="402"/>
      <c r="K51" s="465"/>
    </row>
    <row r="52" spans="1:11" s="228" customFormat="1" ht="24.75" customHeight="1" x14ac:dyDescent="0.15">
      <c r="A52" s="129"/>
      <c r="B52" s="128"/>
      <c r="C52" s="128"/>
      <c r="D52" s="163"/>
      <c r="E52" s="292" t="s">
        <v>118</v>
      </c>
      <c r="F52" s="291">
        <v>13790</v>
      </c>
      <c r="G52" s="291">
        <v>14158</v>
      </c>
      <c r="H52" s="532"/>
      <c r="I52" s="123">
        <f>G52-F52</f>
        <v>368</v>
      </c>
      <c r="J52" s="122" t="s">
        <v>175</v>
      </c>
      <c r="K52" s="398" t="s">
        <v>602</v>
      </c>
    </row>
    <row r="53" spans="1:11" s="228" customFormat="1" ht="18" customHeight="1" x14ac:dyDescent="0.15">
      <c r="A53" s="143"/>
      <c r="B53" s="141" t="s">
        <v>601</v>
      </c>
      <c r="C53" s="155"/>
      <c r="D53" s="140"/>
      <c r="E53" s="134"/>
      <c r="F53" s="139">
        <f>F54+F57+F61</f>
        <v>9600</v>
      </c>
      <c r="G53" s="139">
        <f>G54+G57+G61</f>
        <v>10600</v>
      </c>
      <c r="H53" s="467"/>
      <c r="I53" s="380">
        <f>G53-F53</f>
        <v>1000</v>
      </c>
      <c r="J53" s="313"/>
      <c r="K53" s="312"/>
    </row>
    <row r="54" spans="1:11" s="228" customFormat="1" ht="18" customHeight="1" x14ac:dyDescent="0.15">
      <c r="A54" s="143"/>
      <c r="B54" s="142"/>
      <c r="C54" s="141" t="s">
        <v>600</v>
      </c>
      <c r="D54" s="140"/>
      <c r="E54" s="134"/>
      <c r="F54" s="139">
        <f>F55</f>
        <v>3400</v>
      </c>
      <c r="G54" s="139">
        <f>G55</f>
        <v>4400</v>
      </c>
      <c r="H54" s="467"/>
      <c r="I54" s="447">
        <f>G54-F54</f>
        <v>1000</v>
      </c>
      <c r="J54" s="298"/>
      <c r="K54" s="297"/>
    </row>
    <row r="55" spans="1:11" s="228" customFormat="1" ht="18" customHeight="1" x14ac:dyDescent="0.15">
      <c r="A55" s="129"/>
      <c r="B55" s="128"/>
      <c r="C55" s="128"/>
      <c r="D55" s="135" t="s">
        <v>599</v>
      </c>
      <c r="E55" s="152"/>
      <c r="F55" s="132">
        <f>SUM(F56:F56)</f>
        <v>3400</v>
      </c>
      <c r="G55" s="132">
        <f>SUM(G56:G56)</f>
        <v>4400</v>
      </c>
      <c r="H55" s="467"/>
      <c r="I55" s="380">
        <f>G55-F55</f>
        <v>1000</v>
      </c>
      <c r="J55" s="402"/>
      <c r="K55" s="465"/>
    </row>
    <row r="56" spans="1:11" s="228" customFormat="1" ht="18" customHeight="1" x14ac:dyDescent="0.15">
      <c r="A56" s="129"/>
      <c r="B56" s="128"/>
      <c r="C56" s="150"/>
      <c r="D56" s="163" t="s">
        <v>126</v>
      </c>
      <c r="E56" s="175" t="s">
        <v>118</v>
      </c>
      <c r="F56" s="174">
        <v>3400</v>
      </c>
      <c r="G56" s="174">
        <v>4400</v>
      </c>
      <c r="H56" s="147"/>
      <c r="I56" s="393">
        <f>G56-F56</f>
        <v>1000</v>
      </c>
      <c r="J56" s="171" t="s">
        <v>598</v>
      </c>
      <c r="K56" s="374" t="s">
        <v>597</v>
      </c>
    </row>
    <row r="57" spans="1:11" s="228" customFormat="1" ht="18" customHeight="1" x14ac:dyDescent="0.15">
      <c r="A57" s="143"/>
      <c r="B57" s="142"/>
      <c r="C57" s="141" t="s">
        <v>596</v>
      </c>
      <c r="D57" s="140"/>
      <c r="E57" s="134"/>
      <c r="F57" s="139">
        <f>F58</f>
        <v>6000</v>
      </c>
      <c r="G57" s="139">
        <f>G58</f>
        <v>6000</v>
      </c>
      <c r="H57" s="187"/>
      <c r="I57" s="447">
        <f>G57-F57</f>
        <v>0</v>
      </c>
      <c r="J57" s="298"/>
      <c r="K57" s="297"/>
    </row>
    <row r="58" spans="1:11" s="228" customFormat="1" ht="18" customHeight="1" x14ac:dyDescent="0.15">
      <c r="A58" s="129"/>
      <c r="B58" s="128"/>
      <c r="C58" s="128"/>
      <c r="D58" s="135" t="s">
        <v>595</v>
      </c>
      <c r="E58" s="152"/>
      <c r="F58" s="132">
        <f>SUM(F59:F60)</f>
        <v>6000</v>
      </c>
      <c r="G58" s="132">
        <f>SUM(G59:G60)</f>
        <v>6000</v>
      </c>
      <c r="H58" s="133"/>
      <c r="I58" s="447">
        <f>G58-F58</f>
        <v>0</v>
      </c>
      <c r="J58" s="402"/>
      <c r="K58" s="465"/>
    </row>
    <row r="59" spans="1:11" s="228" customFormat="1" ht="18" customHeight="1" x14ac:dyDescent="0.15">
      <c r="A59" s="129"/>
      <c r="B59" s="128"/>
      <c r="C59" s="128"/>
      <c r="D59" s="128"/>
      <c r="E59" s="292" t="s">
        <v>118</v>
      </c>
      <c r="F59" s="291">
        <v>3600</v>
      </c>
      <c r="G59" s="291">
        <v>3600</v>
      </c>
      <c r="H59" s="376"/>
      <c r="I59" s="462">
        <f>G59-F59</f>
        <v>0</v>
      </c>
      <c r="J59" s="122" t="s">
        <v>594</v>
      </c>
      <c r="K59" s="398" t="s">
        <v>593</v>
      </c>
    </row>
    <row r="60" spans="1:11" s="228" customFormat="1" ht="18" customHeight="1" x14ac:dyDescent="0.15">
      <c r="A60" s="129"/>
      <c r="B60" s="128"/>
      <c r="C60" s="128"/>
      <c r="D60" s="128"/>
      <c r="E60" s="292" t="s">
        <v>118</v>
      </c>
      <c r="F60" s="291">
        <v>2400</v>
      </c>
      <c r="G60" s="291">
        <v>2400</v>
      </c>
      <c r="H60" s="147"/>
      <c r="I60" s="367">
        <f>G60-F60</f>
        <v>0</v>
      </c>
      <c r="J60" s="122" t="s">
        <v>592</v>
      </c>
      <c r="K60" s="398" t="s">
        <v>154</v>
      </c>
    </row>
    <row r="61" spans="1:11" s="228" customFormat="1" ht="18" customHeight="1" x14ac:dyDescent="0.15">
      <c r="A61" s="143"/>
      <c r="B61" s="142"/>
      <c r="C61" s="141" t="s">
        <v>591</v>
      </c>
      <c r="D61" s="140"/>
      <c r="E61" s="134"/>
      <c r="F61" s="139">
        <f>F62</f>
        <v>200</v>
      </c>
      <c r="G61" s="139">
        <f>G62</f>
        <v>200</v>
      </c>
      <c r="H61" s="187"/>
      <c r="I61" s="447">
        <f>G61-F61</f>
        <v>0</v>
      </c>
      <c r="J61" s="298"/>
      <c r="K61" s="297"/>
    </row>
    <row r="62" spans="1:11" s="228" customFormat="1" ht="18" customHeight="1" x14ac:dyDescent="0.15">
      <c r="A62" s="129"/>
      <c r="B62" s="128"/>
      <c r="C62" s="128"/>
      <c r="D62" s="135" t="s">
        <v>590</v>
      </c>
      <c r="E62" s="152"/>
      <c r="F62" s="132">
        <f>SUM(F63:F63)</f>
        <v>200</v>
      </c>
      <c r="G62" s="132">
        <f>SUM(G63:G63)</f>
        <v>200</v>
      </c>
      <c r="H62" s="187"/>
      <c r="I62" s="447">
        <f>G62-F62</f>
        <v>0</v>
      </c>
      <c r="J62" s="402"/>
      <c r="K62" s="465"/>
    </row>
    <row r="63" spans="1:11" s="228" customFormat="1" ht="18" customHeight="1" x14ac:dyDescent="0.15">
      <c r="A63" s="129"/>
      <c r="B63" s="128"/>
      <c r="C63" s="128"/>
      <c r="D63" s="163"/>
      <c r="E63" s="292" t="s">
        <v>118</v>
      </c>
      <c r="F63" s="291">
        <v>200</v>
      </c>
      <c r="G63" s="291">
        <v>200</v>
      </c>
      <c r="H63" s="124"/>
      <c r="I63" s="308">
        <f>G63-F63</f>
        <v>0</v>
      </c>
      <c r="J63" s="122" t="s">
        <v>589</v>
      </c>
      <c r="K63" s="398" t="s">
        <v>588</v>
      </c>
    </row>
    <row r="64" spans="1:11" s="228" customFormat="1" ht="18" customHeight="1" x14ac:dyDescent="0.15">
      <c r="A64" s="143"/>
      <c r="B64" s="141" t="s">
        <v>158</v>
      </c>
      <c r="C64" s="155"/>
      <c r="D64" s="140"/>
      <c r="E64" s="134"/>
      <c r="F64" s="139">
        <f>F65+F69+F90+F107+F110+F97</f>
        <v>189040</v>
      </c>
      <c r="G64" s="139">
        <f>G65+G69+G90+G107+G110+G97</f>
        <v>210328</v>
      </c>
      <c r="H64" s="467"/>
      <c r="I64" s="447">
        <f>G64-F64</f>
        <v>21288</v>
      </c>
      <c r="J64" s="313"/>
      <c r="K64" s="312"/>
    </row>
    <row r="65" spans="1:17" s="228" customFormat="1" ht="18" customHeight="1" x14ac:dyDescent="0.15">
      <c r="A65" s="143"/>
      <c r="B65" s="142"/>
      <c r="C65" s="141" t="s">
        <v>157</v>
      </c>
      <c r="D65" s="140"/>
      <c r="E65" s="134"/>
      <c r="F65" s="139">
        <f>F66</f>
        <v>16680</v>
      </c>
      <c r="G65" s="139">
        <f>G66</f>
        <v>16680</v>
      </c>
      <c r="H65" s="467"/>
      <c r="I65" s="447">
        <f>G65-F65</f>
        <v>0</v>
      </c>
      <c r="J65" s="298"/>
      <c r="K65" s="297"/>
    </row>
    <row r="66" spans="1:17" s="228" customFormat="1" ht="18" customHeight="1" x14ac:dyDescent="0.15">
      <c r="A66" s="129"/>
      <c r="B66" s="128"/>
      <c r="C66" s="128"/>
      <c r="D66" s="135" t="s">
        <v>156</v>
      </c>
      <c r="E66" s="152"/>
      <c r="F66" s="132">
        <f>SUM(F67:F67)</f>
        <v>16680</v>
      </c>
      <c r="G66" s="132">
        <f>SUM(G67:G67)</f>
        <v>16680</v>
      </c>
      <c r="H66" s="467"/>
      <c r="I66" s="447">
        <f>G66-F66</f>
        <v>0</v>
      </c>
      <c r="J66" s="402"/>
      <c r="K66" s="465"/>
    </row>
    <row r="67" spans="1:17" s="228" customFormat="1" ht="18" customHeight="1" x14ac:dyDescent="0.15">
      <c r="A67" s="129"/>
      <c r="B67" s="128"/>
      <c r="C67" s="128"/>
      <c r="D67" s="638"/>
      <c r="E67" s="637" t="s">
        <v>118</v>
      </c>
      <c r="F67" s="636">
        <v>16680</v>
      </c>
      <c r="G67" s="635">
        <v>16680</v>
      </c>
      <c r="H67" s="675"/>
      <c r="I67" s="633">
        <f>G67-F67</f>
        <v>0</v>
      </c>
      <c r="J67" s="122" t="s">
        <v>345</v>
      </c>
      <c r="K67" s="398" t="s">
        <v>459</v>
      </c>
    </row>
    <row r="68" spans="1:17" s="228" customFormat="1" ht="26.25" customHeight="1" x14ac:dyDescent="0.15">
      <c r="A68" s="129"/>
      <c r="B68" s="128"/>
      <c r="C68" s="488"/>
      <c r="D68" s="626"/>
      <c r="E68" s="625"/>
      <c r="F68" s="624"/>
      <c r="G68" s="623"/>
      <c r="H68" s="696"/>
      <c r="I68" s="621"/>
      <c r="J68" s="537" t="s">
        <v>155</v>
      </c>
      <c r="K68" s="398" t="s">
        <v>587</v>
      </c>
    </row>
    <row r="69" spans="1:17" s="228" customFormat="1" ht="18" customHeight="1" x14ac:dyDescent="0.15">
      <c r="A69" s="143"/>
      <c r="B69" s="142"/>
      <c r="C69" s="141" t="s">
        <v>148</v>
      </c>
      <c r="D69" s="140"/>
      <c r="E69" s="134"/>
      <c r="F69" s="139">
        <f>F70+F87</f>
        <v>27430</v>
      </c>
      <c r="G69" s="139">
        <f>G70+G87</f>
        <v>37229</v>
      </c>
      <c r="H69" s="187"/>
      <c r="I69" s="447">
        <f>G69-F69</f>
        <v>9799</v>
      </c>
      <c r="J69" s="298"/>
      <c r="K69" s="297"/>
    </row>
    <row r="70" spans="1:17" s="228" customFormat="1" ht="18" customHeight="1" x14ac:dyDescent="0.15">
      <c r="A70" s="129"/>
      <c r="B70" s="128"/>
      <c r="C70" s="128"/>
      <c r="D70" s="135" t="s">
        <v>287</v>
      </c>
      <c r="E70" s="152"/>
      <c r="F70" s="132">
        <f>SUM(F71:F82)</f>
        <v>25870</v>
      </c>
      <c r="G70" s="132">
        <f>SUM(G71:G82)</f>
        <v>35669</v>
      </c>
      <c r="H70" s="467"/>
      <c r="I70" s="380">
        <f>G70-F70</f>
        <v>9799</v>
      </c>
      <c r="J70" s="402"/>
      <c r="K70" s="465"/>
    </row>
    <row r="71" spans="1:17" s="228" customFormat="1" ht="18" customHeight="1" x14ac:dyDescent="0.15">
      <c r="A71" s="129"/>
      <c r="B71" s="128"/>
      <c r="C71" s="128"/>
      <c r="D71" s="638" t="s">
        <v>498</v>
      </c>
      <c r="E71" s="666" t="s">
        <v>118</v>
      </c>
      <c r="F71" s="692">
        <v>25870</v>
      </c>
      <c r="G71" s="691">
        <v>35669</v>
      </c>
      <c r="H71" s="690"/>
      <c r="I71" s="689">
        <f>G71-F71</f>
        <v>9799</v>
      </c>
      <c r="J71" s="661" t="s">
        <v>586</v>
      </c>
      <c r="K71" s="398" t="s">
        <v>585</v>
      </c>
      <c r="M71" s="693">
        <v>55000</v>
      </c>
      <c r="N71" s="693">
        <v>3</v>
      </c>
      <c r="O71" s="693">
        <f>M71*N71</f>
        <v>165000</v>
      </c>
      <c r="P71" s="693"/>
      <c r="Q71" s="693">
        <v>660000</v>
      </c>
    </row>
    <row r="72" spans="1:17" s="228" customFormat="1" ht="18" customHeight="1" x14ac:dyDescent="0.15">
      <c r="A72" s="129"/>
      <c r="B72" s="128"/>
      <c r="C72" s="128"/>
      <c r="D72" s="632"/>
      <c r="E72" s="658"/>
      <c r="F72" s="688"/>
      <c r="G72" s="687"/>
      <c r="H72" s="671"/>
      <c r="I72" s="686"/>
      <c r="J72" s="660" t="s">
        <v>584</v>
      </c>
      <c r="K72" s="398" t="s">
        <v>583</v>
      </c>
      <c r="M72" s="693">
        <v>26000</v>
      </c>
      <c r="N72" s="693">
        <v>3</v>
      </c>
      <c r="O72" s="693">
        <f>M72*N72</f>
        <v>78000</v>
      </c>
      <c r="P72" s="693"/>
      <c r="Q72" s="693">
        <v>312000</v>
      </c>
    </row>
    <row r="73" spans="1:17" s="228" customFormat="1" ht="18" customHeight="1" x14ac:dyDescent="0.15">
      <c r="A73" s="129"/>
      <c r="B73" s="128"/>
      <c r="C73" s="128"/>
      <c r="D73" s="632"/>
      <c r="E73" s="658"/>
      <c r="F73" s="688"/>
      <c r="G73" s="687"/>
      <c r="H73" s="671"/>
      <c r="I73" s="686"/>
      <c r="J73" s="660"/>
      <c r="K73" s="374" t="s">
        <v>582</v>
      </c>
      <c r="M73" s="693">
        <v>15000</v>
      </c>
      <c r="N73" s="693">
        <v>3</v>
      </c>
      <c r="O73" s="693">
        <f>M73*N73</f>
        <v>45000</v>
      </c>
      <c r="P73" s="693"/>
      <c r="Q73" s="693">
        <v>90000</v>
      </c>
    </row>
    <row r="74" spans="1:17" s="228" customFormat="1" ht="18" customHeight="1" x14ac:dyDescent="0.15">
      <c r="A74" s="129"/>
      <c r="B74" s="128"/>
      <c r="C74" s="128"/>
      <c r="D74" s="632"/>
      <c r="E74" s="658"/>
      <c r="F74" s="688"/>
      <c r="G74" s="687"/>
      <c r="H74" s="671"/>
      <c r="I74" s="686"/>
      <c r="J74" s="661" t="s">
        <v>581</v>
      </c>
      <c r="K74" s="398" t="s">
        <v>580</v>
      </c>
      <c r="M74" s="693">
        <v>36000</v>
      </c>
      <c r="N74" s="693">
        <v>3</v>
      </c>
      <c r="O74" s="693">
        <f>M74*N74</f>
        <v>108000</v>
      </c>
      <c r="P74" s="693"/>
      <c r="Q74" s="693">
        <v>432000</v>
      </c>
    </row>
    <row r="75" spans="1:17" s="228" customFormat="1" ht="18" customHeight="1" x14ac:dyDescent="0.15">
      <c r="A75" s="129"/>
      <c r="B75" s="128"/>
      <c r="C75" s="128"/>
      <c r="D75" s="632"/>
      <c r="E75" s="658"/>
      <c r="F75" s="688"/>
      <c r="G75" s="687"/>
      <c r="H75" s="671"/>
      <c r="I75" s="686"/>
      <c r="J75" s="661" t="s">
        <v>579</v>
      </c>
      <c r="K75" s="398" t="s">
        <v>578</v>
      </c>
      <c r="M75" s="693">
        <v>100000</v>
      </c>
      <c r="N75" s="693">
        <v>3</v>
      </c>
      <c r="O75" s="693">
        <f>M75*N75</f>
        <v>300000</v>
      </c>
      <c r="P75" s="693"/>
      <c r="Q75" s="693">
        <v>1200000</v>
      </c>
    </row>
    <row r="76" spans="1:17" s="228" customFormat="1" ht="18" customHeight="1" x14ac:dyDescent="0.15">
      <c r="A76" s="129"/>
      <c r="B76" s="128"/>
      <c r="C76" s="128"/>
      <c r="D76" s="632"/>
      <c r="E76" s="658"/>
      <c r="F76" s="688"/>
      <c r="G76" s="687"/>
      <c r="H76" s="671"/>
      <c r="I76" s="686"/>
      <c r="J76" s="661" t="s">
        <v>577</v>
      </c>
      <c r="K76" s="398" t="s">
        <v>576</v>
      </c>
      <c r="M76" s="693">
        <v>121000</v>
      </c>
      <c r="N76" s="693">
        <v>3</v>
      </c>
      <c r="O76" s="693">
        <f>M76*N76</f>
        <v>363000</v>
      </c>
      <c r="P76" s="693"/>
      <c r="Q76" s="693">
        <v>1452000</v>
      </c>
    </row>
    <row r="77" spans="1:17" s="228" customFormat="1" ht="18" customHeight="1" x14ac:dyDescent="0.15">
      <c r="A77" s="129"/>
      <c r="B77" s="128"/>
      <c r="C77" s="128"/>
      <c r="D77" s="632"/>
      <c r="E77" s="658"/>
      <c r="F77" s="688"/>
      <c r="G77" s="687"/>
      <c r="H77" s="671"/>
      <c r="I77" s="686"/>
      <c r="J77" s="661" t="s">
        <v>575</v>
      </c>
      <c r="K77" s="398" t="s">
        <v>574</v>
      </c>
      <c r="M77" s="693">
        <v>220000</v>
      </c>
      <c r="N77" s="693">
        <v>3</v>
      </c>
      <c r="O77" s="693">
        <f>M77*N77</f>
        <v>660000</v>
      </c>
      <c r="P77" s="693"/>
      <c r="Q77" s="693">
        <v>2640000</v>
      </c>
    </row>
    <row r="78" spans="1:17" s="228" customFormat="1" ht="30.75" customHeight="1" x14ac:dyDescent="0.15">
      <c r="A78" s="129"/>
      <c r="B78" s="128"/>
      <c r="C78" s="128"/>
      <c r="D78" s="632"/>
      <c r="E78" s="658"/>
      <c r="F78" s="688"/>
      <c r="G78" s="687"/>
      <c r="H78" s="671"/>
      <c r="I78" s="686"/>
      <c r="J78" s="661" t="s">
        <v>573</v>
      </c>
      <c r="K78" s="398" t="s">
        <v>572</v>
      </c>
      <c r="M78" s="693">
        <v>220000</v>
      </c>
      <c r="N78" s="693">
        <v>3</v>
      </c>
      <c r="O78" s="693">
        <f>M78*N78</f>
        <v>660000</v>
      </c>
      <c r="P78" s="693"/>
      <c r="Q78" s="693">
        <v>1320000</v>
      </c>
    </row>
    <row r="79" spans="1:17" s="228" customFormat="1" ht="18" customHeight="1" x14ac:dyDescent="0.15">
      <c r="A79" s="129"/>
      <c r="B79" s="128"/>
      <c r="C79" s="128"/>
      <c r="D79" s="632"/>
      <c r="E79" s="658"/>
      <c r="F79" s="688"/>
      <c r="G79" s="687"/>
      <c r="H79" s="671"/>
      <c r="I79" s="686"/>
      <c r="J79" s="661" t="s">
        <v>571</v>
      </c>
      <c r="K79" s="398" t="s">
        <v>570</v>
      </c>
      <c r="M79" s="693">
        <v>110000</v>
      </c>
      <c r="N79" s="693">
        <v>3</v>
      </c>
      <c r="O79" s="693">
        <f>M79*N79</f>
        <v>330000</v>
      </c>
      <c r="P79" s="693"/>
      <c r="Q79" s="693">
        <v>660000</v>
      </c>
    </row>
    <row r="80" spans="1:17" s="228" customFormat="1" ht="18" customHeight="1" x14ac:dyDescent="0.15">
      <c r="A80" s="129"/>
      <c r="B80" s="128"/>
      <c r="C80" s="128"/>
      <c r="D80" s="632"/>
      <c r="E80" s="658"/>
      <c r="F80" s="688"/>
      <c r="G80" s="687"/>
      <c r="H80" s="671"/>
      <c r="I80" s="686"/>
      <c r="J80" s="661" t="s">
        <v>569</v>
      </c>
      <c r="K80" s="398" t="s">
        <v>568</v>
      </c>
      <c r="M80" s="693">
        <v>165000</v>
      </c>
      <c r="N80" s="693">
        <v>3</v>
      </c>
      <c r="O80" s="693">
        <f>M80*N80</f>
        <v>495000</v>
      </c>
      <c r="P80" s="693"/>
      <c r="Q80" s="693">
        <v>990000</v>
      </c>
    </row>
    <row r="81" spans="1:17" s="228" customFormat="1" ht="18" customHeight="1" x14ac:dyDescent="0.15">
      <c r="A81" s="129"/>
      <c r="B81" s="128"/>
      <c r="C81" s="128"/>
      <c r="D81" s="632"/>
      <c r="E81" s="658"/>
      <c r="F81" s="688"/>
      <c r="G81" s="687"/>
      <c r="H81" s="671"/>
      <c r="I81" s="686"/>
      <c r="J81" s="661" t="s">
        <v>567</v>
      </c>
      <c r="K81" s="398" t="s">
        <v>566</v>
      </c>
      <c r="M81" s="693">
        <v>297000</v>
      </c>
      <c r="N81" s="693">
        <v>3</v>
      </c>
      <c r="O81" s="693">
        <f>M81*N81</f>
        <v>891000</v>
      </c>
      <c r="P81" s="693"/>
      <c r="Q81" s="693">
        <v>1800000</v>
      </c>
    </row>
    <row r="82" spans="1:17" s="228" customFormat="1" ht="18" customHeight="1" x14ac:dyDescent="0.15">
      <c r="A82" s="129"/>
      <c r="B82" s="128"/>
      <c r="C82" s="128"/>
      <c r="D82" s="632"/>
      <c r="E82" s="658"/>
      <c r="F82" s="688"/>
      <c r="G82" s="687"/>
      <c r="H82" s="671"/>
      <c r="I82" s="686"/>
      <c r="J82" s="695" t="s">
        <v>565</v>
      </c>
      <c r="K82" s="668" t="s">
        <v>564</v>
      </c>
      <c r="M82" s="693"/>
      <c r="N82" s="693"/>
      <c r="O82" s="693">
        <f>M82*N82</f>
        <v>0</v>
      </c>
      <c r="P82" s="693"/>
      <c r="Q82" s="693">
        <v>17594000</v>
      </c>
    </row>
    <row r="83" spans="1:17" s="228" customFormat="1" ht="18" customHeight="1" x14ac:dyDescent="0.15">
      <c r="A83" s="129"/>
      <c r="B83" s="128"/>
      <c r="C83" s="128"/>
      <c r="D83" s="632"/>
      <c r="E83" s="658"/>
      <c r="F83" s="688"/>
      <c r="G83" s="687"/>
      <c r="H83" s="671"/>
      <c r="I83" s="686"/>
      <c r="J83" s="694" t="s">
        <v>527</v>
      </c>
      <c r="K83" s="330" t="s">
        <v>563</v>
      </c>
      <c r="M83" s="693"/>
      <c r="N83" s="693"/>
      <c r="O83" s="693">
        <f>M83*N83</f>
        <v>0</v>
      </c>
      <c r="P83" s="693"/>
      <c r="Q83" s="693">
        <v>0</v>
      </c>
    </row>
    <row r="84" spans="1:17" s="228" customFormat="1" ht="18" customHeight="1" x14ac:dyDescent="0.15">
      <c r="A84" s="129"/>
      <c r="B84" s="128"/>
      <c r="C84" s="128"/>
      <c r="D84" s="632"/>
      <c r="E84" s="658"/>
      <c r="F84" s="688"/>
      <c r="G84" s="687"/>
      <c r="H84" s="671"/>
      <c r="I84" s="686"/>
      <c r="J84" s="695" t="s">
        <v>562</v>
      </c>
      <c r="K84" s="668" t="s">
        <v>561</v>
      </c>
      <c r="M84" s="693"/>
      <c r="N84" s="693"/>
      <c r="O84" s="693"/>
      <c r="P84" s="693"/>
      <c r="Q84" s="693">
        <v>2689000</v>
      </c>
    </row>
    <row r="85" spans="1:17" s="228" customFormat="1" ht="18" customHeight="1" x14ac:dyDescent="0.15">
      <c r="A85" s="129"/>
      <c r="B85" s="128"/>
      <c r="C85" s="128"/>
      <c r="D85" s="632"/>
      <c r="E85" s="658"/>
      <c r="F85" s="688"/>
      <c r="G85" s="687"/>
      <c r="H85" s="671"/>
      <c r="I85" s="686"/>
      <c r="J85" s="695" t="s">
        <v>560</v>
      </c>
      <c r="K85" s="668" t="s">
        <v>559</v>
      </c>
      <c r="M85" s="693">
        <v>60000</v>
      </c>
      <c r="N85" s="693">
        <v>3</v>
      </c>
      <c r="O85" s="693">
        <f>M85*N85</f>
        <v>180000</v>
      </c>
      <c r="P85" s="693"/>
      <c r="Q85" s="693">
        <v>180000</v>
      </c>
    </row>
    <row r="86" spans="1:17" s="228" customFormat="1" ht="18" customHeight="1" x14ac:dyDescent="0.15">
      <c r="A86" s="129"/>
      <c r="B86" s="128"/>
      <c r="C86" s="128"/>
      <c r="D86" s="626"/>
      <c r="E86" s="653"/>
      <c r="F86" s="685"/>
      <c r="G86" s="684"/>
      <c r="H86" s="669"/>
      <c r="I86" s="683"/>
      <c r="J86" s="694" t="s">
        <v>558</v>
      </c>
      <c r="K86" s="330" t="s">
        <v>557</v>
      </c>
      <c r="M86" s="693">
        <v>275000</v>
      </c>
      <c r="N86" s="693">
        <v>3</v>
      </c>
      <c r="O86" s="693">
        <f>M86*N86</f>
        <v>825000</v>
      </c>
      <c r="P86" s="693"/>
      <c r="Q86" s="693">
        <v>1650000</v>
      </c>
    </row>
    <row r="87" spans="1:17" s="228" customFormat="1" ht="18" customHeight="1" x14ac:dyDescent="0.15">
      <c r="A87" s="129"/>
      <c r="B87" s="128"/>
      <c r="C87" s="128"/>
      <c r="D87" s="135" t="s">
        <v>556</v>
      </c>
      <c r="E87" s="152"/>
      <c r="F87" s="132">
        <f>SUM(F88:F89)</f>
        <v>1560</v>
      </c>
      <c r="G87" s="132">
        <f>SUM(G88:G89)</f>
        <v>1560</v>
      </c>
      <c r="H87" s="187"/>
      <c r="I87" s="447">
        <f>G87-F87</f>
        <v>0</v>
      </c>
      <c r="J87" s="402"/>
      <c r="K87" s="465"/>
      <c r="N87" s="645"/>
      <c r="O87" s="693">
        <f>SUM(O71:O86)</f>
        <v>5100000</v>
      </c>
      <c r="Q87" s="693">
        <f>SUM(Q71:Q86)</f>
        <v>33669000</v>
      </c>
    </row>
    <row r="88" spans="1:17" s="228" customFormat="1" ht="18" customHeight="1" x14ac:dyDescent="0.15">
      <c r="A88" s="129"/>
      <c r="B88" s="128"/>
      <c r="C88" s="128"/>
      <c r="D88" s="163"/>
      <c r="E88" s="292" t="s">
        <v>118</v>
      </c>
      <c r="F88" s="291">
        <v>750</v>
      </c>
      <c r="G88" s="291">
        <v>750</v>
      </c>
      <c r="H88" s="473"/>
      <c r="I88" s="462">
        <f>G88-F88</f>
        <v>0</v>
      </c>
      <c r="J88" s="122" t="s">
        <v>555</v>
      </c>
      <c r="K88" s="398" t="s">
        <v>554</v>
      </c>
    </row>
    <row r="89" spans="1:17" s="228" customFormat="1" ht="18" customHeight="1" x14ac:dyDescent="0.15">
      <c r="A89" s="129"/>
      <c r="B89" s="128"/>
      <c r="C89" s="128"/>
      <c r="D89" s="163"/>
      <c r="E89" s="292" t="s">
        <v>118</v>
      </c>
      <c r="F89" s="291">
        <v>810</v>
      </c>
      <c r="G89" s="291">
        <v>810</v>
      </c>
      <c r="H89" s="552"/>
      <c r="I89" s="544">
        <f>G89-F89</f>
        <v>0</v>
      </c>
      <c r="J89" s="377" t="s">
        <v>553</v>
      </c>
      <c r="K89" s="398" t="s">
        <v>552</v>
      </c>
    </row>
    <row r="90" spans="1:17" s="228" customFormat="1" ht="18" customHeight="1" x14ac:dyDescent="0.15">
      <c r="A90" s="143"/>
      <c r="B90" s="142"/>
      <c r="C90" s="141" t="s">
        <v>284</v>
      </c>
      <c r="D90" s="140"/>
      <c r="E90" s="134"/>
      <c r="F90" s="139">
        <f>F91</f>
        <v>60652</v>
      </c>
      <c r="G90" s="139">
        <f>G91</f>
        <v>60652</v>
      </c>
      <c r="H90" s="187"/>
      <c r="I90" s="447">
        <f>G90-F90</f>
        <v>0</v>
      </c>
      <c r="J90" s="298"/>
      <c r="K90" s="297"/>
    </row>
    <row r="91" spans="1:17" s="228" customFormat="1" ht="18" customHeight="1" x14ac:dyDescent="0.15">
      <c r="A91" s="129"/>
      <c r="B91" s="128"/>
      <c r="C91" s="128"/>
      <c r="D91" s="135" t="s">
        <v>283</v>
      </c>
      <c r="E91" s="152"/>
      <c r="F91" s="132">
        <f>SUM(F92:F96)</f>
        <v>60652</v>
      </c>
      <c r="G91" s="132">
        <f>SUM(G92:G96)</f>
        <v>60652</v>
      </c>
      <c r="H91" s="187"/>
      <c r="I91" s="447">
        <f>G91-F91</f>
        <v>0</v>
      </c>
      <c r="J91" s="402"/>
      <c r="K91" s="465"/>
    </row>
    <row r="92" spans="1:17" s="228" customFormat="1" ht="18" customHeight="1" x14ac:dyDescent="0.15">
      <c r="A92" s="129"/>
      <c r="B92" s="128"/>
      <c r="C92" s="128"/>
      <c r="D92" s="163"/>
      <c r="E92" s="637" t="s">
        <v>118</v>
      </c>
      <c r="F92" s="630">
        <v>60652</v>
      </c>
      <c r="G92" s="629">
        <v>60652</v>
      </c>
      <c r="H92" s="376"/>
      <c r="I92" s="662">
        <f>G92-F92</f>
        <v>0</v>
      </c>
      <c r="J92" s="122" t="s">
        <v>551</v>
      </c>
      <c r="K92" s="398" t="s">
        <v>550</v>
      </c>
      <c r="N92" s="645"/>
    </row>
    <row r="93" spans="1:17" s="228" customFormat="1" ht="18" customHeight="1" x14ac:dyDescent="0.15">
      <c r="A93" s="129"/>
      <c r="B93" s="128"/>
      <c r="C93" s="128"/>
      <c r="D93" s="163"/>
      <c r="E93" s="631"/>
      <c r="F93" s="630"/>
      <c r="G93" s="629"/>
      <c r="H93" s="376"/>
      <c r="I93" s="654"/>
      <c r="J93" s="122" t="s">
        <v>549</v>
      </c>
      <c r="K93" s="398" t="s">
        <v>548</v>
      </c>
      <c r="N93" s="645"/>
    </row>
    <row r="94" spans="1:17" s="228" customFormat="1" ht="18" customHeight="1" x14ac:dyDescent="0.15">
      <c r="A94" s="129"/>
      <c r="B94" s="128"/>
      <c r="C94" s="128"/>
      <c r="D94" s="163"/>
      <c r="E94" s="631"/>
      <c r="F94" s="630"/>
      <c r="G94" s="629"/>
      <c r="H94" s="376"/>
      <c r="I94" s="654"/>
      <c r="J94" s="122" t="s">
        <v>547</v>
      </c>
      <c r="K94" s="398" t="s">
        <v>546</v>
      </c>
      <c r="N94" s="645"/>
    </row>
    <row r="95" spans="1:17" s="228" customFormat="1" ht="18" customHeight="1" x14ac:dyDescent="0.15">
      <c r="A95" s="129"/>
      <c r="B95" s="128"/>
      <c r="C95" s="128"/>
      <c r="D95" s="163"/>
      <c r="E95" s="631"/>
      <c r="F95" s="630"/>
      <c r="G95" s="629"/>
      <c r="H95" s="376"/>
      <c r="I95" s="654"/>
      <c r="J95" s="122" t="s">
        <v>545</v>
      </c>
      <c r="K95" s="398" t="s">
        <v>544</v>
      </c>
      <c r="N95" s="645"/>
    </row>
    <row r="96" spans="1:17" s="228" customFormat="1" ht="18" customHeight="1" x14ac:dyDescent="0.15">
      <c r="A96" s="129"/>
      <c r="B96" s="128"/>
      <c r="C96" s="150"/>
      <c r="D96" s="163"/>
      <c r="E96" s="625"/>
      <c r="F96" s="624"/>
      <c r="G96" s="623"/>
      <c r="H96" s="147"/>
      <c r="I96" s="649"/>
      <c r="J96" s="122" t="s">
        <v>543</v>
      </c>
      <c r="K96" s="398" t="s">
        <v>542</v>
      </c>
      <c r="N96" s="645"/>
    </row>
    <row r="97" spans="1:19" s="228" customFormat="1" ht="18" customHeight="1" x14ac:dyDescent="0.15">
      <c r="A97" s="143"/>
      <c r="B97" s="142"/>
      <c r="C97" s="141" t="s">
        <v>280</v>
      </c>
      <c r="D97" s="140"/>
      <c r="E97" s="134"/>
      <c r="F97" s="139">
        <f>F98</f>
        <v>12984</v>
      </c>
      <c r="G97" s="139">
        <f>G98</f>
        <v>14456</v>
      </c>
      <c r="H97" s="187"/>
      <c r="I97" s="447">
        <f>G97-F97</f>
        <v>1472</v>
      </c>
      <c r="J97" s="298"/>
      <c r="K97" s="297"/>
      <c r="N97" s="645"/>
    </row>
    <row r="98" spans="1:19" s="228" customFormat="1" ht="18" customHeight="1" x14ac:dyDescent="0.15">
      <c r="A98" s="129"/>
      <c r="B98" s="128"/>
      <c r="C98" s="128"/>
      <c r="D98" s="135" t="s">
        <v>279</v>
      </c>
      <c r="E98" s="152"/>
      <c r="F98" s="132">
        <f>SUM(F99:F99)</f>
        <v>12984</v>
      </c>
      <c r="G98" s="132">
        <f>SUM(G99:G99)</f>
        <v>14456</v>
      </c>
      <c r="H98" s="187"/>
      <c r="I98" s="447">
        <f>G98-F98</f>
        <v>1472</v>
      </c>
      <c r="J98" s="402"/>
      <c r="K98" s="465"/>
    </row>
    <row r="99" spans="1:19" s="228" customFormat="1" ht="18" customHeight="1" x14ac:dyDescent="0.15">
      <c r="A99" s="129"/>
      <c r="B99" s="128"/>
      <c r="C99" s="128"/>
      <c r="D99" s="638" t="s">
        <v>498</v>
      </c>
      <c r="E99" s="666" t="s">
        <v>118</v>
      </c>
      <c r="F99" s="692">
        <v>12984</v>
      </c>
      <c r="G99" s="691">
        <v>14456</v>
      </c>
      <c r="H99" s="690"/>
      <c r="I99" s="689">
        <f>G99-F99</f>
        <v>1472</v>
      </c>
      <c r="J99" s="660" t="s">
        <v>541</v>
      </c>
      <c r="K99" s="374" t="s">
        <v>540</v>
      </c>
      <c r="M99" s="681"/>
      <c r="N99" s="681"/>
      <c r="O99" s="681"/>
      <c r="P99" s="681"/>
      <c r="Q99" s="681"/>
      <c r="R99" s="681"/>
      <c r="S99" s="681"/>
    </row>
    <row r="100" spans="1:19" s="228" customFormat="1" ht="18" customHeight="1" x14ac:dyDescent="0.15">
      <c r="A100" s="129"/>
      <c r="B100" s="128"/>
      <c r="C100" s="128"/>
      <c r="D100" s="632"/>
      <c r="E100" s="658"/>
      <c r="F100" s="688"/>
      <c r="G100" s="687"/>
      <c r="H100" s="671"/>
      <c r="I100" s="686"/>
      <c r="J100" s="660" t="s">
        <v>539</v>
      </c>
      <c r="K100" s="374" t="s">
        <v>538</v>
      </c>
      <c r="M100" s="681"/>
      <c r="N100" s="681"/>
      <c r="O100" s="681"/>
      <c r="P100" s="681"/>
      <c r="Q100" s="681"/>
      <c r="R100" s="681"/>
      <c r="S100" s="681"/>
    </row>
    <row r="101" spans="1:19" s="228" customFormat="1" ht="18" customHeight="1" x14ac:dyDescent="0.15">
      <c r="A101" s="129"/>
      <c r="B101" s="128"/>
      <c r="C101" s="128"/>
      <c r="D101" s="632"/>
      <c r="E101" s="658"/>
      <c r="F101" s="688"/>
      <c r="G101" s="687"/>
      <c r="H101" s="671"/>
      <c r="I101" s="686"/>
      <c r="J101" s="661" t="s">
        <v>537</v>
      </c>
      <c r="K101" s="398" t="s">
        <v>536</v>
      </c>
      <c r="M101" s="681"/>
      <c r="N101" s="681"/>
      <c r="O101" s="681"/>
      <c r="P101" s="681"/>
      <c r="Q101" s="681"/>
      <c r="R101" s="681"/>
      <c r="S101" s="681"/>
    </row>
    <row r="102" spans="1:19" s="228" customFormat="1" ht="18" customHeight="1" x14ac:dyDescent="0.15">
      <c r="A102" s="129"/>
      <c r="B102" s="128"/>
      <c r="C102" s="128"/>
      <c r="D102" s="632"/>
      <c r="E102" s="658"/>
      <c r="F102" s="688"/>
      <c r="G102" s="687"/>
      <c r="H102" s="671"/>
      <c r="I102" s="686"/>
      <c r="J102" s="661" t="s">
        <v>535</v>
      </c>
      <c r="K102" s="398" t="s">
        <v>534</v>
      </c>
      <c r="M102" s="681"/>
      <c r="N102" s="681"/>
      <c r="O102" s="681"/>
      <c r="P102" s="681"/>
      <c r="Q102" s="681"/>
      <c r="R102" s="681"/>
      <c r="S102" s="681"/>
    </row>
    <row r="103" spans="1:19" s="228" customFormat="1" ht="18" customHeight="1" x14ac:dyDescent="0.15">
      <c r="A103" s="129"/>
      <c r="B103" s="128"/>
      <c r="C103" s="128"/>
      <c r="D103" s="632"/>
      <c r="E103" s="658"/>
      <c r="F103" s="688"/>
      <c r="G103" s="687"/>
      <c r="H103" s="671"/>
      <c r="I103" s="686"/>
      <c r="J103" s="660" t="s">
        <v>533</v>
      </c>
      <c r="K103" s="374" t="s">
        <v>532</v>
      </c>
      <c r="M103" s="681"/>
      <c r="N103" s="681"/>
      <c r="O103" s="681"/>
      <c r="P103" s="681"/>
      <c r="Q103" s="681"/>
      <c r="R103" s="681"/>
      <c r="S103" s="681"/>
    </row>
    <row r="104" spans="1:19" s="228" customFormat="1" ht="18" customHeight="1" x14ac:dyDescent="0.15">
      <c r="A104" s="129"/>
      <c r="B104" s="128"/>
      <c r="C104" s="128"/>
      <c r="D104" s="632"/>
      <c r="E104" s="658"/>
      <c r="F104" s="688"/>
      <c r="G104" s="687"/>
      <c r="H104" s="671"/>
      <c r="I104" s="686"/>
      <c r="J104" s="661" t="s">
        <v>531</v>
      </c>
      <c r="K104" s="398" t="s">
        <v>530</v>
      </c>
      <c r="M104" s="681"/>
      <c r="N104" s="681"/>
      <c r="O104" s="681"/>
      <c r="P104" s="681"/>
      <c r="Q104" s="681"/>
      <c r="R104" s="681"/>
      <c r="S104" s="681"/>
    </row>
    <row r="105" spans="1:19" s="228" customFormat="1" ht="18" customHeight="1" x14ac:dyDescent="0.15">
      <c r="A105" s="129"/>
      <c r="B105" s="128"/>
      <c r="C105" s="128"/>
      <c r="D105" s="632"/>
      <c r="E105" s="658"/>
      <c r="F105" s="688"/>
      <c r="G105" s="687"/>
      <c r="H105" s="671"/>
      <c r="I105" s="686"/>
      <c r="J105" s="171" t="s">
        <v>529</v>
      </c>
      <c r="K105" s="374" t="s">
        <v>528</v>
      </c>
      <c r="M105" s="681"/>
      <c r="N105" s="681"/>
      <c r="O105" s="681"/>
      <c r="P105" s="681"/>
      <c r="Q105" s="681"/>
      <c r="R105" s="681"/>
      <c r="S105" s="681"/>
    </row>
    <row r="106" spans="1:19" s="228" customFormat="1" ht="18" customHeight="1" x14ac:dyDescent="0.15">
      <c r="A106" s="129"/>
      <c r="B106" s="128"/>
      <c r="C106" s="488"/>
      <c r="D106" s="626"/>
      <c r="E106" s="653"/>
      <c r="F106" s="685"/>
      <c r="G106" s="684"/>
      <c r="H106" s="669"/>
      <c r="I106" s="683"/>
      <c r="J106" s="461" t="s">
        <v>527</v>
      </c>
      <c r="K106" s="682" t="s">
        <v>526</v>
      </c>
      <c r="M106" s="681"/>
      <c r="N106" s="681"/>
      <c r="O106" s="681"/>
      <c r="P106" s="681"/>
      <c r="Q106" s="681"/>
      <c r="R106" s="681"/>
      <c r="S106" s="681"/>
    </row>
    <row r="107" spans="1:19" s="228" customFormat="1" ht="18" customHeight="1" x14ac:dyDescent="0.15">
      <c r="A107" s="143"/>
      <c r="B107" s="142"/>
      <c r="C107" s="141" t="s">
        <v>386</v>
      </c>
      <c r="D107" s="140"/>
      <c r="E107" s="181"/>
      <c r="F107" s="334">
        <f>F108</f>
        <v>35400</v>
      </c>
      <c r="G107" s="334">
        <f>G108</f>
        <v>42600</v>
      </c>
      <c r="H107" s="390"/>
      <c r="I107" s="410">
        <f>G107-F107</f>
        <v>7200</v>
      </c>
      <c r="J107" s="599"/>
      <c r="K107" s="598"/>
      <c r="M107" s="681"/>
      <c r="N107" s="681"/>
      <c r="O107" s="681">
        <f>M107-N107</f>
        <v>0</v>
      </c>
      <c r="P107" s="681"/>
      <c r="Q107" s="681"/>
      <c r="R107" s="681"/>
      <c r="S107" s="681"/>
    </row>
    <row r="108" spans="1:19" s="228" customFormat="1" ht="18" customHeight="1" x14ac:dyDescent="0.15">
      <c r="A108" s="129"/>
      <c r="B108" s="128"/>
      <c r="C108" s="128"/>
      <c r="D108" s="135" t="s">
        <v>385</v>
      </c>
      <c r="E108" s="152"/>
      <c r="F108" s="132">
        <f>SUM(F109:F109)</f>
        <v>35400</v>
      </c>
      <c r="G108" s="132">
        <f>SUM(G109:G109)</f>
        <v>42600</v>
      </c>
      <c r="H108" s="390"/>
      <c r="I108" s="447">
        <f>G108-F108</f>
        <v>7200</v>
      </c>
      <c r="J108" s="402"/>
      <c r="K108" s="465"/>
    </row>
    <row r="109" spans="1:19" s="228" customFormat="1" ht="18" customHeight="1" x14ac:dyDescent="0.15">
      <c r="A109" s="129"/>
      <c r="B109" s="128"/>
      <c r="C109" s="128"/>
      <c r="D109" s="163" t="s">
        <v>126</v>
      </c>
      <c r="E109" s="175" t="s">
        <v>118</v>
      </c>
      <c r="F109" s="174">
        <v>35400</v>
      </c>
      <c r="G109" s="174">
        <v>42600</v>
      </c>
      <c r="H109" s="396"/>
      <c r="I109" s="462">
        <f>G109-F109</f>
        <v>7200</v>
      </c>
      <c r="J109" s="171" t="s">
        <v>525</v>
      </c>
      <c r="K109" s="374" t="s">
        <v>524</v>
      </c>
    </row>
    <row r="110" spans="1:19" s="228" customFormat="1" ht="18" customHeight="1" x14ac:dyDescent="0.15">
      <c r="A110" s="143"/>
      <c r="B110" s="142"/>
      <c r="C110" s="141" t="s">
        <v>523</v>
      </c>
      <c r="D110" s="140"/>
      <c r="E110" s="134"/>
      <c r="F110" s="139">
        <f>F111+F113</f>
        <v>35894</v>
      </c>
      <c r="G110" s="139">
        <f>G111+G113</f>
        <v>38711</v>
      </c>
      <c r="H110" s="467"/>
      <c r="I110" s="447">
        <f>G110-F110</f>
        <v>2817</v>
      </c>
      <c r="J110" s="298"/>
      <c r="K110" s="297"/>
    </row>
    <row r="111" spans="1:19" s="228" customFormat="1" ht="18" customHeight="1" x14ac:dyDescent="0.15">
      <c r="A111" s="129"/>
      <c r="B111" s="128"/>
      <c r="C111" s="128"/>
      <c r="D111" s="135" t="s">
        <v>522</v>
      </c>
      <c r="E111" s="152"/>
      <c r="F111" s="132">
        <f>F112</f>
        <v>1000</v>
      </c>
      <c r="G111" s="132">
        <f>G112</f>
        <v>1000</v>
      </c>
      <c r="H111" s="467"/>
      <c r="I111" s="447">
        <f>G111-F111</f>
        <v>0</v>
      </c>
      <c r="J111" s="402"/>
      <c r="K111" s="465"/>
    </row>
    <row r="112" spans="1:19" s="228" customFormat="1" ht="24.75" customHeight="1" x14ac:dyDescent="0.15">
      <c r="A112" s="129"/>
      <c r="B112" s="128"/>
      <c r="C112" s="128"/>
      <c r="D112" s="270"/>
      <c r="E112" s="680" t="s">
        <v>118</v>
      </c>
      <c r="F112" s="679">
        <v>1000</v>
      </c>
      <c r="G112" s="679">
        <v>1000</v>
      </c>
      <c r="H112" s="160"/>
      <c r="I112" s="164">
        <f>G112-F112</f>
        <v>0</v>
      </c>
      <c r="J112" s="314" t="s">
        <v>521</v>
      </c>
      <c r="K112" s="678" t="s">
        <v>520</v>
      </c>
    </row>
    <row r="113" spans="1:19" s="228" customFormat="1" ht="18" customHeight="1" x14ac:dyDescent="0.15">
      <c r="A113" s="129"/>
      <c r="B113" s="128"/>
      <c r="C113" s="128"/>
      <c r="D113" s="456" t="s">
        <v>519</v>
      </c>
      <c r="E113" s="516"/>
      <c r="F113" s="677">
        <f>F114</f>
        <v>34894</v>
      </c>
      <c r="G113" s="677">
        <f>G114</f>
        <v>37711</v>
      </c>
      <c r="H113" s="133"/>
      <c r="I113" s="602">
        <f>G113-F113</f>
        <v>2817</v>
      </c>
      <c r="J113" s="676"/>
      <c r="K113" s="512"/>
    </row>
    <row r="114" spans="1:19" s="228" customFormat="1" ht="18" customHeight="1" x14ac:dyDescent="0.15">
      <c r="A114" s="570"/>
      <c r="B114" s="128"/>
      <c r="C114" s="128"/>
      <c r="D114" s="638" t="s">
        <v>126</v>
      </c>
      <c r="E114" s="666" t="s">
        <v>118</v>
      </c>
      <c r="F114" s="665">
        <v>34894</v>
      </c>
      <c r="G114" s="664">
        <v>37711</v>
      </c>
      <c r="H114" s="675"/>
      <c r="I114" s="633">
        <f>G114-F114</f>
        <v>2817</v>
      </c>
      <c r="J114" s="673" t="s">
        <v>518</v>
      </c>
      <c r="K114" s="374" t="s">
        <v>517</v>
      </c>
      <c r="M114" s="645">
        <v>833000</v>
      </c>
      <c r="N114" s="645">
        <v>3</v>
      </c>
      <c r="O114" s="228">
        <f>M114*N114</f>
        <v>2499000</v>
      </c>
      <c r="P114" s="645">
        <v>8330000</v>
      </c>
    </row>
    <row r="115" spans="1:19" s="228" customFormat="1" ht="18" customHeight="1" x14ac:dyDescent="0.15">
      <c r="A115" s="570"/>
      <c r="B115" s="128"/>
      <c r="C115" s="128"/>
      <c r="D115" s="632"/>
      <c r="E115" s="658"/>
      <c r="F115" s="657"/>
      <c r="G115" s="656"/>
      <c r="H115" s="674"/>
      <c r="I115" s="627"/>
      <c r="J115" s="673" t="s">
        <v>516</v>
      </c>
      <c r="K115" s="668" t="s">
        <v>515</v>
      </c>
      <c r="M115" s="645">
        <v>630000</v>
      </c>
      <c r="N115" s="645">
        <v>3</v>
      </c>
      <c r="O115" s="228">
        <f>M115*N115</f>
        <v>1890000</v>
      </c>
      <c r="P115" s="645">
        <v>2520000</v>
      </c>
    </row>
    <row r="116" spans="1:19" s="228" customFormat="1" ht="18" customHeight="1" x14ac:dyDescent="0.15">
      <c r="A116" s="570"/>
      <c r="B116" s="128"/>
      <c r="C116" s="128"/>
      <c r="D116" s="632"/>
      <c r="E116" s="658"/>
      <c r="F116" s="657"/>
      <c r="G116" s="656"/>
      <c r="H116" s="671"/>
      <c r="I116" s="627"/>
      <c r="J116" s="672" t="s">
        <v>514</v>
      </c>
      <c r="K116" s="398" t="s">
        <v>513</v>
      </c>
      <c r="M116" s="645">
        <v>618000</v>
      </c>
      <c r="N116" s="645">
        <v>3</v>
      </c>
      <c r="O116" s="228">
        <f>M116*N116</f>
        <v>1854000</v>
      </c>
      <c r="P116" s="645">
        <v>7416000</v>
      </c>
    </row>
    <row r="117" spans="1:19" s="228" customFormat="1" ht="18" customHeight="1" x14ac:dyDescent="0.15">
      <c r="A117" s="570"/>
      <c r="B117" s="128"/>
      <c r="C117" s="128"/>
      <c r="D117" s="632"/>
      <c r="E117" s="658"/>
      <c r="F117" s="657"/>
      <c r="G117" s="656"/>
      <c r="H117" s="671"/>
      <c r="I117" s="627"/>
      <c r="J117" s="672" t="s">
        <v>512</v>
      </c>
      <c r="K117" s="398" t="s">
        <v>511</v>
      </c>
      <c r="M117" s="645">
        <v>639000</v>
      </c>
      <c r="N117" s="645">
        <v>3</v>
      </c>
      <c r="O117" s="228">
        <f>M117*N117</f>
        <v>1917000</v>
      </c>
      <c r="P117" s="645">
        <v>6390000</v>
      </c>
    </row>
    <row r="118" spans="1:19" s="228" customFormat="1" ht="18" customHeight="1" x14ac:dyDescent="0.15">
      <c r="A118" s="570"/>
      <c r="B118" s="128"/>
      <c r="C118" s="128"/>
      <c r="D118" s="632"/>
      <c r="E118" s="658"/>
      <c r="F118" s="657"/>
      <c r="G118" s="656"/>
      <c r="H118" s="671"/>
      <c r="I118" s="627"/>
      <c r="J118" s="171" t="s">
        <v>510</v>
      </c>
      <c r="K118" s="668" t="s">
        <v>509</v>
      </c>
      <c r="M118" s="645">
        <v>226916</v>
      </c>
      <c r="N118" s="645">
        <v>3</v>
      </c>
      <c r="O118" s="228">
        <f>M118*N118</f>
        <v>680748</v>
      </c>
      <c r="P118" s="645">
        <v>2479000</v>
      </c>
    </row>
    <row r="119" spans="1:19" s="228" customFormat="1" ht="18" customHeight="1" x14ac:dyDescent="0.15">
      <c r="A119" s="570"/>
      <c r="B119" s="128"/>
      <c r="C119" s="128"/>
      <c r="D119" s="632"/>
      <c r="E119" s="658"/>
      <c r="F119" s="657"/>
      <c r="G119" s="656"/>
      <c r="H119" s="671"/>
      <c r="I119" s="627"/>
      <c r="J119" s="122" t="s">
        <v>508</v>
      </c>
      <c r="K119" s="398" t="s">
        <v>507</v>
      </c>
      <c r="M119" s="645">
        <v>238000</v>
      </c>
      <c r="N119" s="645">
        <v>3</v>
      </c>
      <c r="O119" s="228">
        <f>M119*N119</f>
        <v>714000</v>
      </c>
      <c r="P119" s="645">
        <v>2856000</v>
      </c>
    </row>
    <row r="120" spans="1:19" s="228" customFormat="1" ht="18" customHeight="1" x14ac:dyDescent="0.15">
      <c r="A120" s="570"/>
      <c r="B120" s="128"/>
      <c r="C120" s="128"/>
      <c r="D120" s="632"/>
      <c r="E120" s="658"/>
      <c r="F120" s="657"/>
      <c r="G120" s="656"/>
      <c r="H120" s="671"/>
      <c r="I120" s="627"/>
      <c r="J120" s="122" t="s">
        <v>506</v>
      </c>
      <c r="K120" s="398" t="s">
        <v>505</v>
      </c>
      <c r="M120" s="645">
        <v>110000</v>
      </c>
      <c r="N120" s="645">
        <v>3</v>
      </c>
      <c r="O120" s="228">
        <f>M120*N120</f>
        <v>330000</v>
      </c>
      <c r="P120" s="645">
        <v>1320000</v>
      </c>
    </row>
    <row r="121" spans="1:19" s="228" customFormat="1" ht="18" customHeight="1" x14ac:dyDescent="0.15">
      <c r="A121" s="570"/>
      <c r="B121" s="128"/>
      <c r="C121" s="128"/>
      <c r="D121" s="632"/>
      <c r="E121" s="658"/>
      <c r="F121" s="657"/>
      <c r="G121" s="656"/>
      <c r="H121" s="671"/>
      <c r="I121" s="627"/>
      <c r="J121" s="122" t="s">
        <v>504</v>
      </c>
      <c r="K121" s="398" t="s">
        <v>503</v>
      </c>
      <c r="M121" s="645">
        <v>200000</v>
      </c>
      <c r="N121" s="670">
        <v>3</v>
      </c>
      <c r="O121" s="228">
        <f>M121*N121</f>
        <v>600000</v>
      </c>
      <c r="P121" s="645">
        <v>2400000</v>
      </c>
    </row>
    <row r="122" spans="1:19" s="228" customFormat="1" ht="18" customHeight="1" x14ac:dyDescent="0.15">
      <c r="A122" s="570"/>
      <c r="B122" s="128"/>
      <c r="C122" s="128"/>
      <c r="D122" s="626"/>
      <c r="E122" s="653"/>
      <c r="F122" s="652"/>
      <c r="G122" s="651"/>
      <c r="H122" s="669"/>
      <c r="I122" s="621"/>
      <c r="J122" s="122" t="s">
        <v>502</v>
      </c>
      <c r="K122" s="398" t="s">
        <v>501</v>
      </c>
      <c r="M122" s="645"/>
      <c r="N122" s="645"/>
      <c r="O122" s="645">
        <f>SUM(O114:O121)</f>
        <v>10484748</v>
      </c>
      <c r="P122" s="645">
        <v>4000000</v>
      </c>
    </row>
    <row r="123" spans="1:19" s="228" customFormat="1" ht="18" customHeight="1" x14ac:dyDescent="0.15">
      <c r="A123" s="648" t="s">
        <v>276</v>
      </c>
      <c r="B123" s="647"/>
      <c r="C123" s="647"/>
      <c r="D123" s="646"/>
      <c r="E123" s="194"/>
      <c r="F123" s="555">
        <f>SUM(F124:F124)</f>
        <v>62036</v>
      </c>
      <c r="G123" s="555">
        <f>SUM(G124:G124)</f>
        <v>60234</v>
      </c>
      <c r="H123" s="422" t="s">
        <v>198</v>
      </c>
      <c r="I123" s="447">
        <f>G123-F123</f>
        <v>-1802</v>
      </c>
      <c r="J123" s="446"/>
      <c r="K123" s="553"/>
    </row>
    <row r="124" spans="1:19" s="331" customFormat="1" ht="18" customHeight="1" x14ac:dyDescent="0.15">
      <c r="A124" s="558"/>
      <c r="B124" s="557"/>
      <c r="C124" s="557"/>
      <c r="D124" s="556"/>
      <c r="E124" s="418" t="s">
        <v>118</v>
      </c>
      <c r="F124" s="417">
        <f>F128+F144+F136</f>
        <v>62036</v>
      </c>
      <c r="G124" s="417">
        <f>G128+G144+G136</f>
        <v>60234</v>
      </c>
      <c r="H124" s="493" t="s">
        <v>135</v>
      </c>
      <c r="I124" s="602">
        <f>G124-F124</f>
        <v>-1802</v>
      </c>
      <c r="J124" s="339"/>
      <c r="K124" s="338"/>
    </row>
    <row r="125" spans="1:19" s="228" customFormat="1" ht="18" customHeight="1" x14ac:dyDescent="0.15">
      <c r="A125" s="143"/>
      <c r="B125" s="450" t="s">
        <v>275</v>
      </c>
      <c r="C125" s="183"/>
      <c r="D125" s="182"/>
      <c r="E125" s="134"/>
      <c r="F125" s="139">
        <f>F126+F142+F134</f>
        <v>62036</v>
      </c>
      <c r="G125" s="139">
        <f>G126+G142+G134</f>
        <v>60234</v>
      </c>
      <c r="H125" s="467" t="s">
        <v>198</v>
      </c>
      <c r="I125" s="447">
        <f>G125-F125</f>
        <v>-1802</v>
      </c>
      <c r="J125" s="313"/>
      <c r="K125" s="312"/>
    </row>
    <row r="126" spans="1:19" s="228" customFormat="1" ht="18" customHeight="1" x14ac:dyDescent="0.15">
      <c r="A126" s="143"/>
      <c r="B126" s="142"/>
      <c r="C126" s="141" t="s">
        <v>500</v>
      </c>
      <c r="D126" s="140"/>
      <c r="E126" s="134"/>
      <c r="F126" s="188">
        <f>F127</f>
        <v>5000</v>
      </c>
      <c r="G126" s="188">
        <f>G127</f>
        <v>4410</v>
      </c>
      <c r="H126" s="467" t="s">
        <v>198</v>
      </c>
      <c r="I126" s="447">
        <f>G126-F126</f>
        <v>-590</v>
      </c>
      <c r="J126" s="268"/>
      <c r="K126" s="266"/>
    </row>
    <row r="127" spans="1:19" s="228" customFormat="1" ht="18" customHeight="1" x14ac:dyDescent="0.15">
      <c r="A127" s="129"/>
      <c r="B127" s="128"/>
      <c r="C127" s="128"/>
      <c r="D127" s="135" t="s">
        <v>499</v>
      </c>
      <c r="E127" s="152"/>
      <c r="F127" s="468">
        <f>SUM(F128:F128)</f>
        <v>5000</v>
      </c>
      <c r="G127" s="468">
        <f>SUM(G128:G128)</f>
        <v>4410</v>
      </c>
      <c r="H127" s="467" t="s">
        <v>135</v>
      </c>
      <c r="I127" s="447">
        <f>G127-F127</f>
        <v>-590</v>
      </c>
      <c r="J127" s="402"/>
      <c r="K127" s="465"/>
    </row>
    <row r="128" spans="1:19" s="228" customFormat="1" ht="18" customHeight="1" x14ac:dyDescent="0.15">
      <c r="A128" s="129"/>
      <c r="B128" s="128"/>
      <c r="C128" s="488"/>
      <c r="D128" s="638" t="s">
        <v>498</v>
      </c>
      <c r="E128" s="666" t="s">
        <v>118</v>
      </c>
      <c r="F128" s="665">
        <v>5000</v>
      </c>
      <c r="G128" s="664">
        <v>4410</v>
      </c>
      <c r="H128" s="663" t="s">
        <v>135</v>
      </c>
      <c r="I128" s="662">
        <f>G128-F128</f>
        <v>-590</v>
      </c>
      <c r="J128" s="171" t="s">
        <v>497</v>
      </c>
      <c r="K128" s="374" t="s">
        <v>496</v>
      </c>
      <c r="M128" s="645">
        <v>1966800</v>
      </c>
      <c r="N128" s="645"/>
      <c r="O128" s="645"/>
      <c r="P128" s="645"/>
      <c r="Q128" s="645"/>
      <c r="R128" s="645"/>
      <c r="S128" s="645"/>
    </row>
    <row r="129" spans="1:19" s="228" customFormat="1" ht="18" customHeight="1" x14ac:dyDescent="0.15">
      <c r="A129" s="129"/>
      <c r="B129" s="128"/>
      <c r="C129" s="488"/>
      <c r="D129" s="632"/>
      <c r="E129" s="658"/>
      <c r="F129" s="657"/>
      <c r="G129" s="656"/>
      <c r="H129" s="655"/>
      <c r="I129" s="654"/>
      <c r="J129" s="667" t="s">
        <v>495</v>
      </c>
      <c r="K129" s="374" t="s">
        <v>494</v>
      </c>
      <c r="M129" s="645">
        <v>1315600</v>
      </c>
      <c r="N129" s="645"/>
      <c r="O129" s="645"/>
      <c r="P129" s="645"/>
      <c r="Q129" s="645"/>
      <c r="R129" s="645"/>
      <c r="S129" s="645"/>
    </row>
    <row r="130" spans="1:19" s="228" customFormat="1" ht="18" customHeight="1" x14ac:dyDescent="0.15">
      <c r="A130" s="129"/>
      <c r="B130" s="128"/>
      <c r="C130" s="488"/>
      <c r="D130" s="632"/>
      <c r="E130" s="658"/>
      <c r="F130" s="657"/>
      <c r="G130" s="656"/>
      <c r="H130" s="655"/>
      <c r="I130" s="654"/>
      <c r="J130" s="667" t="s">
        <v>493</v>
      </c>
      <c r="K130" s="668" t="s">
        <v>492</v>
      </c>
      <c r="M130" s="645">
        <v>516000</v>
      </c>
      <c r="N130" s="645"/>
      <c r="O130" s="645"/>
      <c r="P130" s="645"/>
      <c r="Q130" s="645"/>
      <c r="R130" s="645"/>
      <c r="S130" s="645"/>
    </row>
    <row r="131" spans="1:19" s="228" customFormat="1" ht="18" customHeight="1" x14ac:dyDescent="0.15">
      <c r="A131" s="129"/>
      <c r="B131" s="128"/>
      <c r="C131" s="488"/>
      <c r="D131" s="632"/>
      <c r="E131" s="658"/>
      <c r="F131" s="657"/>
      <c r="G131" s="656"/>
      <c r="H131" s="655"/>
      <c r="I131" s="654"/>
      <c r="J131" s="667" t="s">
        <v>491</v>
      </c>
      <c r="K131" s="374" t="s">
        <v>490</v>
      </c>
      <c r="M131" s="645">
        <v>143000</v>
      </c>
      <c r="N131" s="645"/>
      <c r="O131" s="645"/>
      <c r="P131" s="645"/>
      <c r="Q131" s="645"/>
      <c r="R131" s="645"/>
      <c r="S131" s="645"/>
    </row>
    <row r="132" spans="1:19" s="228" customFormat="1" ht="18" customHeight="1" x14ac:dyDescent="0.15">
      <c r="A132" s="129"/>
      <c r="B132" s="128"/>
      <c r="C132" s="488"/>
      <c r="D132" s="632"/>
      <c r="E132" s="658"/>
      <c r="F132" s="657"/>
      <c r="G132" s="656"/>
      <c r="H132" s="655"/>
      <c r="I132" s="654"/>
      <c r="J132" s="667" t="s">
        <v>489</v>
      </c>
      <c r="K132" s="374" t="s">
        <v>488</v>
      </c>
      <c r="M132" s="645">
        <v>459800</v>
      </c>
      <c r="N132" s="645"/>
      <c r="O132" s="645"/>
      <c r="P132" s="645"/>
      <c r="Q132" s="645"/>
      <c r="R132" s="645"/>
      <c r="S132" s="645"/>
    </row>
    <row r="133" spans="1:19" s="228" customFormat="1" ht="18" customHeight="1" x14ac:dyDescent="0.15">
      <c r="A133" s="129"/>
      <c r="B133" s="128"/>
      <c r="C133" s="488"/>
      <c r="D133" s="626"/>
      <c r="E133" s="653"/>
      <c r="F133" s="652"/>
      <c r="G133" s="651"/>
      <c r="H133" s="650"/>
      <c r="I133" s="649"/>
      <c r="J133" s="667" t="s">
        <v>487</v>
      </c>
      <c r="K133" s="374" t="s">
        <v>486</v>
      </c>
      <c r="M133" s="645">
        <v>8800</v>
      </c>
      <c r="N133" s="645"/>
      <c r="O133" s="645"/>
      <c r="P133" s="645"/>
      <c r="Q133" s="645"/>
      <c r="R133" s="645"/>
      <c r="S133" s="645"/>
    </row>
    <row r="134" spans="1:19" s="228" customFormat="1" ht="18" customHeight="1" x14ac:dyDescent="0.15">
      <c r="A134" s="143"/>
      <c r="B134" s="142"/>
      <c r="C134" s="141" t="s">
        <v>485</v>
      </c>
      <c r="D134" s="140"/>
      <c r="E134" s="134"/>
      <c r="F134" s="139">
        <f>F135</f>
        <v>34036</v>
      </c>
      <c r="G134" s="139">
        <f>G135</f>
        <v>43624</v>
      </c>
      <c r="H134" s="467"/>
      <c r="I134" s="447">
        <f>G134-F134</f>
        <v>9588</v>
      </c>
      <c r="J134" s="298"/>
      <c r="K134" s="297"/>
      <c r="M134" s="645">
        <f>SUM(M128:M133)</f>
        <v>4410000</v>
      </c>
      <c r="N134" s="645"/>
      <c r="O134" s="645"/>
      <c r="P134" s="645"/>
      <c r="Q134" s="645"/>
      <c r="R134" s="645"/>
      <c r="S134" s="645"/>
    </row>
    <row r="135" spans="1:19" s="228" customFormat="1" ht="18" customHeight="1" x14ac:dyDescent="0.15">
      <c r="A135" s="129"/>
      <c r="B135" s="128"/>
      <c r="C135" s="128"/>
      <c r="D135" s="135" t="s">
        <v>484</v>
      </c>
      <c r="E135" s="152"/>
      <c r="F135" s="132">
        <f>SUM(F136:F136)</f>
        <v>34036</v>
      </c>
      <c r="G135" s="132">
        <f>SUM(G136:G136)</f>
        <v>43624</v>
      </c>
      <c r="H135" s="467"/>
      <c r="I135" s="380">
        <f>G135-F135</f>
        <v>9588</v>
      </c>
      <c r="J135" s="402"/>
      <c r="K135" s="465"/>
      <c r="M135" s="645"/>
      <c r="N135" s="645"/>
      <c r="O135" s="645"/>
      <c r="P135" s="645"/>
      <c r="Q135" s="645"/>
      <c r="R135" s="645"/>
      <c r="S135" s="645"/>
    </row>
    <row r="136" spans="1:19" s="228" customFormat="1" ht="18" customHeight="1" x14ac:dyDescent="0.15">
      <c r="A136" s="129"/>
      <c r="B136" s="128"/>
      <c r="C136" s="659"/>
      <c r="D136" s="638" t="s">
        <v>126</v>
      </c>
      <c r="E136" s="666" t="s">
        <v>118</v>
      </c>
      <c r="F136" s="665">
        <v>34036</v>
      </c>
      <c r="G136" s="664">
        <v>43624</v>
      </c>
      <c r="H136" s="663"/>
      <c r="I136" s="662">
        <f>G136-F136</f>
        <v>9588</v>
      </c>
      <c r="J136" s="661" t="s">
        <v>483</v>
      </c>
      <c r="K136" s="398" t="s">
        <v>482</v>
      </c>
      <c r="M136" s="645">
        <v>7056000</v>
      </c>
      <c r="N136" s="645" t="e">
        <f>M136+M137+M138+M139+#REF!</f>
        <v>#REF!</v>
      </c>
      <c r="O136" s="645"/>
      <c r="P136" s="645"/>
      <c r="Q136" s="645"/>
      <c r="R136" s="645"/>
      <c r="S136" s="645"/>
    </row>
    <row r="137" spans="1:19" s="228" customFormat="1" ht="18" customHeight="1" x14ac:dyDescent="0.15">
      <c r="A137" s="129"/>
      <c r="B137" s="128"/>
      <c r="C137" s="659"/>
      <c r="D137" s="632"/>
      <c r="E137" s="658"/>
      <c r="F137" s="657"/>
      <c r="G137" s="656"/>
      <c r="H137" s="655"/>
      <c r="I137" s="654"/>
      <c r="J137" s="661" t="s">
        <v>481</v>
      </c>
      <c r="K137" s="398" t="s">
        <v>480</v>
      </c>
      <c r="M137" s="645">
        <v>0</v>
      </c>
      <c r="N137" s="645"/>
      <c r="O137" s="645"/>
      <c r="P137" s="645"/>
      <c r="Q137" s="645"/>
      <c r="R137" s="645"/>
      <c r="S137" s="645"/>
    </row>
    <row r="138" spans="1:19" s="228" customFormat="1" ht="18" customHeight="1" x14ac:dyDescent="0.15">
      <c r="A138" s="129"/>
      <c r="B138" s="128"/>
      <c r="C138" s="659"/>
      <c r="D138" s="632"/>
      <c r="E138" s="658"/>
      <c r="F138" s="657"/>
      <c r="G138" s="656"/>
      <c r="H138" s="655"/>
      <c r="I138" s="654"/>
      <c r="J138" s="660" t="s">
        <v>479</v>
      </c>
      <c r="K138" s="374" t="s">
        <v>478</v>
      </c>
      <c r="M138" s="645">
        <v>8800000</v>
      </c>
      <c r="N138" s="645"/>
      <c r="O138" s="645"/>
      <c r="P138" s="645"/>
      <c r="Q138" s="645"/>
      <c r="R138" s="645"/>
      <c r="S138" s="645"/>
    </row>
    <row r="139" spans="1:19" s="228" customFormat="1" ht="18" customHeight="1" x14ac:dyDescent="0.15">
      <c r="A139" s="129"/>
      <c r="B139" s="128"/>
      <c r="C139" s="659"/>
      <c r="D139" s="632"/>
      <c r="E139" s="658"/>
      <c r="F139" s="657"/>
      <c r="G139" s="656"/>
      <c r="H139" s="655"/>
      <c r="I139" s="654"/>
      <c r="J139" s="122" t="s">
        <v>477</v>
      </c>
      <c r="K139" s="398" t="s">
        <v>476</v>
      </c>
      <c r="M139" s="645">
        <v>24480000</v>
      </c>
      <c r="N139" s="645"/>
      <c r="O139" s="645"/>
      <c r="P139" s="645"/>
      <c r="Q139" s="645"/>
      <c r="R139" s="645"/>
      <c r="S139" s="645"/>
    </row>
    <row r="140" spans="1:19" s="228" customFormat="1" ht="18" customHeight="1" x14ac:dyDescent="0.15">
      <c r="A140" s="129"/>
      <c r="B140" s="128"/>
      <c r="C140" s="418"/>
      <c r="D140" s="632"/>
      <c r="E140" s="658"/>
      <c r="F140" s="657"/>
      <c r="G140" s="656"/>
      <c r="H140" s="655"/>
      <c r="I140" s="654"/>
      <c r="J140" s="171" t="s">
        <v>475</v>
      </c>
      <c r="K140" s="374" t="s">
        <v>474</v>
      </c>
      <c r="M140" s="645">
        <v>1000000</v>
      </c>
      <c r="N140" s="645"/>
      <c r="O140" s="645"/>
      <c r="P140" s="645"/>
      <c r="Q140" s="645"/>
      <c r="R140" s="645"/>
      <c r="S140" s="645"/>
    </row>
    <row r="141" spans="1:19" s="228" customFormat="1" ht="18" customHeight="1" x14ac:dyDescent="0.15">
      <c r="A141" s="129"/>
      <c r="B141" s="128"/>
      <c r="C141" s="181"/>
      <c r="D141" s="626"/>
      <c r="E141" s="653"/>
      <c r="F141" s="652"/>
      <c r="G141" s="651"/>
      <c r="H141" s="650"/>
      <c r="I141" s="649"/>
      <c r="J141" s="269" t="s">
        <v>473</v>
      </c>
      <c r="K141" s="290" t="s">
        <v>472</v>
      </c>
      <c r="M141" s="645">
        <v>2288000</v>
      </c>
      <c r="N141" s="645"/>
      <c r="O141" s="645"/>
      <c r="P141" s="645"/>
      <c r="Q141" s="645"/>
      <c r="R141" s="645"/>
      <c r="S141" s="645"/>
    </row>
    <row r="142" spans="1:19" s="228" customFormat="1" ht="18" customHeight="1" x14ac:dyDescent="0.15">
      <c r="A142" s="143"/>
      <c r="B142" s="142"/>
      <c r="C142" s="450" t="s">
        <v>274</v>
      </c>
      <c r="D142" s="182"/>
      <c r="E142" s="181"/>
      <c r="F142" s="334">
        <f>F143</f>
        <v>23000</v>
      </c>
      <c r="G142" s="334">
        <f>G143</f>
        <v>12200</v>
      </c>
      <c r="H142" s="390" t="s">
        <v>198</v>
      </c>
      <c r="I142" s="447">
        <f>G142-F142</f>
        <v>-10800</v>
      </c>
      <c r="J142" s="599"/>
      <c r="K142" s="598"/>
      <c r="M142" s="645">
        <f>SUM(M136:M141)</f>
        <v>43624000</v>
      </c>
      <c r="N142" s="645"/>
      <c r="O142" s="645"/>
      <c r="P142" s="645"/>
      <c r="Q142" s="645"/>
      <c r="R142" s="645"/>
      <c r="S142" s="645"/>
    </row>
    <row r="143" spans="1:19" s="228" customFormat="1" ht="18" customHeight="1" x14ac:dyDescent="0.15">
      <c r="A143" s="129"/>
      <c r="B143" s="128"/>
      <c r="C143" s="128"/>
      <c r="D143" s="135" t="s">
        <v>471</v>
      </c>
      <c r="E143" s="152"/>
      <c r="F143" s="132">
        <f>F144</f>
        <v>23000</v>
      </c>
      <c r="G143" s="132">
        <f>G144</f>
        <v>12200</v>
      </c>
      <c r="H143" s="390" t="s">
        <v>198</v>
      </c>
      <c r="I143" s="447">
        <f>G143-F143</f>
        <v>-10800</v>
      </c>
      <c r="J143" s="402"/>
      <c r="K143" s="465"/>
      <c r="M143" s="645"/>
      <c r="N143" s="645"/>
      <c r="O143" s="645"/>
      <c r="P143" s="645"/>
      <c r="Q143" s="645"/>
      <c r="R143" s="645"/>
      <c r="S143" s="645"/>
    </row>
    <row r="144" spans="1:19" s="228" customFormat="1" ht="18" customHeight="1" x14ac:dyDescent="0.15">
      <c r="A144" s="511"/>
      <c r="B144" s="150"/>
      <c r="C144" s="150"/>
      <c r="D144" s="270" t="s">
        <v>126</v>
      </c>
      <c r="E144" s="259" t="s">
        <v>118</v>
      </c>
      <c r="F144" s="464">
        <v>23000</v>
      </c>
      <c r="G144" s="464">
        <v>12200</v>
      </c>
      <c r="H144" s="463" t="s">
        <v>135</v>
      </c>
      <c r="I144" s="384">
        <f>G144-F144</f>
        <v>-10800</v>
      </c>
      <c r="J144" s="269" t="s">
        <v>470</v>
      </c>
      <c r="K144" s="290" t="s">
        <v>469</v>
      </c>
      <c r="M144" s="645"/>
      <c r="N144" s="645"/>
      <c r="O144" s="645"/>
      <c r="P144" s="645"/>
      <c r="Q144" s="645"/>
      <c r="R144" s="645"/>
      <c r="S144" s="645"/>
    </row>
    <row r="145" spans="1:19" s="228" customFormat="1" ht="18" customHeight="1" x14ac:dyDescent="0.15">
      <c r="A145" s="648" t="s">
        <v>332</v>
      </c>
      <c r="B145" s="647"/>
      <c r="C145" s="647"/>
      <c r="D145" s="646"/>
      <c r="E145" s="194"/>
      <c r="F145" s="555">
        <f>SUM(F146:F147)</f>
        <v>61396</v>
      </c>
      <c r="G145" s="555">
        <f>SUM(G146:G147)</f>
        <v>60596</v>
      </c>
      <c r="H145" s="493"/>
      <c r="I145" s="447">
        <f>G145-F145</f>
        <v>-800</v>
      </c>
      <c r="J145" s="446"/>
      <c r="K145" s="553"/>
      <c r="M145" s="645"/>
      <c r="N145" s="645"/>
      <c r="O145" s="645"/>
      <c r="P145" s="645"/>
      <c r="Q145" s="645"/>
      <c r="R145" s="645"/>
      <c r="S145" s="645"/>
    </row>
    <row r="146" spans="1:19" s="331" customFormat="1" ht="18" customHeight="1" x14ac:dyDescent="0.15">
      <c r="A146" s="644"/>
      <c r="B146" s="643"/>
      <c r="C146" s="643"/>
      <c r="D146" s="642"/>
      <c r="E146" s="418" t="s">
        <v>118</v>
      </c>
      <c r="F146" s="417">
        <f>F151+F153+F155+F157+F159+F162+F164</f>
        <v>31396</v>
      </c>
      <c r="G146" s="417">
        <f>G151+G153+G155+G157+G159+G162+G164</f>
        <v>31596</v>
      </c>
      <c r="H146" s="493"/>
      <c r="I146" s="410">
        <f>G146-F146</f>
        <v>200</v>
      </c>
      <c r="J146" s="339"/>
      <c r="K146" s="338"/>
      <c r="M146" s="641"/>
      <c r="N146" s="641"/>
      <c r="O146" s="641"/>
      <c r="P146" s="641"/>
      <c r="Q146" s="641"/>
      <c r="R146" s="641"/>
      <c r="S146" s="641"/>
    </row>
    <row r="147" spans="1:19" s="331" customFormat="1" ht="18" customHeight="1" x14ac:dyDescent="0.15">
      <c r="A147" s="558"/>
      <c r="B147" s="557"/>
      <c r="C147" s="557"/>
      <c r="D147" s="556"/>
      <c r="E147" s="418" t="s">
        <v>134</v>
      </c>
      <c r="F147" s="417">
        <f>F160</f>
        <v>30000</v>
      </c>
      <c r="G147" s="417">
        <f>G160</f>
        <v>29000</v>
      </c>
      <c r="H147" s="390" t="s">
        <v>135</v>
      </c>
      <c r="I147" s="410">
        <f>G147-F147</f>
        <v>-1000</v>
      </c>
      <c r="J147" s="339"/>
      <c r="K147" s="338"/>
      <c r="M147" s="641"/>
      <c r="N147" s="641"/>
      <c r="O147" s="641"/>
      <c r="P147" s="641"/>
      <c r="Q147" s="641"/>
      <c r="R147" s="641"/>
      <c r="S147" s="641"/>
    </row>
    <row r="148" spans="1:19" s="228" customFormat="1" ht="18" customHeight="1" x14ac:dyDescent="0.15">
      <c r="A148" s="143"/>
      <c r="B148" s="141" t="s">
        <v>468</v>
      </c>
      <c r="C148" s="155"/>
      <c r="D148" s="140"/>
      <c r="E148" s="134"/>
      <c r="F148" s="139">
        <f>F149</f>
        <v>61396</v>
      </c>
      <c r="G148" s="139">
        <f>G149</f>
        <v>60596</v>
      </c>
      <c r="H148" s="640" t="s">
        <v>135</v>
      </c>
      <c r="I148" s="447">
        <f>G148-F148</f>
        <v>-800</v>
      </c>
      <c r="J148" s="313"/>
      <c r="K148" s="312"/>
    </row>
    <row r="149" spans="1:19" s="228" customFormat="1" ht="18" customHeight="1" x14ac:dyDescent="0.15">
      <c r="A149" s="143"/>
      <c r="B149" s="142"/>
      <c r="C149" s="141" t="s">
        <v>467</v>
      </c>
      <c r="D149" s="140"/>
      <c r="E149" s="134"/>
      <c r="F149" s="139">
        <f>F150+F152+F154+F156+F161+F163+F158</f>
        <v>61396</v>
      </c>
      <c r="G149" s="139">
        <f>G150+G152+G154+G156+G161+G163+G158</f>
        <v>60596</v>
      </c>
      <c r="H149" s="467" t="s">
        <v>198</v>
      </c>
      <c r="I149" s="447">
        <f>G149-F149</f>
        <v>-800</v>
      </c>
      <c r="J149" s="298"/>
      <c r="K149" s="297"/>
    </row>
    <row r="150" spans="1:19" s="228" customFormat="1" ht="18" customHeight="1" x14ac:dyDescent="0.15">
      <c r="A150" s="129"/>
      <c r="B150" s="128"/>
      <c r="C150" s="128"/>
      <c r="D150" s="135" t="s">
        <v>466</v>
      </c>
      <c r="E150" s="152"/>
      <c r="F150" s="132">
        <f>SUM(F151:F151)</f>
        <v>1200</v>
      </c>
      <c r="G150" s="132">
        <f>SUM(G151:G151)</f>
        <v>1200</v>
      </c>
      <c r="H150" s="422"/>
      <c r="I150" s="447">
        <f>G150-F150</f>
        <v>0</v>
      </c>
      <c r="J150" s="402"/>
      <c r="K150" s="465"/>
    </row>
    <row r="151" spans="1:19" s="228" customFormat="1" ht="18" customHeight="1" x14ac:dyDescent="0.15">
      <c r="A151" s="129"/>
      <c r="B151" s="128"/>
      <c r="C151" s="128"/>
      <c r="D151" s="163"/>
      <c r="E151" s="292" t="s">
        <v>118</v>
      </c>
      <c r="F151" s="291">
        <v>1200</v>
      </c>
      <c r="G151" s="291">
        <v>1200</v>
      </c>
      <c r="H151" s="388"/>
      <c r="I151" s="384">
        <f>G151-F151</f>
        <v>0</v>
      </c>
      <c r="J151" s="377" t="s">
        <v>465</v>
      </c>
      <c r="K151" s="398" t="s">
        <v>174</v>
      </c>
    </row>
    <row r="152" spans="1:19" s="228" customFormat="1" ht="18" customHeight="1" x14ac:dyDescent="0.15">
      <c r="A152" s="129"/>
      <c r="B152" s="128"/>
      <c r="C152" s="128"/>
      <c r="D152" s="135" t="s">
        <v>464</v>
      </c>
      <c r="E152" s="152"/>
      <c r="F152" s="132">
        <f>SUM(F153:F153)</f>
        <v>2796</v>
      </c>
      <c r="G152" s="132">
        <f>SUM(G153:G153)</f>
        <v>2796</v>
      </c>
      <c r="H152" s="467"/>
      <c r="I152" s="447">
        <f>G152-F152</f>
        <v>0</v>
      </c>
      <c r="J152" s="402"/>
      <c r="K152" s="465"/>
    </row>
    <row r="153" spans="1:19" s="228" customFormat="1" ht="25.5" customHeight="1" x14ac:dyDescent="0.15">
      <c r="A153" s="129"/>
      <c r="B153" s="128"/>
      <c r="C153" s="128"/>
      <c r="D153" s="270"/>
      <c r="E153" s="292" t="s">
        <v>118</v>
      </c>
      <c r="F153" s="291">
        <v>2796</v>
      </c>
      <c r="G153" s="291">
        <v>2796</v>
      </c>
      <c r="H153" s="376"/>
      <c r="I153" s="462">
        <f>G153-F153</f>
        <v>0</v>
      </c>
      <c r="J153" s="122" t="s">
        <v>463</v>
      </c>
      <c r="K153" s="398" t="s">
        <v>462</v>
      </c>
    </row>
    <row r="154" spans="1:19" s="228" customFormat="1" ht="18" customHeight="1" x14ac:dyDescent="0.15">
      <c r="A154" s="129"/>
      <c r="B154" s="128"/>
      <c r="C154" s="128"/>
      <c r="D154" s="135" t="s">
        <v>461</v>
      </c>
      <c r="E154" s="152"/>
      <c r="F154" s="132">
        <f>SUM(F155:F155)</f>
        <v>600</v>
      </c>
      <c r="G154" s="132">
        <f>SUM(G155:G155)</f>
        <v>600</v>
      </c>
      <c r="H154" s="467"/>
      <c r="I154" s="447">
        <f>G154-F154</f>
        <v>0</v>
      </c>
      <c r="J154" s="402"/>
      <c r="K154" s="465"/>
    </row>
    <row r="155" spans="1:19" s="228" customFormat="1" ht="18" customHeight="1" x14ac:dyDescent="0.15">
      <c r="A155" s="129"/>
      <c r="B155" s="128"/>
      <c r="C155" s="128"/>
      <c r="D155" s="163"/>
      <c r="E155" s="292" t="s">
        <v>118</v>
      </c>
      <c r="F155" s="291">
        <v>600</v>
      </c>
      <c r="G155" s="291">
        <v>600</v>
      </c>
      <c r="H155" s="399"/>
      <c r="I155" s="308">
        <f>G155-F155</f>
        <v>0</v>
      </c>
      <c r="J155" s="122" t="s">
        <v>460</v>
      </c>
      <c r="K155" s="398" t="s">
        <v>459</v>
      </c>
    </row>
    <row r="156" spans="1:19" s="228" customFormat="1" ht="18" customHeight="1" x14ac:dyDescent="0.15">
      <c r="A156" s="129"/>
      <c r="B156" s="128"/>
      <c r="C156" s="128"/>
      <c r="D156" s="135" t="s">
        <v>458</v>
      </c>
      <c r="E156" s="152"/>
      <c r="F156" s="132">
        <f>SUM(F157:F157)</f>
        <v>4800</v>
      </c>
      <c r="G156" s="132">
        <f>SUM(G157:G157)</f>
        <v>6000</v>
      </c>
      <c r="H156" s="467"/>
      <c r="I156" s="447">
        <f>G156-F156</f>
        <v>1200</v>
      </c>
      <c r="J156" s="402"/>
      <c r="K156" s="465"/>
    </row>
    <row r="157" spans="1:19" s="228" customFormat="1" ht="18" customHeight="1" x14ac:dyDescent="0.15">
      <c r="A157" s="129"/>
      <c r="B157" s="128"/>
      <c r="C157" s="128"/>
      <c r="D157" s="510" t="s">
        <v>126</v>
      </c>
      <c r="E157" s="325" t="s">
        <v>118</v>
      </c>
      <c r="F157" s="530">
        <v>4800</v>
      </c>
      <c r="G157" s="530">
        <v>6000</v>
      </c>
      <c r="H157" s="388"/>
      <c r="I157" s="384">
        <f>G157-F157</f>
        <v>1200</v>
      </c>
      <c r="J157" s="307" t="s">
        <v>457</v>
      </c>
      <c r="K157" s="255" t="s">
        <v>456</v>
      </c>
    </row>
    <row r="158" spans="1:19" s="228" customFormat="1" ht="18" customHeight="1" x14ac:dyDescent="0.15">
      <c r="A158" s="129"/>
      <c r="B158" s="128"/>
      <c r="C158" s="128"/>
      <c r="D158" s="135" t="s">
        <v>455</v>
      </c>
      <c r="E158" s="152"/>
      <c r="F158" s="132">
        <f>SUM(F159:F160)</f>
        <v>48000</v>
      </c>
      <c r="G158" s="132">
        <f>SUM(G159:G160)</f>
        <v>47000</v>
      </c>
      <c r="H158" s="133" t="s">
        <v>135</v>
      </c>
      <c r="I158" s="447">
        <f>G158-F158</f>
        <v>-1000</v>
      </c>
      <c r="J158" s="402"/>
      <c r="K158" s="465"/>
    </row>
    <row r="159" spans="1:19" s="228" customFormat="1" ht="18" customHeight="1" x14ac:dyDescent="0.15">
      <c r="A159" s="129"/>
      <c r="B159" s="128"/>
      <c r="C159" s="128"/>
      <c r="D159" s="163"/>
      <c r="E159" s="292" t="s">
        <v>118</v>
      </c>
      <c r="F159" s="291">
        <v>18000</v>
      </c>
      <c r="G159" s="291">
        <v>18000</v>
      </c>
      <c r="H159" s="396"/>
      <c r="I159" s="462">
        <f>G159-F159</f>
        <v>0</v>
      </c>
      <c r="J159" s="122" t="s">
        <v>454</v>
      </c>
      <c r="K159" s="398" t="s">
        <v>453</v>
      </c>
    </row>
    <row r="160" spans="1:19" s="228" customFormat="1" ht="18" customHeight="1" x14ac:dyDescent="0.15">
      <c r="A160" s="129"/>
      <c r="B160" s="128"/>
      <c r="C160" s="128"/>
      <c r="D160" s="270" t="s">
        <v>126</v>
      </c>
      <c r="E160" s="259" t="s">
        <v>134</v>
      </c>
      <c r="F160" s="464">
        <v>30000</v>
      </c>
      <c r="G160" s="464">
        <v>29000</v>
      </c>
      <c r="H160" s="147" t="s">
        <v>135</v>
      </c>
      <c r="I160" s="367">
        <f>G160-F160</f>
        <v>-1000</v>
      </c>
      <c r="J160" s="145"/>
      <c r="K160" s="290" t="s">
        <v>452</v>
      </c>
    </row>
    <row r="161" spans="1:11" s="228" customFormat="1" ht="18" customHeight="1" x14ac:dyDescent="0.15">
      <c r="A161" s="129"/>
      <c r="B161" s="128"/>
      <c r="C161" s="128"/>
      <c r="D161" s="150" t="s">
        <v>451</v>
      </c>
      <c r="E161" s="284"/>
      <c r="F161" s="296">
        <f>SUM(F162:F162)</f>
        <v>400</v>
      </c>
      <c r="G161" s="296">
        <f>SUM(G162:G162)</f>
        <v>400</v>
      </c>
      <c r="H161" s="390"/>
      <c r="I161" s="410">
        <f>G161-F161</f>
        <v>0</v>
      </c>
      <c r="J161" s="294"/>
      <c r="K161" s="293"/>
    </row>
    <row r="162" spans="1:11" s="228" customFormat="1" ht="32.25" customHeight="1" x14ac:dyDescent="0.15">
      <c r="A162" s="129"/>
      <c r="B162" s="128"/>
      <c r="C162" s="128"/>
      <c r="D162" s="163"/>
      <c r="E162" s="292" t="s">
        <v>118</v>
      </c>
      <c r="F162" s="291">
        <v>400</v>
      </c>
      <c r="G162" s="291">
        <v>400</v>
      </c>
      <c r="H162" s="124"/>
      <c r="I162" s="308">
        <f>G162-F162</f>
        <v>0</v>
      </c>
      <c r="J162" s="122" t="s">
        <v>450</v>
      </c>
      <c r="K162" s="398" t="s">
        <v>449</v>
      </c>
    </row>
    <row r="163" spans="1:11" s="228" customFormat="1" ht="18" customHeight="1" x14ac:dyDescent="0.15">
      <c r="A163" s="129"/>
      <c r="B163" s="128"/>
      <c r="C163" s="128"/>
      <c r="D163" s="135" t="s">
        <v>448</v>
      </c>
      <c r="E163" s="152"/>
      <c r="F163" s="132">
        <f>F164</f>
        <v>3600</v>
      </c>
      <c r="G163" s="132">
        <f>G164</f>
        <v>2600</v>
      </c>
      <c r="H163" s="390" t="s">
        <v>135</v>
      </c>
      <c r="I163" s="447">
        <f>G163-F163</f>
        <v>-1000</v>
      </c>
      <c r="J163" s="402"/>
      <c r="K163" s="465"/>
    </row>
    <row r="164" spans="1:11" s="228" customFormat="1" ht="18" customHeight="1" x14ac:dyDescent="0.15">
      <c r="A164" s="129"/>
      <c r="B164" s="128"/>
      <c r="C164" s="128"/>
      <c r="D164" s="163"/>
      <c r="E164" s="292" t="s">
        <v>118</v>
      </c>
      <c r="F164" s="291">
        <v>3600</v>
      </c>
      <c r="G164" s="291">
        <v>2600</v>
      </c>
      <c r="H164" s="396" t="s">
        <v>135</v>
      </c>
      <c r="I164" s="462">
        <f>G164-F164</f>
        <v>-1000</v>
      </c>
      <c r="J164" s="171" t="s">
        <v>447</v>
      </c>
      <c r="K164" s="374" t="s">
        <v>446</v>
      </c>
    </row>
    <row r="165" spans="1:11" s="228" customFormat="1" ht="18" customHeight="1" x14ac:dyDescent="0.15">
      <c r="A165" s="156" t="s">
        <v>445</v>
      </c>
      <c r="B165" s="155"/>
      <c r="C165" s="155"/>
      <c r="D165" s="140"/>
      <c r="E165" s="487" t="s">
        <v>118</v>
      </c>
      <c r="F165" s="486">
        <f>F166</f>
        <v>43050</v>
      </c>
      <c r="G165" s="486">
        <f>G166</f>
        <v>43050</v>
      </c>
      <c r="H165" s="581"/>
      <c r="I165" s="639">
        <f>G165-F165</f>
        <v>0</v>
      </c>
      <c r="J165" s="542"/>
      <c r="K165" s="484"/>
    </row>
    <row r="166" spans="1:11" s="228" customFormat="1" ht="18" customHeight="1" x14ac:dyDescent="0.15">
      <c r="A166" s="527"/>
      <c r="B166" s="141" t="s">
        <v>444</v>
      </c>
      <c r="C166" s="155"/>
      <c r="D166" s="140"/>
      <c r="E166" s="487"/>
      <c r="F166" s="486">
        <f>F167</f>
        <v>43050</v>
      </c>
      <c r="G166" s="486">
        <f>G167</f>
        <v>43050</v>
      </c>
      <c r="H166" s="581"/>
      <c r="I166" s="639">
        <f>G166-F166</f>
        <v>0</v>
      </c>
      <c r="J166" s="542"/>
      <c r="K166" s="484"/>
    </row>
    <row r="167" spans="1:11" s="228" customFormat="1" ht="18" customHeight="1" x14ac:dyDescent="0.15">
      <c r="A167" s="129"/>
      <c r="B167" s="541"/>
      <c r="C167" s="141" t="s">
        <v>443</v>
      </c>
      <c r="D167" s="140"/>
      <c r="E167" s="487"/>
      <c r="F167" s="486">
        <f>F168</f>
        <v>43050</v>
      </c>
      <c r="G167" s="486">
        <f>G168</f>
        <v>43050</v>
      </c>
      <c r="H167" s="581"/>
      <c r="I167" s="639">
        <f>G167-F167</f>
        <v>0</v>
      </c>
      <c r="J167" s="542"/>
      <c r="K167" s="484"/>
    </row>
    <row r="168" spans="1:11" s="228" customFormat="1" ht="18" customHeight="1" x14ac:dyDescent="0.15">
      <c r="A168" s="129"/>
      <c r="B168" s="128"/>
      <c r="C168" s="541"/>
      <c r="D168" s="517" t="s">
        <v>442</v>
      </c>
      <c r="E168" s="487"/>
      <c r="F168" s="486">
        <f>F169</f>
        <v>43050</v>
      </c>
      <c r="G168" s="486">
        <f>G169</f>
        <v>43050</v>
      </c>
      <c r="H168" s="581"/>
      <c r="I168" s="639">
        <f>G168-F168</f>
        <v>0</v>
      </c>
      <c r="J168" s="542"/>
      <c r="K168" s="484"/>
    </row>
    <row r="169" spans="1:11" s="228" customFormat="1" ht="18" customHeight="1" x14ac:dyDescent="0.15">
      <c r="A169" s="129"/>
      <c r="B169" s="128"/>
      <c r="C169" s="128"/>
      <c r="D169" s="638"/>
      <c r="E169" s="637" t="s">
        <v>118</v>
      </c>
      <c r="F169" s="636">
        <v>43050</v>
      </c>
      <c r="G169" s="635">
        <v>43050</v>
      </c>
      <c r="H169" s="634"/>
      <c r="I169" s="633">
        <f>G169-F169</f>
        <v>0</v>
      </c>
      <c r="J169" s="122" t="s">
        <v>441</v>
      </c>
      <c r="K169" s="398" t="s">
        <v>440</v>
      </c>
    </row>
    <row r="170" spans="1:11" s="228" customFormat="1" ht="18" customHeight="1" x14ac:dyDescent="0.15">
      <c r="A170" s="129"/>
      <c r="B170" s="128"/>
      <c r="C170" s="128"/>
      <c r="D170" s="632"/>
      <c r="E170" s="631"/>
      <c r="F170" s="630"/>
      <c r="G170" s="629"/>
      <c r="H170" s="628"/>
      <c r="I170" s="627"/>
      <c r="J170" s="537" t="s">
        <v>439</v>
      </c>
      <c r="K170" s="398" t="s">
        <v>438</v>
      </c>
    </row>
    <row r="171" spans="1:11" s="228" customFormat="1" ht="18" customHeight="1" x14ac:dyDescent="0.15">
      <c r="A171" s="511"/>
      <c r="B171" s="150"/>
      <c r="C171" s="150"/>
      <c r="D171" s="626"/>
      <c r="E171" s="625"/>
      <c r="F171" s="624"/>
      <c r="G171" s="623"/>
      <c r="H171" s="622"/>
      <c r="I171" s="621"/>
      <c r="J171" s="537" t="s">
        <v>171</v>
      </c>
      <c r="K171" s="330" t="s">
        <v>437</v>
      </c>
    </row>
    <row r="172" spans="1:11" s="228" customFormat="1" ht="18" customHeight="1" x14ac:dyDescent="0.15">
      <c r="A172" s="156" t="s">
        <v>436</v>
      </c>
      <c r="B172" s="155"/>
      <c r="C172" s="155"/>
      <c r="D172" s="140"/>
      <c r="E172" s="134" t="s">
        <v>118</v>
      </c>
      <c r="F172" s="139">
        <f>F173</f>
        <v>2400</v>
      </c>
      <c r="G172" s="139">
        <f>G173</f>
        <v>2900</v>
      </c>
      <c r="H172" s="422"/>
      <c r="I172" s="447">
        <f>G172-F172</f>
        <v>500</v>
      </c>
      <c r="J172" s="268"/>
      <c r="K172" s="312"/>
    </row>
    <row r="173" spans="1:11" s="228" customFormat="1" ht="18" customHeight="1" x14ac:dyDescent="0.15">
      <c r="A173" s="143"/>
      <c r="B173" s="141" t="s">
        <v>435</v>
      </c>
      <c r="C173" s="155"/>
      <c r="D173" s="140"/>
      <c r="E173" s="134"/>
      <c r="F173" s="139">
        <f>F174</f>
        <v>2400</v>
      </c>
      <c r="G173" s="139">
        <f>G174</f>
        <v>2900</v>
      </c>
      <c r="H173" s="467"/>
      <c r="I173" s="447">
        <f>G173-F173</f>
        <v>500</v>
      </c>
      <c r="J173" s="313"/>
      <c r="K173" s="312"/>
    </row>
    <row r="174" spans="1:11" s="228" customFormat="1" ht="18" customHeight="1" x14ac:dyDescent="0.15">
      <c r="A174" s="143"/>
      <c r="B174" s="142"/>
      <c r="C174" s="141" t="s">
        <v>434</v>
      </c>
      <c r="D174" s="140"/>
      <c r="E174" s="134"/>
      <c r="F174" s="139">
        <f>F175</f>
        <v>2400</v>
      </c>
      <c r="G174" s="139">
        <f>G175</f>
        <v>2900</v>
      </c>
      <c r="H174" s="467"/>
      <c r="I174" s="447">
        <f>G174-F174</f>
        <v>500</v>
      </c>
      <c r="J174" s="298"/>
      <c r="K174" s="297"/>
    </row>
    <row r="175" spans="1:11" s="228" customFormat="1" ht="18" customHeight="1" x14ac:dyDescent="0.15">
      <c r="A175" s="129"/>
      <c r="B175" s="128"/>
      <c r="C175" s="128"/>
      <c r="D175" s="135" t="s">
        <v>433</v>
      </c>
      <c r="E175" s="152"/>
      <c r="F175" s="132">
        <f>SUM(F176:F176)</f>
        <v>2400</v>
      </c>
      <c r="G175" s="132">
        <f>SUM(G176:G176)</f>
        <v>2900</v>
      </c>
      <c r="H175" s="467"/>
      <c r="I175" s="447">
        <f>G175-F175</f>
        <v>500</v>
      </c>
      <c r="J175" s="402"/>
      <c r="K175" s="465"/>
    </row>
    <row r="176" spans="1:11" s="228" customFormat="1" ht="33" customHeight="1" x14ac:dyDescent="0.15">
      <c r="A176" s="511"/>
      <c r="B176" s="150"/>
      <c r="C176" s="150"/>
      <c r="D176" s="620"/>
      <c r="E176" s="149" t="s">
        <v>118</v>
      </c>
      <c r="F176" s="279">
        <v>2400</v>
      </c>
      <c r="G176" s="279">
        <v>2900</v>
      </c>
      <c r="H176" s="618"/>
      <c r="I176" s="123">
        <f>G176-F176</f>
        <v>500</v>
      </c>
      <c r="J176" s="145" t="s">
        <v>432</v>
      </c>
      <c r="K176" s="144" t="s">
        <v>431</v>
      </c>
    </row>
    <row r="177" spans="1:15" s="228" customFormat="1" ht="18" customHeight="1" x14ac:dyDescent="0.15">
      <c r="A177" s="156" t="s">
        <v>430</v>
      </c>
      <c r="B177" s="155"/>
      <c r="C177" s="155"/>
      <c r="D177" s="140"/>
      <c r="E177" s="134" t="s">
        <v>118</v>
      </c>
      <c r="F177" s="139">
        <f>F178</f>
        <v>1000</v>
      </c>
      <c r="G177" s="139">
        <f>G178</f>
        <v>1000</v>
      </c>
      <c r="H177" s="467"/>
      <c r="I177" s="447">
        <f>G177-F177</f>
        <v>0</v>
      </c>
      <c r="J177" s="268"/>
      <c r="K177" s="312"/>
    </row>
    <row r="178" spans="1:15" s="228" customFormat="1" ht="18" customHeight="1" x14ac:dyDescent="0.15">
      <c r="A178" s="143"/>
      <c r="B178" s="141" t="s">
        <v>429</v>
      </c>
      <c r="C178" s="155"/>
      <c r="D178" s="140"/>
      <c r="E178" s="134"/>
      <c r="F178" s="139">
        <f>F179</f>
        <v>1000</v>
      </c>
      <c r="G178" s="139">
        <f>G179</f>
        <v>1000</v>
      </c>
      <c r="H178" s="467"/>
      <c r="I178" s="447">
        <f>G178-F178</f>
        <v>0</v>
      </c>
      <c r="J178" s="313"/>
      <c r="K178" s="312"/>
    </row>
    <row r="179" spans="1:15" s="228" customFormat="1" ht="18" customHeight="1" x14ac:dyDescent="0.15">
      <c r="A179" s="143"/>
      <c r="B179" s="142"/>
      <c r="C179" s="141" t="s">
        <v>428</v>
      </c>
      <c r="D179" s="140"/>
      <c r="E179" s="134"/>
      <c r="F179" s="139">
        <f>F180</f>
        <v>1000</v>
      </c>
      <c r="G179" s="139">
        <f>G180</f>
        <v>1000</v>
      </c>
      <c r="H179" s="467"/>
      <c r="I179" s="447">
        <f>G179-F179</f>
        <v>0</v>
      </c>
      <c r="J179" s="298"/>
      <c r="K179" s="297"/>
    </row>
    <row r="180" spans="1:15" s="228" customFormat="1" ht="18" customHeight="1" x14ac:dyDescent="0.15">
      <c r="A180" s="129"/>
      <c r="B180" s="128"/>
      <c r="C180" s="128"/>
      <c r="D180" s="135" t="s">
        <v>120</v>
      </c>
      <c r="E180" s="152"/>
      <c r="F180" s="132">
        <f>SUM(F181:F181)</f>
        <v>1000</v>
      </c>
      <c r="G180" s="132">
        <f>SUM(G181:G181)</f>
        <v>1000</v>
      </c>
      <c r="H180" s="467"/>
      <c r="I180" s="447">
        <f>G180-F180</f>
        <v>0</v>
      </c>
      <c r="J180" s="402"/>
      <c r="K180" s="465"/>
      <c r="O180" s="619"/>
    </row>
    <row r="181" spans="1:15" s="228" customFormat="1" ht="18" customHeight="1" x14ac:dyDescent="0.15">
      <c r="A181" s="511"/>
      <c r="B181" s="150"/>
      <c r="C181" s="150"/>
      <c r="D181" s="270"/>
      <c r="E181" s="149" t="s">
        <v>118</v>
      </c>
      <c r="F181" s="279">
        <v>1000</v>
      </c>
      <c r="G181" s="279">
        <v>1000</v>
      </c>
      <c r="H181" s="618"/>
      <c r="I181" s="123">
        <f>G181-F181</f>
        <v>0</v>
      </c>
      <c r="J181" s="145" t="s">
        <v>117</v>
      </c>
      <c r="K181" s="574" t="s">
        <v>427</v>
      </c>
      <c r="O181" s="595"/>
    </row>
    <row r="182" spans="1:15" s="228" customFormat="1" ht="18" customHeight="1" x14ac:dyDescent="0.15">
      <c r="A182" s="156" t="s">
        <v>426</v>
      </c>
      <c r="B182" s="155"/>
      <c r="C182" s="155"/>
      <c r="D182" s="140"/>
      <c r="E182" s="487"/>
      <c r="F182" s="486">
        <f>F183</f>
        <v>2500</v>
      </c>
      <c r="G182" s="486">
        <f>G183</f>
        <v>2500</v>
      </c>
      <c r="H182" s="581"/>
      <c r="I182" s="440">
        <f>G182-F182</f>
        <v>0</v>
      </c>
      <c r="J182" s="542"/>
      <c r="K182" s="612"/>
      <c r="O182" s="595"/>
    </row>
    <row r="183" spans="1:15" s="228" customFormat="1" ht="18" customHeight="1" x14ac:dyDescent="0.15">
      <c r="A183" s="570"/>
      <c r="B183" s="141" t="s">
        <v>425</v>
      </c>
      <c r="C183" s="155"/>
      <c r="D183" s="140"/>
      <c r="E183" s="487"/>
      <c r="F183" s="486">
        <f>F184</f>
        <v>2500</v>
      </c>
      <c r="G183" s="486">
        <f>G184</f>
        <v>2500</v>
      </c>
      <c r="H183" s="581"/>
      <c r="I183" s="440">
        <f>G183-F183</f>
        <v>0</v>
      </c>
      <c r="J183" s="542"/>
      <c r="K183" s="612"/>
      <c r="O183" s="595"/>
    </row>
    <row r="184" spans="1:15" s="228" customFormat="1" ht="18" customHeight="1" x14ac:dyDescent="0.15">
      <c r="A184" s="570"/>
      <c r="B184" s="488"/>
      <c r="C184" s="141" t="s">
        <v>424</v>
      </c>
      <c r="D184" s="140"/>
      <c r="E184" s="487"/>
      <c r="F184" s="486">
        <f>F185</f>
        <v>2500</v>
      </c>
      <c r="G184" s="486">
        <f>G185</f>
        <v>2500</v>
      </c>
      <c r="H184" s="581"/>
      <c r="I184" s="440">
        <f>G184-F184</f>
        <v>0</v>
      </c>
      <c r="J184" s="542"/>
      <c r="K184" s="612"/>
      <c r="O184" s="595"/>
    </row>
    <row r="185" spans="1:15" s="228" customFormat="1" ht="18" customHeight="1" x14ac:dyDescent="0.15">
      <c r="A185" s="570"/>
      <c r="B185" s="294"/>
      <c r="C185" s="294"/>
      <c r="D185" s="517" t="s">
        <v>423</v>
      </c>
      <c r="E185" s="617" t="s">
        <v>118</v>
      </c>
      <c r="F185" s="474">
        <v>2500</v>
      </c>
      <c r="G185" s="474">
        <v>2500</v>
      </c>
      <c r="H185" s="529"/>
      <c r="I185" s="384">
        <f>G185-F185</f>
        <v>0</v>
      </c>
      <c r="J185" s="611" t="s">
        <v>422</v>
      </c>
      <c r="K185" s="610" t="s">
        <v>416</v>
      </c>
      <c r="O185" s="595"/>
    </row>
    <row r="186" spans="1:15" s="228" customFormat="1" ht="18" customHeight="1" x14ac:dyDescent="0.15">
      <c r="A186" s="616" t="s">
        <v>421</v>
      </c>
      <c r="B186" s="615"/>
      <c r="C186" s="615"/>
      <c r="D186" s="613"/>
      <c r="E186" s="487"/>
      <c r="F186" s="486">
        <f>F187</f>
        <v>2500</v>
      </c>
      <c r="G186" s="486">
        <f>G187</f>
        <v>2500</v>
      </c>
      <c r="H186" s="581"/>
      <c r="I186" s="440">
        <f>G186-F186</f>
        <v>0</v>
      </c>
      <c r="J186" s="542"/>
      <c r="K186" s="612"/>
      <c r="O186" s="595"/>
    </row>
    <row r="187" spans="1:15" s="228" customFormat="1" ht="18" customHeight="1" x14ac:dyDescent="0.15">
      <c r="A187" s="570"/>
      <c r="B187" s="141" t="s">
        <v>420</v>
      </c>
      <c r="C187" s="155"/>
      <c r="D187" s="140"/>
      <c r="E187" s="487"/>
      <c r="F187" s="486">
        <f>F188</f>
        <v>2500</v>
      </c>
      <c r="G187" s="486">
        <f>G188</f>
        <v>2500</v>
      </c>
      <c r="H187" s="581"/>
      <c r="I187" s="440">
        <f>G187-F187</f>
        <v>0</v>
      </c>
      <c r="J187" s="542"/>
      <c r="K187" s="612"/>
      <c r="O187" s="595"/>
    </row>
    <row r="188" spans="1:15" s="228" customFormat="1" ht="18" customHeight="1" x14ac:dyDescent="0.15">
      <c r="A188" s="570"/>
      <c r="B188" s="488"/>
      <c r="C188" s="614" t="s">
        <v>419</v>
      </c>
      <c r="D188" s="613"/>
      <c r="E188" s="487"/>
      <c r="F188" s="486">
        <f>F189</f>
        <v>2500</v>
      </c>
      <c r="G188" s="486">
        <f>G189</f>
        <v>2500</v>
      </c>
      <c r="H188" s="581"/>
      <c r="I188" s="440">
        <f>G188-F188</f>
        <v>0</v>
      </c>
      <c r="J188" s="542"/>
      <c r="K188" s="612"/>
      <c r="O188" s="595"/>
    </row>
    <row r="189" spans="1:15" s="228" customFormat="1" ht="18" customHeight="1" x14ac:dyDescent="0.15">
      <c r="A189" s="567"/>
      <c r="B189" s="294"/>
      <c r="C189" s="294"/>
      <c r="D189" s="517" t="s">
        <v>418</v>
      </c>
      <c r="E189" s="292" t="s">
        <v>118</v>
      </c>
      <c r="F189" s="291">
        <v>2500</v>
      </c>
      <c r="G189" s="291">
        <v>2500</v>
      </c>
      <c r="H189" s="396"/>
      <c r="I189" s="384">
        <f>G189-F189</f>
        <v>0</v>
      </c>
      <c r="J189" s="611" t="s">
        <v>417</v>
      </c>
      <c r="K189" s="610" t="s">
        <v>416</v>
      </c>
      <c r="O189" s="595"/>
    </row>
    <row r="190" spans="1:15" s="601" customFormat="1" ht="18" customHeight="1" x14ac:dyDescent="0.15">
      <c r="A190" s="609" t="s">
        <v>415</v>
      </c>
      <c r="B190" s="608"/>
      <c r="C190" s="608"/>
      <c r="D190" s="607"/>
      <c r="E190" s="606"/>
      <c r="F190" s="605">
        <f>F191</f>
        <v>152540</v>
      </c>
      <c r="G190" s="605">
        <f>G191</f>
        <v>152540</v>
      </c>
      <c r="H190" s="604"/>
      <c r="I190" s="447">
        <f>G190-F190</f>
        <v>0</v>
      </c>
      <c r="J190" s="196"/>
      <c r="K190" s="344"/>
      <c r="O190" s="595"/>
    </row>
    <row r="191" spans="1:15" s="601" customFormat="1" ht="18" customHeight="1" x14ac:dyDescent="0.15">
      <c r="A191" s="499"/>
      <c r="B191" s="498"/>
      <c r="C191" s="498"/>
      <c r="D191" s="497"/>
      <c r="E191" s="284" t="s">
        <v>184</v>
      </c>
      <c r="F191" s="603">
        <f>F196+F197+F198+F199+F202+F203+F204+F205+F211+F213+F214+F216+F226+F229+F234+F208+F221+F219+F235</f>
        <v>152540</v>
      </c>
      <c r="G191" s="603">
        <f>G196+G197+G198+G199+G202+G203+G204+G205+G211+G213+G214+G216+G226+G229+G234+G208+G221+G219+G235</f>
        <v>152540</v>
      </c>
      <c r="H191" s="390"/>
      <c r="I191" s="602">
        <f>G191-F191</f>
        <v>0</v>
      </c>
      <c r="J191" s="415"/>
      <c r="K191" s="338"/>
      <c r="O191" s="595"/>
    </row>
    <row r="192" spans="1:15" s="98" customFormat="1" ht="18" customHeight="1" x14ac:dyDescent="0.15">
      <c r="A192" s="184" t="s">
        <v>183</v>
      </c>
      <c r="B192" s="183"/>
      <c r="C192" s="183"/>
      <c r="D192" s="182"/>
      <c r="E192" s="152"/>
      <c r="F192" s="576">
        <f>F193+F220</f>
        <v>136330</v>
      </c>
      <c r="G192" s="576">
        <f>G193+G220</f>
        <v>134330</v>
      </c>
      <c r="H192" s="467" t="s">
        <v>135</v>
      </c>
      <c r="I192" s="447">
        <f>G192-F192</f>
        <v>-2000</v>
      </c>
      <c r="J192" s="268"/>
      <c r="K192" s="312"/>
      <c r="O192" s="595"/>
    </row>
    <row r="193" spans="1:15" s="98" customFormat="1" ht="18" customHeight="1" x14ac:dyDescent="0.15">
      <c r="A193" s="276"/>
      <c r="B193" s="141" t="s">
        <v>316</v>
      </c>
      <c r="C193" s="155"/>
      <c r="D193" s="140"/>
      <c r="E193" s="152"/>
      <c r="F193" s="576">
        <f>F194+F200+F206+F209+F217</f>
        <v>123091</v>
      </c>
      <c r="G193" s="576">
        <f>G194+G200+G206+G209+G217</f>
        <v>120543</v>
      </c>
      <c r="H193" s="467" t="s">
        <v>135</v>
      </c>
      <c r="I193" s="380">
        <f>G193-F193</f>
        <v>-2548</v>
      </c>
      <c r="J193" s="313"/>
      <c r="K193" s="312"/>
      <c r="O193" s="595"/>
    </row>
    <row r="194" spans="1:15" s="98" customFormat="1" ht="18" customHeight="1" x14ac:dyDescent="0.15">
      <c r="A194" s="143"/>
      <c r="B194" s="142"/>
      <c r="C194" s="450" t="s">
        <v>181</v>
      </c>
      <c r="D194" s="182"/>
      <c r="E194" s="284"/>
      <c r="F194" s="600">
        <f>F195</f>
        <v>95760</v>
      </c>
      <c r="G194" s="600">
        <f>G195</f>
        <v>93763</v>
      </c>
      <c r="H194" s="390" t="s">
        <v>135</v>
      </c>
      <c r="I194" s="410">
        <f>G194-F194</f>
        <v>-1997</v>
      </c>
      <c r="J194" s="599"/>
      <c r="K194" s="598"/>
      <c r="O194" s="597"/>
    </row>
    <row r="195" spans="1:15" s="98" customFormat="1" ht="18" customHeight="1" x14ac:dyDescent="0.15">
      <c r="A195" s="129"/>
      <c r="B195" s="128"/>
      <c r="C195" s="128"/>
      <c r="D195" s="135" t="s">
        <v>180</v>
      </c>
      <c r="E195" s="152"/>
      <c r="F195" s="526">
        <f>SUM(F196:F199)</f>
        <v>95760</v>
      </c>
      <c r="G195" s="526">
        <f>SUM(G196:G199)</f>
        <v>93763</v>
      </c>
      <c r="H195" s="467" t="s">
        <v>135</v>
      </c>
      <c r="I195" s="447">
        <f>G195-F195</f>
        <v>-1997</v>
      </c>
      <c r="J195" s="402"/>
      <c r="K195" s="465"/>
      <c r="O195" s="597"/>
    </row>
    <row r="196" spans="1:15" s="98" customFormat="1" ht="18" customHeight="1" x14ac:dyDescent="0.15">
      <c r="A196" s="129"/>
      <c r="B196" s="128"/>
      <c r="C196" s="128"/>
      <c r="D196" s="163"/>
      <c r="E196" s="292" t="s">
        <v>184</v>
      </c>
      <c r="F196" s="593">
        <v>3840</v>
      </c>
      <c r="G196" s="593">
        <v>3840</v>
      </c>
      <c r="H196" s="473"/>
      <c r="I196" s="462">
        <f>G196-F196</f>
        <v>0</v>
      </c>
      <c r="J196" s="122" t="s">
        <v>414</v>
      </c>
      <c r="K196" s="398" t="s">
        <v>413</v>
      </c>
      <c r="O196" s="597"/>
    </row>
    <row r="197" spans="1:15" s="98" customFormat="1" ht="18" customHeight="1" x14ac:dyDescent="0.15">
      <c r="A197" s="129"/>
      <c r="B197" s="128"/>
      <c r="C197" s="128"/>
      <c r="D197" s="163" t="s">
        <v>126</v>
      </c>
      <c r="E197" s="175" t="s">
        <v>184</v>
      </c>
      <c r="F197" s="575">
        <v>57000</v>
      </c>
      <c r="G197" s="575">
        <v>55563</v>
      </c>
      <c r="H197" s="376" t="s">
        <v>135</v>
      </c>
      <c r="I197" s="393">
        <f>G197-F197</f>
        <v>-1437</v>
      </c>
      <c r="J197" s="171" t="s">
        <v>405</v>
      </c>
      <c r="K197" s="374" t="s">
        <v>412</v>
      </c>
      <c r="O197" s="595"/>
    </row>
    <row r="198" spans="1:15" s="98" customFormat="1" ht="18" customHeight="1" x14ac:dyDescent="0.15">
      <c r="A198" s="129"/>
      <c r="B198" s="128"/>
      <c r="C198" s="128"/>
      <c r="D198" s="163"/>
      <c r="E198" s="292" t="s">
        <v>184</v>
      </c>
      <c r="F198" s="593">
        <v>16200</v>
      </c>
      <c r="G198" s="593">
        <v>16200</v>
      </c>
      <c r="H198" s="396"/>
      <c r="I198" s="393">
        <f>G198-F198</f>
        <v>0</v>
      </c>
      <c r="J198" s="122" t="s">
        <v>411</v>
      </c>
      <c r="K198" s="398" t="s">
        <v>410</v>
      </c>
      <c r="O198" s="595"/>
    </row>
    <row r="199" spans="1:15" s="98" customFormat="1" ht="18" customHeight="1" x14ac:dyDescent="0.15">
      <c r="A199" s="129"/>
      <c r="B199" s="128"/>
      <c r="C199" s="128"/>
      <c r="D199" s="163" t="s">
        <v>126</v>
      </c>
      <c r="E199" s="175" t="s">
        <v>184</v>
      </c>
      <c r="F199" s="575">
        <v>18720</v>
      </c>
      <c r="G199" s="575">
        <v>18160</v>
      </c>
      <c r="H199" s="376" t="s">
        <v>135</v>
      </c>
      <c r="I199" s="393">
        <f>G199-F199</f>
        <v>-560</v>
      </c>
      <c r="J199" s="171" t="s">
        <v>409</v>
      </c>
      <c r="K199" s="374" t="s">
        <v>408</v>
      </c>
      <c r="O199" s="595"/>
    </row>
    <row r="200" spans="1:15" s="98" customFormat="1" ht="18" customHeight="1" x14ac:dyDescent="0.15">
      <c r="A200" s="143"/>
      <c r="B200" s="142"/>
      <c r="C200" s="141" t="s">
        <v>177</v>
      </c>
      <c r="D200" s="140"/>
      <c r="E200" s="594"/>
      <c r="F200" s="596">
        <f>F201</f>
        <v>9240</v>
      </c>
      <c r="G200" s="596">
        <f>G201</f>
        <v>9240</v>
      </c>
      <c r="H200" s="187"/>
      <c r="I200" s="447">
        <f>G200-F200</f>
        <v>0</v>
      </c>
      <c r="J200" s="586"/>
      <c r="K200" s="585"/>
      <c r="O200" s="595"/>
    </row>
    <row r="201" spans="1:15" s="98" customFormat="1" ht="18" customHeight="1" x14ac:dyDescent="0.15">
      <c r="A201" s="129"/>
      <c r="B201" s="128"/>
      <c r="C201" s="128"/>
      <c r="D201" s="135" t="s">
        <v>407</v>
      </c>
      <c r="E201" s="594"/>
      <c r="F201" s="523">
        <f>SUM(F202:F205)</f>
        <v>9240</v>
      </c>
      <c r="G201" s="523">
        <f>SUM(G202:G205)</f>
        <v>9240</v>
      </c>
      <c r="H201" s="187"/>
      <c r="I201" s="447">
        <f>G201-F201</f>
        <v>0</v>
      </c>
      <c r="J201" s="583"/>
      <c r="K201" s="582"/>
      <c r="O201" s="110"/>
    </row>
    <row r="202" spans="1:15" s="98" customFormat="1" ht="18" customHeight="1" x14ac:dyDescent="0.15">
      <c r="A202" s="129"/>
      <c r="B202" s="128"/>
      <c r="C202" s="128"/>
      <c r="D202" s="163"/>
      <c r="E202" s="292" t="s">
        <v>184</v>
      </c>
      <c r="F202" s="593">
        <v>1920</v>
      </c>
      <c r="G202" s="593">
        <v>1920</v>
      </c>
      <c r="H202" s="376"/>
      <c r="I202" s="462">
        <f>G202-F202</f>
        <v>0</v>
      </c>
      <c r="J202" s="122" t="s">
        <v>406</v>
      </c>
      <c r="K202" s="398" t="s">
        <v>402</v>
      </c>
    </row>
    <row r="203" spans="1:15" s="98" customFormat="1" ht="18" customHeight="1" x14ac:dyDescent="0.15">
      <c r="A203" s="129"/>
      <c r="B203" s="128"/>
      <c r="C203" s="128"/>
      <c r="D203" s="270"/>
      <c r="E203" s="149" t="s">
        <v>184</v>
      </c>
      <c r="F203" s="592">
        <v>3720</v>
      </c>
      <c r="G203" s="592">
        <v>3720</v>
      </c>
      <c r="H203" s="147"/>
      <c r="I203" s="367">
        <f>G203-F203</f>
        <v>0</v>
      </c>
      <c r="J203" s="145" t="s">
        <v>405</v>
      </c>
      <c r="K203" s="144" t="s">
        <v>404</v>
      </c>
    </row>
    <row r="204" spans="1:15" s="98" customFormat="1" ht="18" customHeight="1" x14ac:dyDescent="0.15">
      <c r="A204" s="129"/>
      <c r="B204" s="128"/>
      <c r="C204" s="128"/>
      <c r="D204" s="270"/>
      <c r="E204" s="149" t="s">
        <v>184</v>
      </c>
      <c r="F204" s="592">
        <v>1920</v>
      </c>
      <c r="G204" s="592">
        <v>1920</v>
      </c>
      <c r="H204" s="147"/>
      <c r="I204" s="367">
        <f>G204-F204</f>
        <v>0</v>
      </c>
      <c r="J204" s="145" t="s">
        <v>403</v>
      </c>
      <c r="K204" s="144" t="s">
        <v>402</v>
      </c>
    </row>
    <row r="205" spans="1:15" s="98" customFormat="1" ht="18" customHeight="1" x14ac:dyDescent="0.15">
      <c r="A205" s="129"/>
      <c r="B205" s="128"/>
      <c r="C205" s="128"/>
      <c r="D205" s="163"/>
      <c r="E205" s="149" t="s">
        <v>184</v>
      </c>
      <c r="F205" s="592">
        <v>1680</v>
      </c>
      <c r="G205" s="592">
        <v>1680</v>
      </c>
      <c r="H205" s="147"/>
      <c r="I205" s="367">
        <f>G205-F205</f>
        <v>0</v>
      </c>
      <c r="J205" s="145" t="s">
        <v>401</v>
      </c>
      <c r="K205" s="144" t="s">
        <v>400</v>
      </c>
    </row>
    <row r="206" spans="1:15" s="98" customFormat="1" ht="18" customHeight="1" x14ac:dyDescent="0.15">
      <c r="A206" s="129"/>
      <c r="B206" s="128"/>
      <c r="C206" s="141" t="s">
        <v>307</v>
      </c>
      <c r="D206" s="140"/>
      <c r="E206" s="516"/>
      <c r="F206" s="591">
        <f>F207</f>
        <v>7996</v>
      </c>
      <c r="G206" s="591">
        <f>G207</f>
        <v>7829</v>
      </c>
      <c r="H206" s="133" t="s">
        <v>135</v>
      </c>
      <c r="I206" s="447">
        <f>G206-F206</f>
        <v>-167</v>
      </c>
      <c r="J206" s="589"/>
      <c r="K206" s="512"/>
    </row>
    <row r="207" spans="1:15" s="98" customFormat="1" ht="18" customHeight="1" x14ac:dyDescent="0.15">
      <c r="A207" s="129"/>
      <c r="B207" s="488"/>
      <c r="C207" s="541"/>
      <c r="D207" s="517" t="s">
        <v>172</v>
      </c>
      <c r="E207" s="516"/>
      <c r="F207" s="591">
        <f>F208</f>
        <v>7996</v>
      </c>
      <c r="G207" s="591">
        <f>G208</f>
        <v>7829</v>
      </c>
      <c r="H207" s="590" t="s">
        <v>135</v>
      </c>
      <c r="I207" s="447">
        <f>G207-F207</f>
        <v>-167</v>
      </c>
      <c r="J207" s="589"/>
      <c r="K207" s="512"/>
    </row>
    <row r="208" spans="1:15" s="98" customFormat="1" ht="18" customHeight="1" x14ac:dyDescent="0.15">
      <c r="A208" s="129"/>
      <c r="B208" s="488"/>
      <c r="C208" s="294"/>
      <c r="D208" s="163" t="s">
        <v>126</v>
      </c>
      <c r="E208" s="259" t="s">
        <v>184</v>
      </c>
      <c r="F208" s="588">
        <v>7996</v>
      </c>
      <c r="G208" s="588">
        <v>7829</v>
      </c>
      <c r="H208" s="388" t="s">
        <v>198</v>
      </c>
      <c r="I208" s="462">
        <f>G208-F208</f>
        <v>-167</v>
      </c>
      <c r="J208" s="587" t="s">
        <v>171</v>
      </c>
      <c r="K208" s="290" t="s">
        <v>399</v>
      </c>
    </row>
    <row r="209" spans="1:11" s="98" customFormat="1" ht="18" customHeight="1" x14ac:dyDescent="0.15">
      <c r="A209" s="143"/>
      <c r="B209" s="142"/>
      <c r="C209" s="141" t="s">
        <v>304</v>
      </c>
      <c r="D209" s="140"/>
      <c r="E209" s="584"/>
      <c r="F209" s="188">
        <f>F210+F212+F215</f>
        <v>8295</v>
      </c>
      <c r="G209" s="188">
        <f>G210+G212+G215</f>
        <v>7911</v>
      </c>
      <c r="H209" s="467" t="s">
        <v>198</v>
      </c>
      <c r="I209" s="380">
        <f>G209-F209</f>
        <v>-384</v>
      </c>
      <c r="J209" s="586"/>
      <c r="K209" s="585"/>
    </row>
    <row r="210" spans="1:11" s="98" customFormat="1" ht="18" customHeight="1" x14ac:dyDescent="0.15">
      <c r="A210" s="129"/>
      <c r="B210" s="128"/>
      <c r="C210" s="128"/>
      <c r="D210" s="135" t="s">
        <v>303</v>
      </c>
      <c r="E210" s="584"/>
      <c r="F210" s="468">
        <f>SUM(F211:F211)</f>
        <v>4310</v>
      </c>
      <c r="G210" s="468">
        <f>SUM(G211:G211)</f>
        <v>4068</v>
      </c>
      <c r="H210" s="187" t="s">
        <v>198</v>
      </c>
      <c r="I210" s="447">
        <f>G210-F210</f>
        <v>-242</v>
      </c>
      <c r="J210" s="583"/>
      <c r="K210" s="582"/>
    </row>
    <row r="211" spans="1:11" s="98" customFormat="1" ht="18" customHeight="1" x14ac:dyDescent="0.15">
      <c r="A211" s="129"/>
      <c r="B211" s="128"/>
      <c r="C211" s="128"/>
      <c r="D211" s="163" t="s">
        <v>126</v>
      </c>
      <c r="E211" s="477" t="s">
        <v>184</v>
      </c>
      <c r="F211" s="174">
        <v>4310</v>
      </c>
      <c r="G211" s="174">
        <v>4068</v>
      </c>
      <c r="H211" s="147" t="s">
        <v>135</v>
      </c>
      <c r="I211" s="462">
        <f>G211-F211</f>
        <v>-242</v>
      </c>
      <c r="J211" s="171" t="s">
        <v>360</v>
      </c>
      <c r="K211" s="290" t="s">
        <v>398</v>
      </c>
    </row>
    <row r="212" spans="1:11" s="98" customFormat="1" ht="18" customHeight="1" x14ac:dyDescent="0.15">
      <c r="A212" s="129"/>
      <c r="B212" s="128"/>
      <c r="C212" s="128"/>
      <c r="D212" s="135" t="s">
        <v>300</v>
      </c>
      <c r="E212" s="134"/>
      <c r="F212" s="468">
        <f>SUM(F213:F214)</f>
        <v>3123</v>
      </c>
      <c r="G212" s="468">
        <f>SUM(G213:G214)</f>
        <v>2998</v>
      </c>
      <c r="H212" s="187" t="s">
        <v>135</v>
      </c>
      <c r="I212" s="447">
        <f>G212-F212</f>
        <v>-125</v>
      </c>
      <c r="J212" s="131"/>
      <c r="K212" s="465"/>
    </row>
    <row r="213" spans="1:11" s="98" customFormat="1" ht="18" customHeight="1" x14ac:dyDescent="0.15">
      <c r="A213" s="129"/>
      <c r="B213" s="128"/>
      <c r="C213" s="128"/>
      <c r="D213" s="163" t="s">
        <v>126</v>
      </c>
      <c r="E213" s="479" t="s">
        <v>184</v>
      </c>
      <c r="F213" s="174">
        <v>2931</v>
      </c>
      <c r="G213" s="174">
        <v>2806</v>
      </c>
      <c r="H213" s="473" t="s">
        <v>135</v>
      </c>
      <c r="I213" s="462">
        <f>G213-F213</f>
        <v>-125</v>
      </c>
      <c r="J213" s="171" t="s">
        <v>358</v>
      </c>
      <c r="K213" s="374" t="s">
        <v>397</v>
      </c>
    </row>
    <row r="214" spans="1:11" s="98" customFormat="1" ht="18" customHeight="1" x14ac:dyDescent="0.15">
      <c r="A214" s="129"/>
      <c r="B214" s="128"/>
      <c r="C214" s="128"/>
      <c r="D214" s="270"/>
      <c r="E214" s="149" t="s">
        <v>184</v>
      </c>
      <c r="F214" s="279">
        <v>192</v>
      </c>
      <c r="G214" s="279">
        <v>192</v>
      </c>
      <c r="H214" s="147"/>
      <c r="I214" s="367">
        <f>G214-F214</f>
        <v>0</v>
      </c>
      <c r="J214" s="145" t="s">
        <v>356</v>
      </c>
      <c r="K214" s="144" t="s">
        <v>396</v>
      </c>
    </row>
    <row r="215" spans="1:11" s="98" customFormat="1" ht="18" customHeight="1" x14ac:dyDescent="0.15">
      <c r="A215" s="129"/>
      <c r="B215" s="128"/>
      <c r="C215" s="128"/>
      <c r="D215" s="150" t="s">
        <v>295</v>
      </c>
      <c r="E215" s="181"/>
      <c r="F215" s="480">
        <f>SUM(F216:F216)</f>
        <v>862</v>
      </c>
      <c r="G215" s="480">
        <f>SUM(G216:G216)</f>
        <v>845</v>
      </c>
      <c r="H215" s="390" t="s">
        <v>135</v>
      </c>
      <c r="I215" s="410">
        <f>G215-F215</f>
        <v>-17</v>
      </c>
      <c r="J215" s="281"/>
      <c r="K215" s="293"/>
    </row>
    <row r="216" spans="1:11" s="98" customFormat="1" ht="18" customHeight="1" x14ac:dyDescent="0.15">
      <c r="A216" s="129"/>
      <c r="B216" s="128"/>
      <c r="C216" s="128"/>
      <c r="D216" s="163" t="s">
        <v>126</v>
      </c>
      <c r="E216" s="479" t="s">
        <v>184</v>
      </c>
      <c r="F216" s="174">
        <v>862</v>
      </c>
      <c r="G216" s="174">
        <v>845</v>
      </c>
      <c r="H216" s="529" t="s">
        <v>135</v>
      </c>
      <c r="I216" s="462">
        <f>G216-F216</f>
        <v>-17</v>
      </c>
      <c r="J216" s="171" t="s">
        <v>395</v>
      </c>
      <c r="K216" s="374" t="s">
        <v>394</v>
      </c>
    </row>
    <row r="217" spans="1:11" s="98" customFormat="1" ht="18" customHeight="1" x14ac:dyDescent="0.15">
      <c r="A217" s="129"/>
      <c r="B217" s="488"/>
      <c r="C217" s="141" t="s">
        <v>349</v>
      </c>
      <c r="D217" s="140"/>
      <c r="E217" s="443"/>
      <c r="F217" s="486">
        <f>F218</f>
        <v>1800</v>
      </c>
      <c r="G217" s="486">
        <f>G218</f>
        <v>1800</v>
      </c>
      <c r="H217" s="581"/>
      <c r="I217" s="447">
        <f>G217-F217</f>
        <v>0</v>
      </c>
      <c r="J217" s="542"/>
      <c r="K217" s="484"/>
    </row>
    <row r="218" spans="1:11" s="98" customFormat="1" ht="18" customHeight="1" x14ac:dyDescent="0.15">
      <c r="A218" s="129"/>
      <c r="B218" s="488"/>
      <c r="C218" s="541"/>
      <c r="D218" s="517" t="s">
        <v>348</v>
      </c>
      <c r="E218" s="443"/>
      <c r="F218" s="486">
        <f>F219</f>
        <v>1800</v>
      </c>
      <c r="G218" s="486">
        <f>G219</f>
        <v>1800</v>
      </c>
      <c r="H218" s="581"/>
      <c r="I218" s="380">
        <f>G218-F218</f>
        <v>0</v>
      </c>
      <c r="J218" s="542"/>
      <c r="K218" s="484"/>
    </row>
    <row r="219" spans="1:11" s="98" customFormat="1" ht="18" customHeight="1" x14ac:dyDescent="0.15">
      <c r="A219" s="129"/>
      <c r="B219" s="488"/>
      <c r="C219" s="150"/>
      <c r="D219" s="270"/>
      <c r="E219" s="472" t="s">
        <v>184</v>
      </c>
      <c r="F219" s="291">
        <v>1800</v>
      </c>
      <c r="G219" s="291">
        <v>1800</v>
      </c>
      <c r="H219" s="389"/>
      <c r="I219" s="393">
        <f>G219-F219</f>
        <v>0</v>
      </c>
      <c r="J219" s="537" t="s">
        <v>393</v>
      </c>
      <c r="K219" s="398" t="s">
        <v>392</v>
      </c>
    </row>
    <row r="220" spans="1:11" s="98" customFormat="1" ht="18" customHeight="1" x14ac:dyDescent="0.15">
      <c r="A220" s="143"/>
      <c r="B220" s="141" t="s">
        <v>158</v>
      </c>
      <c r="C220" s="155"/>
      <c r="D220" s="140"/>
      <c r="E220" s="152"/>
      <c r="F220" s="576">
        <f>F224+F227+F221</f>
        <v>13239</v>
      </c>
      <c r="G220" s="576">
        <f>G224+G227+G221</f>
        <v>13787</v>
      </c>
      <c r="H220" s="493"/>
      <c r="I220" s="447">
        <f>G220-F220</f>
        <v>548</v>
      </c>
      <c r="J220" s="154"/>
      <c r="K220" s="580"/>
    </row>
    <row r="221" spans="1:11" s="98" customFormat="1" ht="18" customHeight="1" x14ac:dyDescent="0.15">
      <c r="A221" s="143"/>
      <c r="B221" s="246"/>
      <c r="C221" s="141" t="s">
        <v>157</v>
      </c>
      <c r="D221" s="140"/>
      <c r="E221" s="152"/>
      <c r="F221" s="576">
        <f>F222</f>
        <v>9600</v>
      </c>
      <c r="G221" s="576">
        <f>G222</f>
        <v>9600</v>
      </c>
      <c r="H221" s="467"/>
      <c r="I221" s="447">
        <f>G221-F221</f>
        <v>0</v>
      </c>
      <c r="J221" s="154"/>
      <c r="K221" s="580"/>
    </row>
    <row r="222" spans="1:11" s="98" customFormat="1" ht="18" customHeight="1" x14ac:dyDescent="0.15">
      <c r="A222" s="143"/>
      <c r="B222" s="246"/>
      <c r="C222" s="458"/>
      <c r="D222" s="517" t="s">
        <v>391</v>
      </c>
      <c r="E222" s="152"/>
      <c r="F222" s="576">
        <f>F223</f>
        <v>9600</v>
      </c>
      <c r="G222" s="576">
        <f>G223</f>
        <v>9600</v>
      </c>
      <c r="H222" s="493"/>
      <c r="I222" s="447"/>
      <c r="J222" s="154"/>
      <c r="K222" s="580"/>
    </row>
    <row r="223" spans="1:11" s="98" customFormat="1" ht="18" customHeight="1" x14ac:dyDescent="0.15">
      <c r="A223" s="143"/>
      <c r="B223" s="246"/>
      <c r="C223" s="456"/>
      <c r="D223" s="517"/>
      <c r="E223" s="126" t="s">
        <v>184</v>
      </c>
      <c r="F223" s="579">
        <v>9600</v>
      </c>
      <c r="G223" s="579">
        <v>9600</v>
      </c>
      <c r="H223" s="463"/>
      <c r="I223" s="384">
        <f>G223-F223</f>
        <v>0</v>
      </c>
      <c r="J223" s="578" t="s">
        <v>390</v>
      </c>
      <c r="K223" s="577" t="s">
        <v>389</v>
      </c>
    </row>
    <row r="224" spans="1:11" s="98" customFormat="1" ht="18" customHeight="1" x14ac:dyDescent="0.15">
      <c r="A224" s="143"/>
      <c r="B224" s="142"/>
      <c r="C224" s="141" t="s">
        <v>148</v>
      </c>
      <c r="D224" s="140"/>
      <c r="E224" s="152"/>
      <c r="F224" s="576">
        <f>F225</f>
        <v>3639</v>
      </c>
      <c r="G224" s="576">
        <f>G225</f>
        <v>4187</v>
      </c>
      <c r="H224" s="187"/>
      <c r="I224" s="447">
        <f>G224-F224</f>
        <v>548</v>
      </c>
      <c r="J224" s="137"/>
      <c r="K224" s="545"/>
    </row>
    <row r="225" spans="1:11" s="98" customFormat="1" ht="18" customHeight="1" x14ac:dyDescent="0.15">
      <c r="A225" s="129"/>
      <c r="B225" s="128"/>
      <c r="C225" s="128"/>
      <c r="D225" s="135" t="s">
        <v>147</v>
      </c>
      <c r="E225" s="152"/>
      <c r="F225" s="526">
        <f>SUM(F226:F226)</f>
        <v>3639</v>
      </c>
      <c r="G225" s="526">
        <f>SUM(G226:G226)</f>
        <v>4187</v>
      </c>
      <c r="H225" s="187"/>
      <c r="I225" s="447">
        <f>G225-F225</f>
        <v>548</v>
      </c>
      <c r="J225" s="131"/>
      <c r="K225" s="465"/>
    </row>
    <row r="226" spans="1:11" s="98" customFormat="1" ht="29.25" customHeight="1" x14ac:dyDescent="0.15">
      <c r="A226" s="129"/>
      <c r="B226" s="128"/>
      <c r="C226" s="128"/>
      <c r="D226" s="163" t="s">
        <v>126</v>
      </c>
      <c r="E226" s="175" t="s">
        <v>184</v>
      </c>
      <c r="F226" s="575">
        <v>3639</v>
      </c>
      <c r="G226" s="575">
        <v>4187</v>
      </c>
      <c r="H226" s="388"/>
      <c r="I226" s="462">
        <f>G226-F226</f>
        <v>548</v>
      </c>
      <c r="J226" s="122" t="s">
        <v>388</v>
      </c>
      <c r="K226" s="398" t="s">
        <v>387</v>
      </c>
    </row>
    <row r="227" spans="1:11" s="228" customFormat="1" ht="18" customHeight="1" x14ac:dyDescent="0.15">
      <c r="A227" s="143"/>
      <c r="B227" s="142"/>
      <c r="C227" s="141" t="s">
        <v>386</v>
      </c>
      <c r="D227" s="140"/>
      <c r="E227" s="134"/>
      <c r="F227" s="188">
        <f>F228</f>
        <v>0</v>
      </c>
      <c r="G227" s="188">
        <f>G228</f>
        <v>0</v>
      </c>
      <c r="H227" s="467"/>
      <c r="I227" s="447">
        <f>G227-F227</f>
        <v>0</v>
      </c>
      <c r="J227" s="268"/>
      <c r="K227" s="266"/>
    </row>
    <row r="228" spans="1:11" s="228" customFormat="1" ht="18" customHeight="1" x14ac:dyDescent="0.15">
      <c r="A228" s="129"/>
      <c r="B228" s="128"/>
      <c r="C228" s="128"/>
      <c r="D228" s="135" t="s">
        <v>385</v>
      </c>
      <c r="E228" s="152"/>
      <c r="F228" s="468">
        <f>F229</f>
        <v>0</v>
      </c>
      <c r="G228" s="468">
        <f>G229</f>
        <v>0</v>
      </c>
      <c r="H228" s="467"/>
      <c r="I228" s="447">
        <f>G228-F228</f>
        <v>0</v>
      </c>
      <c r="J228" s="402"/>
      <c r="K228" s="465"/>
    </row>
    <row r="229" spans="1:11" s="228" customFormat="1" ht="18" customHeight="1" x14ac:dyDescent="0.15">
      <c r="A229" s="511"/>
      <c r="B229" s="150"/>
      <c r="C229" s="150"/>
      <c r="D229" s="270"/>
      <c r="E229" s="149" t="s">
        <v>184</v>
      </c>
      <c r="F229" s="279">
        <v>0</v>
      </c>
      <c r="G229" s="279">
        <v>0</v>
      </c>
      <c r="H229" s="463"/>
      <c r="I229" s="384">
        <f>G229-F229</f>
        <v>0</v>
      </c>
      <c r="J229" s="145"/>
      <c r="K229" s="574"/>
    </row>
    <row r="230" spans="1:11" s="98" customFormat="1" ht="18" customHeight="1" x14ac:dyDescent="0.15">
      <c r="A230" s="156" t="s">
        <v>332</v>
      </c>
      <c r="B230" s="155"/>
      <c r="C230" s="155"/>
      <c r="D230" s="140"/>
      <c r="E230" s="152"/>
      <c r="F230" s="526">
        <f>F231</f>
        <v>16210</v>
      </c>
      <c r="G230" s="526">
        <f>G231</f>
        <v>18210</v>
      </c>
      <c r="H230" s="319"/>
      <c r="I230" s="447">
        <f>G230-F230</f>
        <v>2000</v>
      </c>
      <c r="J230" s="131"/>
      <c r="K230" s="130"/>
    </row>
    <row r="231" spans="1:11" s="98" customFormat="1" ht="18" customHeight="1" x14ac:dyDescent="0.15">
      <c r="A231" s="527"/>
      <c r="B231" s="141" t="s">
        <v>384</v>
      </c>
      <c r="C231" s="155"/>
      <c r="D231" s="140"/>
      <c r="E231" s="152"/>
      <c r="F231" s="526">
        <f>F232</f>
        <v>16210</v>
      </c>
      <c r="G231" s="526">
        <f>G232</f>
        <v>18210</v>
      </c>
      <c r="H231" s="319"/>
      <c r="I231" s="447">
        <f>G231-F231</f>
        <v>2000</v>
      </c>
      <c r="J231" s="131"/>
      <c r="K231" s="130"/>
    </row>
    <row r="232" spans="1:11" s="98" customFormat="1" ht="18" customHeight="1" x14ac:dyDescent="0.15">
      <c r="A232" s="129"/>
      <c r="B232" s="541"/>
      <c r="C232" s="141" t="s">
        <v>383</v>
      </c>
      <c r="D232" s="140"/>
      <c r="E232" s="152"/>
      <c r="F232" s="526">
        <f>F233+F235</f>
        <v>16210</v>
      </c>
      <c r="G232" s="526">
        <f>G233+G235</f>
        <v>18210</v>
      </c>
      <c r="H232" s="319"/>
      <c r="I232" s="447">
        <f>G232-F232</f>
        <v>2000</v>
      </c>
      <c r="J232" s="131"/>
      <c r="K232" s="130"/>
    </row>
    <row r="233" spans="1:11" s="98" customFormat="1" ht="18" customHeight="1" x14ac:dyDescent="0.15">
      <c r="A233" s="129"/>
      <c r="B233" s="128"/>
      <c r="C233" s="541"/>
      <c r="D233" s="541" t="s">
        <v>320</v>
      </c>
      <c r="E233" s="324"/>
      <c r="F233" s="573">
        <f>F234</f>
        <v>16000</v>
      </c>
      <c r="G233" s="573">
        <f>G234</f>
        <v>18000</v>
      </c>
      <c r="H233" s="572"/>
      <c r="I233" s="447">
        <f>G233-F233</f>
        <v>2000</v>
      </c>
      <c r="J233" s="571"/>
      <c r="K233" s="130"/>
    </row>
    <row r="234" spans="1:11" s="98" customFormat="1" ht="18" customHeight="1" x14ac:dyDescent="0.15">
      <c r="A234" s="129"/>
      <c r="B234" s="128"/>
      <c r="C234" s="128"/>
      <c r="D234" s="163" t="s">
        <v>126</v>
      </c>
      <c r="E234" s="325" t="s">
        <v>184</v>
      </c>
      <c r="F234" s="522">
        <v>16000</v>
      </c>
      <c r="G234" s="522">
        <v>18000</v>
      </c>
      <c r="H234" s="519"/>
      <c r="I234" s="384">
        <f>G234-F234</f>
        <v>2000</v>
      </c>
      <c r="J234" s="307" t="s">
        <v>382</v>
      </c>
      <c r="K234" s="255" t="s">
        <v>381</v>
      </c>
    </row>
    <row r="235" spans="1:11" s="98" customFormat="1" ht="18" customHeight="1" x14ac:dyDescent="0.15">
      <c r="A235" s="570"/>
      <c r="B235" s="128"/>
      <c r="C235" s="128"/>
      <c r="D235" s="517" t="s">
        <v>380</v>
      </c>
      <c r="E235" s="487"/>
      <c r="F235" s="569">
        <f>F236</f>
        <v>210</v>
      </c>
      <c r="G235" s="569">
        <f>G236</f>
        <v>210</v>
      </c>
      <c r="H235" s="568"/>
      <c r="I235" s="440">
        <f>G235-F235</f>
        <v>0</v>
      </c>
      <c r="J235" s="538"/>
      <c r="K235" s="484"/>
    </row>
    <row r="236" spans="1:11" s="98" customFormat="1" ht="24" customHeight="1" x14ac:dyDescent="0.15">
      <c r="A236" s="567"/>
      <c r="B236" s="150"/>
      <c r="C236" s="150"/>
      <c r="D236" s="566"/>
      <c r="E236" s="149" t="s">
        <v>184</v>
      </c>
      <c r="F236" s="509">
        <v>210</v>
      </c>
      <c r="G236" s="509">
        <v>210</v>
      </c>
      <c r="H236" s="508"/>
      <c r="I236" s="384">
        <f>G236-F236</f>
        <v>0</v>
      </c>
      <c r="J236" s="262" t="s">
        <v>379</v>
      </c>
      <c r="K236" s="144" t="s">
        <v>378</v>
      </c>
    </row>
    <row r="237" spans="1:11" s="331" customFormat="1" ht="18" customHeight="1" x14ac:dyDescent="0.15">
      <c r="A237" s="506" t="s">
        <v>377</v>
      </c>
      <c r="B237" s="505"/>
      <c r="C237" s="505"/>
      <c r="D237" s="504"/>
      <c r="E237" s="565"/>
      <c r="F237" s="564">
        <f>SUM(F238:F239)</f>
        <v>393840</v>
      </c>
      <c r="G237" s="564">
        <f>SUM(G238:G239)</f>
        <v>403281</v>
      </c>
      <c r="H237" s="493"/>
      <c r="I237" s="410">
        <f>G237-F237</f>
        <v>9441</v>
      </c>
      <c r="J237" s="563"/>
      <c r="K237" s="562"/>
    </row>
    <row r="238" spans="1:11" s="331" customFormat="1" ht="18" customHeight="1" x14ac:dyDescent="0.15">
      <c r="A238" s="561" t="s">
        <v>376</v>
      </c>
      <c r="B238" s="560"/>
      <c r="C238" s="560"/>
      <c r="D238" s="559"/>
      <c r="E238" s="418" t="s">
        <v>184</v>
      </c>
      <c r="F238" s="494">
        <f>F244+F245+F254+F255+F258+F260+F261+F263+F265+F275+F277+F279+F282+F249+F271</f>
        <v>363840</v>
      </c>
      <c r="G238" s="494">
        <f>G244+G245+G254+G255+G258+G260+G261+G263+G265+G275+G277+G279+G282+G249+G271+G251</f>
        <v>373281</v>
      </c>
      <c r="H238" s="493"/>
      <c r="I238" s="410">
        <f>G238-F238</f>
        <v>9441</v>
      </c>
      <c r="J238" s="418"/>
      <c r="K238" s="491"/>
    </row>
    <row r="239" spans="1:11" s="331" customFormat="1" ht="18" customHeight="1" x14ac:dyDescent="0.15">
      <c r="A239" s="558"/>
      <c r="B239" s="557"/>
      <c r="C239" s="557"/>
      <c r="D239" s="556"/>
      <c r="E239" s="181" t="s">
        <v>118</v>
      </c>
      <c r="F239" s="180">
        <f>F246+F272+F287+F288+F290+F292+F268</f>
        <v>30000</v>
      </c>
      <c r="G239" s="180">
        <f>G246+G272+G287+G288+G290+G292+G268</f>
        <v>30000</v>
      </c>
      <c r="H239" s="493"/>
      <c r="I239" s="410">
        <f>G239-F239</f>
        <v>0</v>
      </c>
      <c r="J239" s="181"/>
      <c r="K239" s="309"/>
    </row>
    <row r="240" spans="1:11" s="228" customFormat="1" ht="18" customHeight="1" x14ac:dyDescent="0.15">
      <c r="A240" s="156" t="s">
        <v>183</v>
      </c>
      <c r="B240" s="155"/>
      <c r="C240" s="155"/>
      <c r="D240" s="140"/>
      <c r="E240" s="194"/>
      <c r="F240" s="555">
        <f>F241+F269</f>
        <v>373080</v>
      </c>
      <c r="G240" s="555">
        <f>G241+G269</f>
        <v>382521</v>
      </c>
      <c r="H240" s="422"/>
      <c r="I240" s="447">
        <f>G240-F240</f>
        <v>9441</v>
      </c>
      <c r="J240" s="446"/>
      <c r="K240" s="553"/>
    </row>
    <row r="241" spans="1:11" s="228" customFormat="1" ht="18" customHeight="1" x14ac:dyDescent="0.15">
      <c r="A241" s="143"/>
      <c r="B241" s="450" t="s">
        <v>316</v>
      </c>
      <c r="C241" s="183"/>
      <c r="D241" s="182"/>
      <c r="E241" s="194"/>
      <c r="F241" s="555">
        <f>F242+F252+F256+F247+F266</f>
        <v>365386</v>
      </c>
      <c r="G241" s="555">
        <f>G242+G252+G256+G247+G266</f>
        <v>372933</v>
      </c>
      <c r="H241" s="422"/>
      <c r="I241" s="447">
        <f>G241-F241</f>
        <v>7547</v>
      </c>
      <c r="J241" s="554"/>
      <c r="K241" s="553"/>
    </row>
    <row r="242" spans="1:11" s="228" customFormat="1" ht="18" customHeight="1" x14ac:dyDescent="0.15">
      <c r="A242" s="143"/>
      <c r="B242" s="142"/>
      <c r="C242" s="450" t="s">
        <v>181</v>
      </c>
      <c r="D242" s="182"/>
      <c r="E242" s="134"/>
      <c r="F242" s="139">
        <f>F243</f>
        <v>308400</v>
      </c>
      <c r="G242" s="139">
        <f>G243</f>
        <v>316032</v>
      </c>
      <c r="H242" s="467"/>
      <c r="I242" s="380">
        <f>G242-F242</f>
        <v>7632</v>
      </c>
      <c r="J242" s="298"/>
      <c r="K242" s="297"/>
    </row>
    <row r="243" spans="1:11" s="228" customFormat="1" ht="18" customHeight="1" x14ac:dyDescent="0.15">
      <c r="A243" s="129"/>
      <c r="B243" s="128"/>
      <c r="C243" s="128"/>
      <c r="D243" s="150" t="s">
        <v>180</v>
      </c>
      <c r="E243" s="284"/>
      <c r="F243" s="296">
        <f>SUM(F244:F246)</f>
        <v>308400</v>
      </c>
      <c r="G243" s="296">
        <f>SUM(G244:G246)</f>
        <v>316032</v>
      </c>
      <c r="H243" s="390"/>
      <c r="I243" s="410">
        <f>G243-F243</f>
        <v>7632</v>
      </c>
      <c r="J243" s="294"/>
      <c r="K243" s="293"/>
    </row>
    <row r="244" spans="1:11" s="228" customFormat="1" ht="18" customHeight="1" x14ac:dyDescent="0.15">
      <c r="A244" s="129"/>
      <c r="B244" s="128"/>
      <c r="C244" s="128"/>
      <c r="D244" s="163"/>
      <c r="E244" s="292" t="s">
        <v>184</v>
      </c>
      <c r="F244" s="291">
        <v>18672</v>
      </c>
      <c r="G244" s="291">
        <v>18672</v>
      </c>
      <c r="H244" s="376"/>
      <c r="I244" s="462">
        <f>G244-F244</f>
        <v>0</v>
      </c>
      <c r="J244" s="122" t="s">
        <v>375</v>
      </c>
      <c r="K244" s="398" t="s">
        <v>374</v>
      </c>
    </row>
    <row r="245" spans="1:11" s="228" customFormat="1" ht="31.5" customHeight="1" x14ac:dyDescent="0.15">
      <c r="A245" s="129"/>
      <c r="B245" s="128"/>
      <c r="C245" s="128"/>
      <c r="D245" s="163" t="s">
        <v>126</v>
      </c>
      <c r="E245" s="175" t="s">
        <v>184</v>
      </c>
      <c r="F245" s="397">
        <v>284928</v>
      </c>
      <c r="G245" s="397">
        <v>292560</v>
      </c>
      <c r="H245" s="400"/>
      <c r="I245" s="146">
        <f>G245-F245</f>
        <v>7632</v>
      </c>
      <c r="J245" s="171" t="s">
        <v>373</v>
      </c>
      <c r="K245" s="374" t="s">
        <v>372</v>
      </c>
    </row>
    <row r="246" spans="1:11" s="228" customFormat="1" ht="18" customHeight="1" x14ac:dyDescent="0.15">
      <c r="A246" s="129"/>
      <c r="B246" s="128"/>
      <c r="C246" s="488"/>
      <c r="D246" s="270"/>
      <c r="E246" s="292" t="s">
        <v>118</v>
      </c>
      <c r="F246" s="401">
        <v>4800</v>
      </c>
      <c r="G246" s="401">
        <v>4800</v>
      </c>
      <c r="H246" s="552"/>
      <c r="I246" s="544">
        <f>G246-F246</f>
        <v>0</v>
      </c>
      <c r="J246" s="122" t="s">
        <v>371</v>
      </c>
      <c r="K246" s="398" t="s">
        <v>370</v>
      </c>
    </row>
    <row r="247" spans="1:11" s="228" customFormat="1" ht="18" customHeight="1" x14ac:dyDescent="0.15">
      <c r="A247" s="143"/>
      <c r="B247" s="142"/>
      <c r="C247" s="141" t="s">
        <v>177</v>
      </c>
      <c r="D247" s="182"/>
      <c r="E247" s="134"/>
      <c r="F247" s="188">
        <f>F248+F250</f>
        <v>1680</v>
      </c>
      <c r="G247" s="188">
        <f>G248+G250</f>
        <v>7662</v>
      </c>
      <c r="H247" s="467"/>
      <c r="I247" s="447">
        <f>G247-F247</f>
        <v>5982</v>
      </c>
      <c r="J247" s="268"/>
      <c r="K247" s="266"/>
    </row>
    <row r="248" spans="1:11" s="228" customFormat="1" ht="18" customHeight="1" x14ac:dyDescent="0.15">
      <c r="A248" s="129"/>
      <c r="B248" s="128"/>
      <c r="C248" s="128"/>
      <c r="D248" s="135" t="s">
        <v>369</v>
      </c>
      <c r="E248" s="152"/>
      <c r="F248" s="132">
        <f>SUM(F249:F249)</f>
        <v>1680</v>
      </c>
      <c r="G248" s="132">
        <f>SUM(G249:G249)</f>
        <v>1710</v>
      </c>
      <c r="H248" s="467"/>
      <c r="I248" s="380">
        <f>G248-F248</f>
        <v>30</v>
      </c>
      <c r="J248" s="402"/>
      <c r="K248" s="465"/>
    </row>
    <row r="249" spans="1:11" s="228" customFormat="1" ht="32.25" customHeight="1" x14ac:dyDescent="0.15">
      <c r="A249" s="129"/>
      <c r="B249" s="128"/>
      <c r="C249" s="488"/>
      <c r="D249" s="163"/>
      <c r="E249" s="175" t="s">
        <v>184</v>
      </c>
      <c r="F249" s="397">
        <v>1680</v>
      </c>
      <c r="G249" s="397">
        <v>1710</v>
      </c>
      <c r="H249" s="399"/>
      <c r="I249" s="146">
        <f>G249-F249</f>
        <v>30</v>
      </c>
      <c r="J249" s="171" t="s">
        <v>368</v>
      </c>
      <c r="K249" s="398" t="s">
        <v>367</v>
      </c>
    </row>
    <row r="250" spans="1:11" s="228" customFormat="1" ht="18.75" customHeight="1" x14ac:dyDescent="0.15">
      <c r="A250" s="129"/>
      <c r="B250" s="128"/>
      <c r="C250" s="488"/>
      <c r="D250" s="517" t="s">
        <v>366</v>
      </c>
      <c r="E250" s="551"/>
      <c r="F250" s="550">
        <f>F251</f>
        <v>0</v>
      </c>
      <c r="G250" s="549">
        <f>G251</f>
        <v>5952</v>
      </c>
      <c r="H250" s="548"/>
      <c r="I250" s="547">
        <f>G250-F250</f>
        <v>5952</v>
      </c>
      <c r="J250" s="546"/>
      <c r="K250" s="484"/>
    </row>
    <row r="251" spans="1:11" s="228" customFormat="1" ht="26.25" customHeight="1" x14ac:dyDescent="0.15">
      <c r="A251" s="129"/>
      <c r="B251" s="128"/>
      <c r="C251" s="488"/>
      <c r="D251" s="270"/>
      <c r="E251" s="175" t="s">
        <v>365</v>
      </c>
      <c r="F251" s="397">
        <v>0</v>
      </c>
      <c r="G251" s="397">
        <v>5952</v>
      </c>
      <c r="H251" s="399"/>
      <c r="I251" s="146">
        <f>G251-F251</f>
        <v>5952</v>
      </c>
      <c r="J251" s="171" t="s">
        <v>364</v>
      </c>
      <c r="K251" s="374" t="s">
        <v>354</v>
      </c>
    </row>
    <row r="252" spans="1:11" s="228" customFormat="1" ht="18" customHeight="1" x14ac:dyDescent="0.15">
      <c r="A252" s="143"/>
      <c r="B252" s="142"/>
      <c r="C252" s="141" t="s">
        <v>307</v>
      </c>
      <c r="D252" s="140"/>
      <c r="E252" s="134"/>
      <c r="F252" s="188">
        <f>F253</f>
        <v>25024</v>
      </c>
      <c r="G252" s="188">
        <f>G253</f>
        <v>24501</v>
      </c>
      <c r="H252" s="467" t="s">
        <v>198</v>
      </c>
      <c r="I252" s="447">
        <f>G252-F252</f>
        <v>-523</v>
      </c>
      <c r="J252" s="268"/>
      <c r="K252" s="266"/>
    </row>
    <row r="253" spans="1:11" s="228" customFormat="1" ht="18" customHeight="1" x14ac:dyDescent="0.15">
      <c r="A253" s="129"/>
      <c r="B253" s="128"/>
      <c r="C253" s="128"/>
      <c r="D253" s="135" t="s">
        <v>172</v>
      </c>
      <c r="E253" s="152"/>
      <c r="F253" s="468">
        <f>SUM(F254:F255)</f>
        <v>25024</v>
      </c>
      <c r="G253" s="468">
        <f>SUM(G254:G255)</f>
        <v>24501</v>
      </c>
      <c r="H253" s="467" t="s">
        <v>135</v>
      </c>
      <c r="I253" s="447">
        <f>G253-F253</f>
        <v>-523</v>
      </c>
      <c r="J253" s="402"/>
      <c r="K253" s="465"/>
    </row>
    <row r="254" spans="1:11" s="228" customFormat="1" ht="18" customHeight="1" x14ac:dyDescent="0.15">
      <c r="A254" s="129"/>
      <c r="B254" s="128"/>
      <c r="C254" s="128"/>
      <c r="D254" s="163"/>
      <c r="E254" s="292" t="s">
        <v>184</v>
      </c>
      <c r="F254" s="291">
        <v>1504</v>
      </c>
      <c r="G254" s="291">
        <v>1504</v>
      </c>
      <c r="H254" s="376"/>
      <c r="I254" s="462">
        <f>G254-F254</f>
        <v>0</v>
      </c>
      <c r="J254" s="122" t="s">
        <v>306</v>
      </c>
      <c r="K254" s="398" t="s">
        <v>363</v>
      </c>
    </row>
    <row r="255" spans="1:11" s="228" customFormat="1" ht="27" customHeight="1" x14ac:dyDescent="0.15">
      <c r="A255" s="129"/>
      <c r="B255" s="128"/>
      <c r="C255" s="128"/>
      <c r="D255" s="270" t="s">
        <v>126</v>
      </c>
      <c r="E255" s="175" t="s">
        <v>184</v>
      </c>
      <c r="F255" s="174">
        <v>23520</v>
      </c>
      <c r="G255" s="174">
        <v>22997</v>
      </c>
      <c r="H255" s="376" t="s">
        <v>135</v>
      </c>
      <c r="I255" s="393">
        <f>G255-F255</f>
        <v>-523</v>
      </c>
      <c r="J255" s="269" t="s">
        <v>362</v>
      </c>
      <c r="K255" s="290" t="s">
        <v>361</v>
      </c>
    </row>
    <row r="256" spans="1:11" s="98" customFormat="1" ht="18" customHeight="1" x14ac:dyDescent="0.15">
      <c r="A256" s="143"/>
      <c r="B256" s="142"/>
      <c r="C256" s="141" t="s">
        <v>304</v>
      </c>
      <c r="D256" s="140"/>
      <c r="E256" s="134"/>
      <c r="F256" s="139">
        <f>F257+F259+F262+F264</f>
        <v>28842</v>
      </c>
      <c r="G256" s="139">
        <f>G257+G259+G262+G264</f>
        <v>23298</v>
      </c>
      <c r="H256" s="187" t="s">
        <v>135</v>
      </c>
      <c r="I256" s="447">
        <f>G256-F256</f>
        <v>-5544</v>
      </c>
      <c r="J256" s="137"/>
      <c r="K256" s="545"/>
    </row>
    <row r="257" spans="1:15" s="98" customFormat="1" ht="18" customHeight="1" x14ac:dyDescent="0.15">
      <c r="A257" s="129"/>
      <c r="B257" s="128"/>
      <c r="C257" s="128"/>
      <c r="D257" s="135" t="s">
        <v>303</v>
      </c>
      <c r="E257" s="134"/>
      <c r="F257" s="132">
        <f>F258</f>
        <v>13662</v>
      </c>
      <c r="G257" s="132">
        <f>G258</f>
        <v>10245</v>
      </c>
      <c r="H257" s="187" t="s">
        <v>135</v>
      </c>
      <c r="I257" s="380">
        <f>G257-F257</f>
        <v>-3417</v>
      </c>
      <c r="J257" s="131"/>
      <c r="K257" s="465"/>
    </row>
    <row r="258" spans="1:15" s="98" customFormat="1" ht="18" customHeight="1" x14ac:dyDescent="0.15">
      <c r="A258" s="129"/>
      <c r="B258" s="128"/>
      <c r="C258" s="128"/>
      <c r="D258" s="270"/>
      <c r="E258" s="476" t="s">
        <v>184</v>
      </c>
      <c r="F258" s="279">
        <v>13662</v>
      </c>
      <c r="G258" s="279">
        <v>10245</v>
      </c>
      <c r="H258" s="147" t="s">
        <v>135</v>
      </c>
      <c r="I258" s="544">
        <f>G258-F258</f>
        <v>-3417</v>
      </c>
      <c r="J258" s="269" t="s">
        <v>360</v>
      </c>
      <c r="K258" s="290" t="s">
        <v>359</v>
      </c>
    </row>
    <row r="259" spans="1:15" s="98" customFormat="1" ht="18" customHeight="1" x14ac:dyDescent="0.15">
      <c r="A259" s="129"/>
      <c r="B259" s="128"/>
      <c r="C259" s="128"/>
      <c r="D259" s="150" t="s">
        <v>300</v>
      </c>
      <c r="E259" s="181"/>
      <c r="F259" s="296">
        <f>SUM(F260:F261)</f>
        <v>10323</v>
      </c>
      <c r="G259" s="543">
        <f>SUM(G260:G261)</f>
        <v>8809</v>
      </c>
      <c r="H259" s="187" t="s">
        <v>135</v>
      </c>
      <c r="I259" s="380">
        <f>G259-F259</f>
        <v>-1514</v>
      </c>
      <c r="J259" s="281"/>
      <c r="K259" s="293"/>
    </row>
    <row r="260" spans="1:15" s="98" customFormat="1" ht="18" customHeight="1" x14ac:dyDescent="0.15">
      <c r="A260" s="129"/>
      <c r="B260" s="128"/>
      <c r="C260" s="128"/>
      <c r="D260" s="163" t="s">
        <v>126</v>
      </c>
      <c r="E260" s="475" t="s">
        <v>184</v>
      </c>
      <c r="F260" s="291">
        <v>9715</v>
      </c>
      <c r="G260" s="291">
        <v>8201</v>
      </c>
      <c r="H260" s="376" t="s">
        <v>135</v>
      </c>
      <c r="I260" s="308">
        <f>G260-F260</f>
        <v>-1514</v>
      </c>
      <c r="J260" s="171" t="s">
        <v>358</v>
      </c>
      <c r="K260" s="374" t="s">
        <v>357</v>
      </c>
    </row>
    <row r="261" spans="1:15" s="98" customFormat="1" ht="18" customHeight="1" x14ac:dyDescent="0.15">
      <c r="A261" s="129"/>
      <c r="B261" s="128"/>
      <c r="C261" s="128"/>
      <c r="D261" s="270"/>
      <c r="E261" s="472" t="s">
        <v>184</v>
      </c>
      <c r="F261" s="291">
        <v>608</v>
      </c>
      <c r="G261" s="291">
        <v>608</v>
      </c>
      <c r="H261" s="400"/>
      <c r="I261" s="146">
        <f>G261-F261</f>
        <v>0</v>
      </c>
      <c r="J261" s="122" t="s">
        <v>356</v>
      </c>
      <c r="K261" s="398" t="s">
        <v>355</v>
      </c>
    </row>
    <row r="262" spans="1:15" s="98" customFormat="1" ht="18" customHeight="1" x14ac:dyDescent="0.15">
      <c r="A262" s="129"/>
      <c r="B262" s="128"/>
      <c r="C262" s="128"/>
      <c r="D262" s="135" t="s">
        <v>295</v>
      </c>
      <c r="E262" s="134"/>
      <c r="F262" s="468">
        <f>F263</f>
        <v>2732</v>
      </c>
      <c r="G262" s="468">
        <f>G263</f>
        <v>2479</v>
      </c>
      <c r="H262" s="187" t="s">
        <v>135</v>
      </c>
      <c r="I262" s="380">
        <f>G262-F262</f>
        <v>-253</v>
      </c>
      <c r="J262" s="131"/>
      <c r="K262" s="465"/>
      <c r="O262" s="98" t="s">
        <v>354</v>
      </c>
    </row>
    <row r="263" spans="1:15" s="98" customFormat="1" ht="18" customHeight="1" x14ac:dyDescent="0.15">
      <c r="A263" s="129"/>
      <c r="B263" s="128"/>
      <c r="C263" s="128"/>
      <c r="D263" s="270" t="s">
        <v>126</v>
      </c>
      <c r="E263" s="472" t="s">
        <v>184</v>
      </c>
      <c r="F263" s="291">
        <v>2732</v>
      </c>
      <c r="G263" s="291">
        <v>2479</v>
      </c>
      <c r="H263" s="376" t="s">
        <v>135</v>
      </c>
      <c r="I263" s="146">
        <f>G263-F263</f>
        <v>-253</v>
      </c>
      <c r="J263" s="171" t="s">
        <v>353</v>
      </c>
      <c r="K263" s="374" t="s">
        <v>352</v>
      </c>
    </row>
    <row r="264" spans="1:15" s="98" customFormat="1" ht="18" customHeight="1" x14ac:dyDescent="0.15">
      <c r="A264" s="129"/>
      <c r="B264" s="128"/>
      <c r="C264" s="128"/>
      <c r="D264" s="135" t="s">
        <v>292</v>
      </c>
      <c r="E264" s="134"/>
      <c r="F264" s="468">
        <f>F265</f>
        <v>2125</v>
      </c>
      <c r="G264" s="468">
        <f>G265</f>
        <v>1765</v>
      </c>
      <c r="H264" s="187" t="s">
        <v>135</v>
      </c>
      <c r="I264" s="447">
        <f>G264-F264</f>
        <v>-360</v>
      </c>
      <c r="J264" s="131"/>
      <c r="K264" s="465"/>
    </row>
    <row r="265" spans="1:15" s="98" customFormat="1" ht="18" customHeight="1" x14ac:dyDescent="0.15">
      <c r="A265" s="129"/>
      <c r="B265" s="128"/>
      <c r="C265" s="128"/>
      <c r="D265" s="270" t="s">
        <v>126</v>
      </c>
      <c r="E265" s="475" t="s">
        <v>184</v>
      </c>
      <c r="F265" s="291">
        <v>2125</v>
      </c>
      <c r="G265" s="291">
        <v>1765</v>
      </c>
      <c r="H265" s="376" t="s">
        <v>135</v>
      </c>
      <c r="I265" s="308">
        <f>G265-F265</f>
        <v>-360</v>
      </c>
      <c r="J265" s="171" t="s">
        <v>351</v>
      </c>
      <c r="K265" s="374" t="s">
        <v>350</v>
      </c>
    </row>
    <row r="266" spans="1:15" s="98" customFormat="1" ht="18" customHeight="1" x14ac:dyDescent="0.15">
      <c r="A266" s="129"/>
      <c r="B266" s="488"/>
      <c r="C266" s="141" t="s">
        <v>349</v>
      </c>
      <c r="D266" s="140"/>
      <c r="E266" s="443"/>
      <c r="F266" s="486">
        <f>F267</f>
        <v>1440</v>
      </c>
      <c r="G266" s="486">
        <f>G267</f>
        <v>1440</v>
      </c>
      <c r="H266" s="441"/>
      <c r="I266" s="447">
        <f>G266-F266</f>
        <v>0</v>
      </c>
      <c r="J266" s="542"/>
      <c r="K266" s="484"/>
    </row>
    <row r="267" spans="1:15" s="98" customFormat="1" ht="18" customHeight="1" x14ac:dyDescent="0.15">
      <c r="A267" s="129"/>
      <c r="B267" s="488"/>
      <c r="C267" s="541"/>
      <c r="D267" s="540" t="s">
        <v>348</v>
      </c>
      <c r="E267" s="443"/>
      <c r="F267" s="486">
        <f>F268</f>
        <v>1440</v>
      </c>
      <c r="G267" s="539">
        <f>G268</f>
        <v>1440</v>
      </c>
      <c r="H267" s="441"/>
      <c r="I267" s="447">
        <f>G267-F267</f>
        <v>0</v>
      </c>
      <c r="J267" s="538"/>
      <c r="K267" s="484"/>
    </row>
    <row r="268" spans="1:15" s="98" customFormat="1" ht="23.25" customHeight="1" x14ac:dyDescent="0.15">
      <c r="A268" s="129"/>
      <c r="B268" s="488"/>
      <c r="C268" s="150"/>
      <c r="D268" s="270"/>
      <c r="E268" s="472" t="s">
        <v>118</v>
      </c>
      <c r="F268" s="291">
        <v>1440</v>
      </c>
      <c r="G268" s="291">
        <v>1440</v>
      </c>
      <c r="H268" s="400"/>
      <c r="I268" s="308">
        <f>G268-F268</f>
        <v>0</v>
      </c>
      <c r="J268" s="537" t="s">
        <v>347</v>
      </c>
      <c r="K268" s="398" t="s">
        <v>346</v>
      </c>
    </row>
    <row r="269" spans="1:15" s="228" customFormat="1" ht="18" customHeight="1" x14ac:dyDescent="0.15">
      <c r="A269" s="143"/>
      <c r="B269" s="141" t="s">
        <v>158</v>
      </c>
      <c r="C269" s="155"/>
      <c r="D269" s="140"/>
      <c r="E269" s="134"/>
      <c r="F269" s="139">
        <f>F273+F280+F270</f>
        <v>7694</v>
      </c>
      <c r="G269" s="139">
        <f>G273+G280+G270</f>
        <v>9588</v>
      </c>
      <c r="H269" s="187"/>
      <c r="I269" s="447">
        <f>G269-F269</f>
        <v>1894</v>
      </c>
      <c r="J269" s="313"/>
      <c r="K269" s="312"/>
    </row>
    <row r="270" spans="1:15" s="228" customFormat="1" ht="18" customHeight="1" x14ac:dyDescent="0.15">
      <c r="A270" s="143"/>
      <c r="B270" s="246"/>
      <c r="C270" s="141" t="s">
        <v>157</v>
      </c>
      <c r="D270" s="140"/>
      <c r="E270" s="134"/>
      <c r="F270" s="139">
        <f>F271+F272</f>
        <v>3284</v>
      </c>
      <c r="G270" s="139">
        <f>G271+G272</f>
        <v>3284</v>
      </c>
      <c r="H270" s="187"/>
      <c r="I270" s="447">
        <f>G270-F270</f>
        <v>0</v>
      </c>
      <c r="J270" s="313"/>
      <c r="K270" s="312"/>
    </row>
    <row r="271" spans="1:15" s="228" customFormat="1" ht="18" customHeight="1" x14ac:dyDescent="0.15">
      <c r="A271" s="143"/>
      <c r="B271" s="246"/>
      <c r="C271" s="458"/>
      <c r="D271" s="517" t="s">
        <v>156</v>
      </c>
      <c r="E271" s="475" t="s">
        <v>184</v>
      </c>
      <c r="F271" s="536">
        <v>284</v>
      </c>
      <c r="G271" s="536">
        <v>284</v>
      </c>
      <c r="H271" s="535"/>
      <c r="I271" s="308">
        <f>G271-F271</f>
        <v>0</v>
      </c>
      <c r="J271" s="122" t="s">
        <v>345</v>
      </c>
      <c r="K271" s="534" t="s">
        <v>344</v>
      </c>
    </row>
    <row r="272" spans="1:15" s="228" customFormat="1" ht="18" customHeight="1" x14ac:dyDescent="0.15">
      <c r="A272" s="143"/>
      <c r="B272" s="246"/>
      <c r="C272" s="271"/>
      <c r="D272" s="510"/>
      <c r="E272" s="476" t="s">
        <v>118</v>
      </c>
      <c r="F272" s="533">
        <v>3000</v>
      </c>
      <c r="G272" s="533">
        <v>3000</v>
      </c>
      <c r="H272" s="532"/>
      <c r="I272" s="146">
        <f>G272-F272</f>
        <v>0</v>
      </c>
      <c r="J272" s="122" t="s">
        <v>155</v>
      </c>
      <c r="K272" s="531" t="s">
        <v>343</v>
      </c>
    </row>
    <row r="273" spans="1:11" s="228" customFormat="1" ht="18" customHeight="1" x14ac:dyDescent="0.15">
      <c r="A273" s="143"/>
      <c r="B273" s="142"/>
      <c r="C273" s="141" t="s">
        <v>148</v>
      </c>
      <c r="D273" s="140"/>
      <c r="E273" s="134"/>
      <c r="F273" s="139">
        <f>F274+F276+F278</f>
        <v>3010</v>
      </c>
      <c r="G273" s="139">
        <f>G274+G276+G278</f>
        <v>5555</v>
      </c>
      <c r="H273" s="187"/>
      <c r="I273" s="447">
        <f>G273-F273</f>
        <v>2545</v>
      </c>
      <c r="J273" s="298"/>
      <c r="K273" s="297"/>
    </row>
    <row r="274" spans="1:11" s="228" customFormat="1" ht="18" customHeight="1" x14ac:dyDescent="0.15">
      <c r="A274" s="129"/>
      <c r="B274" s="128"/>
      <c r="C274" s="128"/>
      <c r="D274" s="135" t="s">
        <v>287</v>
      </c>
      <c r="E274" s="152"/>
      <c r="F274" s="132">
        <f>SUM(F275:F275)</f>
        <v>0</v>
      </c>
      <c r="G274" s="132">
        <f>SUM(G275:G275)</f>
        <v>2401</v>
      </c>
      <c r="H274" s="467"/>
      <c r="I274" s="447">
        <f>G274-F274</f>
        <v>2401</v>
      </c>
      <c r="J274" s="402"/>
      <c r="K274" s="465"/>
    </row>
    <row r="275" spans="1:11" s="228" customFormat="1" ht="18" customHeight="1" x14ac:dyDescent="0.15">
      <c r="A275" s="129"/>
      <c r="B275" s="128"/>
      <c r="C275" s="128"/>
      <c r="D275" s="270" t="s">
        <v>126</v>
      </c>
      <c r="E275" s="479" t="s">
        <v>184</v>
      </c>
      <c r="F275" s="174">
        <v>0</v>
      </c>
      <c r="G275" s="174">
        <v>2401</v>
      </c>
      <c r="H275" s="396"/>
      <c r="I275" s="462">
        <f>G275-F275</f>
        <v>2401</v>
      </c>
      <c r="J275" s="171" t="s">
        <v>342</v>
      </c>
      <c r="K275" s="374" t="s">
        <v>341</v>
      </c>
    </row>
    <row r="276" spans="1:11" s="228" customFormat="1" ht="18" customHeight="1" x14ac:dyDescent="0.15">
      <c r="A276" s="129"/>
      <c r="B276" s="128"/>
      <c r="C276" s="128"/>
      <c r="D276" s="135" t="s">
        <v>340</v>
      </c>
      <c r="E276" s="152"/>
      <c r="F276" s="132">
        <f>SUM(F277:F277)</f>
        <v>1560</v>
      </c>
      <c r="G276" s="132">
        <f>SUM(G277:G277)</f>
        <v>1554</v>
      </c>
      <c r="H276" s="467" t="s">
        <v>135</v>
      </c>
      <c r="I276" s="447">
        <f>G276-F276</f>
        <v>-6</v>
      </c>
      <c r="J276" s="402"/>
      <c r="K276" s="465"/>
    </row>
    <row r="277" spans="1:11" s="228" customFormat="1" ht="18" customHeight="1" x14ac:dyDescent="0.15">
      <c r="A277" s="129"/>
      <c r="B277" s="128"/>
      <c r="C277" s="128"/>
      <c r="D277" s="270" t="s">
        <v>126</v>
      </c>
      <c r="E277" s="454" t="s">
        <v>184</v>
      </c>
      <c r="F277" s="530">
        <v>1560</v>
      </c>
      <c r="G277" s="530">
        <v>1554</v>
      </c>
      <c r="H277" s="388" t="s">
        <v>135</v>
      </c>
      <c r="I277" s="384">
        <f>G277-F277</f>
        <v>-6</v>
      </c>
      <c r="J277" s="307" t="s">
        <v>339</v>
      </c>
      <c r="K277" s="255" t="s">
        <v>338</v>
      </c>
    </row>
    <row r="278" spans="1:11" s="228" customFormat="1" ht="18" customHeight="1" x14ac:dyDescent="0.15">
      <c r="A278" s="129"/>
      <c r="B278" s="128"/>
      <c r="C278" s="128"/>
      <c r="D278" s="150" t="s">
        <v>337</v>
      </c>
      <c r="E278" s="284"/>
      <c r="F278" s="480">
        <f>SUM(F279:F279)</f>
        <v>1450</v>
      </c>
      <c r="G278" s="480">
        <f>SUM(G279:G279)</f>
        <v>1600</v>
      </c>
      <c r="H278" s="390"/>
      <c r="I278" s="410">
        <f>G278-F278</f>
        <v>150</v>
      </c>
      <c r="J278" s="294"/>
      <c r="K278" s="293"/>
    </row>
    <row r="279" spans="1:11" s="228" customFormat="1" ht="18" customHeight="1" x14ac:dyDescent="0.15">
      <c r="A279" s="129"/>
      <c r="B279" s="128"/>
      <c r="C279" s="128"/>
      <c r="D279" s="270" t="s">
        <v>126</v>
      </c>
      <c r="E279" s="479" t="s">
        <v>184</v>
      </c>
      <c r="F279" s="174">
        <v>1450</v>
      </c>
      <c r="G279" s="174">
        <v>1600</v>
      </c>
      <c r="H279" s="473"/>
      <c r="I279" s="462">
        <f>G279-F279</f>
        <v>150</v>
      </c>
      <c r="J279" s="171" t="s">
        <v>336</v>
      </c>
      <c r="K279" s="528" t="s">
        <v>335</v>
      </c>
    </row>
    <row r="280" spans="1:11" s="228" customFormat="1" ht="18" customHeight="1" x14ac:dyDescent="0.15">
      <c r="A280" s="143"/>
      <c r="B280" s="142"/>
      <c r="C280" s="141" t="s">
        <v>280</v>
      </c>
      <c r="D280" s="140"/>
      <c r="E280" s="134"/>
      <c r="F280" s="188">
        <f>F281</f>
        <v>1400</v>
      </c>
      <c r="G280" s="188">
        <f>G281</f>
        <v>749</v>
      </c>
      <c r="H280" s="467" t="s">
        <v>135</v>
      </c>
      <c r="I280" s="447">
        <f>G280-F280</f>
        <v>-651</v>
      </c>
      <c r="J280" s="268"/>
      <c r="K280" s="266"/>
    </row>
    <row r="281" spans="1:11" s="228" customFormat="1" ht="18" customHeight="1" x14ac:dyDescent="0.15">
      <c r="A281" s="129"/>
      <c r="B281" s="128"/>
      <c r="C281" s="128"/>
      <c r="D281" s="135" t="s">
        <v>279</v>
      </c>
      <c r="E281" s="152"/>
      <c r="F281" s="468">
        <f>SUM(F282:F282)</f>
        <v>1400</v>
      </c>
      <c r="G281" s="468">
        <f>SUM(G282:G282)</f>
        <v>749</v>
      </c>
      <c r="H281" s="467" t="s">
        <v>135</v>
      </c>
      <c r="I281" s="447">
        <f>G281-F281</f>
        <v>-651</v>
      </c>
      <c r="J281" s="402"/>
      <c r="K281" s="465"/>
    </row>
    <row r="282" spans="1:11" s="228" customFormat="1" ht="31.5" customHeight="1" x14ac:dyDescent="0.15">
      <c r="A282" s="129"/>
      <c r="B282" s="128"/>
      <c r="C282" s="128"/>
      <c r="D282" s="270" t="s">
        <v>126</v>
      </c>
      <c r="E282" s="175" t="s">
        <v>184</v>
      </c>
      <c r="F282" s="174">
        <v>1400</v>
      </c>
      <c r="G282" s="174">
        <v>749</v>
      </c>
      <c r="H282" s="529" t="s">
        <v>135</v>
      </c>
      <c r="I282" s="308">
        <f>G282-F282</f>
        <v>-651</v>
      </c>
      <c r="J282" s="171" t="s">
        <v>334</v>
      </c>
      <c r="K282" s="528" t="s">
        <v>333</v>
      </c>
    </row>
    <row r="283" spans="1:11" s="228" customFormat="1" ht="18" customHeight="1" x14ac:dyDescent="0.15">
      <c r="A283" s="156" t="s">
        <v>332</v>
      </c>
      <c r="B283" s="155"/>
      <c r="C283" s="155"/>
      <c r="D283" s="140"/>
      <c r="E283" s="152"/>
      <c r="F283" s="526">
        <f>F284</f>
        <v>20760</v>
      </c>
      <c r="G283" s="526">
        <f>G284</f>
        <v>20760</v>
      </c>
      <c r="H283" s="319"/>
      <c r="I283" s="447">
        <f>G283-F283</f>
        <v>0</v>
      </c>
      <c r="J283" s="131"/>
      <c r="K283" s="130"/>
    </row>
    <row r="284" spans="1:11" s="228" customFormat="1" ht="18" customHeight="1" x14ac:dyDescent="0.15">
      <c r="A284" s="527"/>
      <c r="B284" s="141" t="s">
        <v>331</v>
      </c>
      <c r="C284" s="155"/>
      <c r="D284" s="140"/>
      <c r="E284" s="152"/>
      <c r="F284" s="526">
        <f>F285</f>
        <v>20760</v>
      </c>
      <c r="G284" s="526">
        <f>G285</f>
        <v>20760</v>
      </c>
      <c r="H284" s="319"/>
      <c r="I284" s="380">
        <f>G284-F284</f>
        <v>0</v>
      </c>
      <c r="J284" s="131"/>
      <c r="K284" s="130"/>
    </row>
    <row r="285" spans="1:11" s="228" customFormat="1" ht="18" customHeight="1" x14ac:dyDescent="0.15">
      <c r="A285" s="129"/>
      <c r="B285" s="128"/>
      <c r="C285" s="450" t="s">
        <v>330</v>
      </c>
      <c r="D285" s="182"/>
      <c r="E285" s="152"/>
      <c r="F285" s="526">
        <f>F286+F288+F290+F292</f>
        <v>20760</v>
      </c>
      <c r="G285" s="526">
        <f>G286+G288+G290+G292</f>
        <v>20760</v>
      </c>
      <c r="H285" s="319"/>
      <c r="I285" s="380">
        <f>G285-F285</f>
        <v>0</v>
      </c>
      <c r="J285" s="281"/>
      <c r="K285" s="280"/>
    </row>
    <row r="286" spans="1:11" s="228" customFormat="1" ht="18" customHeight="1" x14ac:dyDescent="0.15">
      <c r="A286" s="129"/>
      <c r="B286" s="128"/>
      <c r="C286" s="128"/>
      <c r="D286" s="135" t="s">
        <v>329</v>
      </c>
      <c r="E286" s="152"/>
      <c r="F286" s="523">
        <f>F287</f>
        <v>2760</v>
      </c>
      <c r="G286" s="523">
        <f>G287</f>
        <v>2970</v>
      </c>
      <c r="H286" s="319"/>
      <c r="I286" s="380">
        <f>G286-F286</f>
        <v>210</v>
      </c>
      <c r="J286" s="131"/>
      <c r="K286" s="130"/>
    </row>
    <row r="287" spans="1:11" s="228" customFormat="1" ht="18" customHeight="1" x14ac:dyDescent="0.15">
      <c r="A287" s="129"/>
      <c r="B287" s="128"/>
      <c r="C287" s="128"/>
      <c r="D287" s="270" t="s">
        <v>126</v>
      </c>
      <c r="E287" s="259" t="s">
        <v>118</v>
      </c>
      <c r="F287" s="525">
        <v>2760</v>
      </c>
      <c r="G287" s="525">
        <v>2970</v>
      </c>
      <c r="H287" s="508"/>
      <c r="I287" s="393">
        <f>G287-F287</f>
        <v>210</v>
      </c>
      <c r="J287" s="524" t="s">
        <v>328</v>
      </c>
      <c r="K287" s="290" t="s">
        <v>327</v>
      </c>
    </row>
    <row r="288" spans="1:11" s="228" customFormat="1" ht="18" customHeight="1" x14ac:dyDescent="0.15">
      <c r="A288" s="129"/>
      <c r="B288" s="128"/>
      <c r="C288" s="128"/>
      <c r="D288" s="135" t="s">
        <v>326</v>
      </c>
      <c r="E288" s="152"/>
      <c r="F288" s="523">
        <f>F289</f>
        <v>3000</v>
      </c>
      <c r="G288" s="523">
        <f>G289</f>
        <v>2790</v>
      </c>
      <c r="H288" s="319" t="s">
        <v>135</v>
      </c>
      <c r="I288" s="447">
        <f>G288-F288</f>
        <v>-210</v>
      </c>
      <c r="J288" s="379"/>
      <c r="K288" s="130"/>
    </row>
    <row r="289" spans="1:11" s="228" customFormat="1" ht="18" customHeight="1" x14ac:dyDescent="0.15">
      <c r="A289" s="129"/>
      <c r="B289" s="128"/>
      <c r="C289" s="128"/>
      <c r="D289" s="270" t="s">
        <v>126</v>
      </c>
      <c r="E289" s="325" t="s">
        <v>118</v>
      </c>
      <c r="F289" s="522">
        <v>3000</v>
      </c>
      <c r="G289" s="522">
        <v>2790</v>
      </c>
      <c r="H289" s="519" t="s">
        <v>135</v>
      </c>
      <c r="I289" s="384">
        <f>G289-F289</f>
        <v>-210</v>
      </c>
      <c r="J289" s="256" t="s">
        <v>325</v>
      </c>
      <c r="K289" s="290" t="s">
        <v>324</v>
      </c>
    </row>
    <row r="290" spans="1:11" s="228" customFormat="1" ht="18" customHeight="1" x14ac:dyDescent="0.15">
      <c r="A290" s="129"/>
      <c r="B290" s="128"/>
      <c r="C290" s="128"/>
      <c r="D290" s="150" t="s">
        <v>323</v>
      </c>
      <c r="E290" s="284"/>
      <c r="F290" s="521">
        <f>F291</f>
        <v>3000</v>
      </c>
      <c r="G290" s="521">
        <f>G291</f>
        <v>3000</v>
      </c>
      <c r="H290" s="322"/>
      <c r="I290" s="410">
        <f>G290-F290</f>
        <v>0</v>
      </c>
      <c r="J290" s="520"/>
      <c r="K290" s="280"/>
    </row>
    <row r="291" spans="1:11" s="228" customFormat="1" ht="18" customHeight="1" x14ac:dyDescent="0.15">
      <c r="A291" s="129"/>
      <c r="B291" s="128"/>
      <c r="C291" s="128"/>
      <c r="D291" s="270"/>
      <c r="E291" s="149" t="s">
        <v>118</v>
      </c>
      <c r="F291" s="509">
        <v>3000</v>
      </c>
      <c r="G291" s="509">
        <v>3000</v>
      </c>
      <c r="H291" s="519"/>
      <c r="I291" s="384">
        <f>G291-F291</f>
        <v>0</v>
      </c>
      <c r="J291" s="518" t="s">
        <v>322</v>
      </c>
      <c r="K291" s="144" t="s">
        <v>321</v>
      </c>
    </row>
    <row r="292" spans="1:11" s="228" customFormat="1" ht="18" customHeight="1" x14ac:dyDescent="0.15">
      <c r="A292" s="129"/>
      <c r="B292" s="128"/>
      <c r="C292" s="128"/>
      <c r="D292" s="517" t="s">
        <v>320</v>
      </c>
      <c r="E292" s="516" t="s">
        <v>118</v>
      </c>
      <c r="F292" s="515">
        <f>F293</f>
        <v>12000</v>
      </c>
      <c r="G292" s="515">
        <f>G293</f>
        <v>12000</v>
      </c>
      <c r="H292" s="514"/>
      <c r="I292" s="447">
        <f>G292-F292</f>
        <v>0</v>
      </c>
      <c r="J292" s="513"/>
      <c r="K292" s="512"/>
    </row>
    <row r="293" spans="1:11" s="228" customFormat="1" ht="18" customHeight="1" x14ac:dyDescent="0.15">
      <c r="A293" s="511"/>
      <c r="B293" s="150"/>
      <c r="C293" s="150"/>
      <c r="D293" s="510"/>
      <c r="E293" s="149"/>
      <c r="F293" s="509">
        <v>12000</v>
      </c>
      <c r="G293" s="509">
        <v>12000</v>
      </c>
      <c r="H293" s="508"/>
      <c r="I293" s="462">
        <f>G293-F293</f>
        <v>0</v>
      </c>
      <c r="J293" s="507"/>
      <c r="K293" s="144" t="s">
        <v>319</v>
      </c>
    </row>
    <row r="294" spans="1:11" s="331" customFormat="1" ht="18" customHeight="1" x14ac:dyDescent="0.15">
      <c r="A294" s="506" t="s">
        <v>318</v>
      </c>
      <c r="B294" s="505"/>
      <c r="C294" s="505"/>
      <c r="D294" s="504"/>
      <c r="E294" s="503"/>
      <c r="F294" s="502">
        <f>SUM(F295:F295)</f>
        <v>45123</v>
      </c>
      <c r="G294" s="502">
        <f>SUM(G295:G295)</f>
        <v>45123</v>
      </c>
      <c r="H294" s="422"/>
      <c r="I294" s="447">
        <f>G294-F294</f>
        <v>0</v>
      </c>
      <c r="J294" s="501"/>
      <c r="K294" s="500"/>
    </row>
    <row r="295" spans="1:11" s="331" customFormat="1" ht="18" customHeight="1" x14ac:dyDescent="0.15">
      <c r="A295" s="499" t="s">
        <v>317</v>
      </c>
      <c r="B295" s="498"/>
      <c r="C295" s="498"/>
      <c r="D295" s="497"/>
      <c r="E295" s="181" t="s">
        <v>184</v>
      </c>
      <c r="F295" s="180">
        <f>F296+F329</f>
        <v>45123</v>
      </c>
      <c r="G295" s="180">
        <f>G296+G329</f>
        <v>45123</v>
      </c>
      <c r="H295" s="390"/>
      <c r="I295" s="410">
        <f>G295-F295</f>
        <v>0</v>
      </c>
      <c r="J295" s="310"/>
      <c r="K295" s="309"/>
    </row>
    <row r="296" spans="1:11" s="228" customFormat="1" ht="18" customHeight="1" x14ac:dyDescent="0.15">
      <c r="A296" s="156" t="s">
        <v>183</v>
      </c>
      <c r="B296" s="155"/>
      <c r="C296" s="155"/>
      <c r="D296" s="140"/>
      <c r="E296" s="194"/>
      <c r="F296" s="193">
        <f>F297+F316</f>
        <v>29555</v>
      </c>
      <c r="G296" s="193">
        <f>G297+G316</f>
        <v>29555</v>
      </c>
      <c r="H296" s="422"/>
      <c r="I296" s="447">
        <f>G296-F296</f>
        <v>0</v>
      </c>
      <c r="J296" s="446"/>
      <c r="K296" s="445"/>
    </row>
    <row r="297" spans="1:11" s="228" customFormat="1" ht="18" customHeight="1" x14ac:dyDescent="0.15">
      <c r="A297" s="276"/>
      <c r="B297" s="496" t="s">
        <v>316</v>
      </c>
      <c r="C297" s="155"/>
      <c r="D297" s="140"/>
      <c r="E297" s="134"/>
      <c r="F297" s="188">
        <f>F298+F303+F306+F301</f>
        <v>23947</v>
      </c>
      <c r="G297" s="188">
        <f>G298+G303+G306+G301</f>
        <v>23874</v>
      </c>
      <c r="H297" s="467" t="s">
        <v>135</v>
      </c>
      <c r="I297" s="380">
        <f>G297-F297</f>
        <v>-73</v>
      </c>
      <c r="J297" s="268"/>
      <c r="K297" s="266"/>
    </row>
    <row r="298" spans="1:11" s="228" customFormat="1" ht="18" customHeight="1" x14ac:dyDescent="0.15">
      <c r="A298" s="143"/>
      <c r="B298" s="142"/>
      <c r="C298" s="495" t="s">
        <v>315</v>
      </c>
      <c r="D298" s="189"/>
      <c r="E298" s="418"/>
      <c r="F298" s="494">
        <f>F299</f>
        <v>20112</v>
      </c>
      <c r="G298" s="494">
        <f>G299</f>
        <v>20112</v>
      </c>
      <c r="H298" s="493"/>
      <c r="I298" s="410">
        <f>G298-F298</f>
        <v>0</v>
      </c>
      <c r="J298" s="492"/>
      <c r="K298" s="491"/>
    </row>
    <row r="299" spans="1:11" s="228" customFormat="1" ht="18" customHeight="1" x14ac:dyDescent="0.15">
      <c r="A299" s="129"/>
      <c r="B299" s="128"/>
      <c r="C299" s="128"/>
      <c r="D299" s="469" t="s">
        <v>314</v>
      </c>
      <c r="E299" s="152"/>
      <c r="F299" s="288">
        <f>SUM(F300)</f>
        <v>20112</v>
      </c>
      <c r="G299" s="288">
        <f>SUM(G300)</f>
        <v>20112</v>
      </c>
      <c r="H299" s="187"/>
      <c r="I299" s="447">
        <f>G299-F299</f>
        <v>0</v>
      </c>
      <c r="J299" s="490"/>
      <c r="K299" s="130"/>
    </row>
    <row r="300" spans="1:11" s="228" customFormat="1" ht="18" customHeight="1" x14ac:dyDescent="0.15">
      <c r="A300" s="129"/>
      <c r="B300" s="128"/>
      <c r="C300" s="128"/>
      <c r="D300" s="163"/>
      <c r="E300" s="292" t="s">
        <v>184</v>
      </c>
      <c r="F300" s="291">
        <v>20112</v>
      </c>
      <c r="G300" s="291">
        <v>20112</v>
      </c>
      <c r="H300" s="400"/>
      <c r="I300" s="308">
        <f>G300-F300</f>
        <v>0</v>
      </c>
      <c r="J300" s="489" t="s">
        <v>313</v>
      </c>
      <c r="K300" s="398" t="s">
        <v>312</v>
      </c>
    </row>
    <row r="301" spans="1:11" s="228" customFormat="1" ht="18" customHeight="1" x14ac:dyDescent="0.15">
      <c r="A301" s="129"/>
      <c r="B301" s="488"/>
      <c r="C301" s="141" t="s">
        <v>311</v>
      </c>
      <c r="D301" s="140"/>
      <c r="E301" s="487"/>
      <c r="F301" s="486">
        <f>F302</f>
        <v>360</v>
      </c>
      <c r="G301" s="486">
        <f>G302</f>
        <v>360</v>
      </c>
      <c r="H301" s="441"/>
      <c r="I301" s="447">
        <f>G301-F301</f>
        <v>0</v>
      </c>
      <c r="J301" s="485"/>
      <c r="K301" s="484"/>
    </row>
    <row r="302" spans="1:11" s="228" customFormat="1" ht="18" customHeight="1" x14ac:dyDescent="0.15">
      <c r="A302" s="129"/>
      <c r="B302" s="418"/>
      <c r="C302" s="483"/>
      <c r="D302" s="482" t="s">
        <v>310</v>
      </c>
      <c r="E302" s="292"/>
      <c r="F302" s="291">
        <v>360</v>
      </c>
      <c r="G302" s="291">
        <v>360</v>
      </c>
      <c r="H302" s="376"/>
      <c r="I302" s="462">
        <f>G302-F302</f>
        <v>0</v>
      </c>
      <c r="J302" s="481" t="s">
        <v>309</v>
      </c>
      <c r="K302" s="398" t="s">
        <v>308</v>
      </c>
    </row>
    <row r="303" spans="1:11" s="228" customFormat="1" ht="18" customHeight="1" x14ac:dyDescent="0.15">
      <c r="A303" s="143"/>
      <c r="B303" s="142"/>
      <c r="C303" s="141" t="s">
        <v>307</v>
      </c>
      <c r="D303" s="140"/>
      <c r="E303" s="134"/>
      <c r="F303" s="188">
        <f>F304</f>
        <v>1676</v>
      </c>
      <c r="G303" s="188">
        <f>G304</f>
        <v>1676</v>
      </c>
      <c r="H303" s="467"/>
      <c r="I303" s="447">
        <f>G303-F303</f>
        <v>0</v>
      </c>
      <c r="J303" s="268"/>
      <c r="K303" s="266"/>
    </row>
    <row r="304" spans="1:11" s="228" customFormat="1" ht="18" customHeight="1" x14ac:dyDescent="0.15">
      <c r="A304" s="129"/>
      <c r="B304" s="128"/>
      <c r="C304" s="128"/>
      <c r="D304" s="135" t="s">
        <v>172</v>
      </c>
      <c r="E304" s="152"/>
      <c r="F304" s="468">
        <f>F305</f>
        <v>1676</v>
      </c>
      <c r="G304" s="468">
        <f>G305</f>
        <v>1676</v>
      </c>
      <c r="H304" s="467"/>
      <c r="I304" s="447">
        <f>G304-F304</f>
        <v>0</v>
      </c>
      <c r="J304" s="402"/>
      <c r="K304" s="465"/>
    </row>
    <row r="305" spans="1:11" s="228" customFormat="1" ht="18" customHeight="1" x14ac:dyDescent="0.15">
      <c r="A305" s="129"/>
      <c r="B305" s="128"/>
      <c r="C305" s="128"/>
      <c r="D305" s="163"/>
      <c r="E305" s="292" t="s">
        <v>184</v>
      </c>
      <c r="F305" s="291">
        <v>1676</v>
      </c>
      <c r="G305" s="291">
        <v>1676</v>
      </c>
      <c r="H305" s="400"/>
      <c r="I305" s="308">
        <f>G305-F305</f>
        <v>0</v>
      </c>
      <c r="J305" s="122" t="s">
        <v>306</v>
      </c>
      <c r="K305" s="330" t="s">
        <v>305</v>
      </c>
    </row>
    <row r="306" spans="1:11" s="228" customFormat="1" ht="18" customHeight="1" x14ac:dyDescent="0.15">
      <c r="A306" s="143"/>
      <c r="B306" s="142"/>
      <c r="C306" s="141" t="s">
        <v>304</v>
      </c>
      <c r="D306" s="140"/>
      <c r="E306" s="134"/>
      <c r="F306" s="188">
        <f>F307+F309+F312+F314</f>
        <v>1799</v>
      </c>
      <c r="G306" s="188">
        <f>G307+G309+G312+G314</f>
        <v>1726</v>
      </c>
      <c r="H306" s="467" t="s">
        <v>135</v>
      </c>
      <c r="I306" s="380">
        <f>G306-F306</f>
        <v>-73</v>
      </c>
      <c r="J306" s="328"/>
      <c r="K306" s="327"/>
    </row>
    <row r="307" spans="1:11" s="228" customFormat="1" ht="18" customHeight="1" x14ac:dyDescent="0.15">
      <c r="A307" s="129"/>
      <c r="B307" s="128"/>
      <c r="C307" s="128"/>
      <c r="D307" s="150" t="s">
        <v>303</v>
      </c>
      <c r="E307" s="181"/>
      <c r="F307" s="480">
        <f>F308</f>
        <v>820</v>
      </c>
      <c r="G307" s="480">
        <f>G308</f>
        <v>819</v>
      </c>
      <c r="H307" s="467" t="s">
        <v>135</v>
      </c>
      <c r="I307" s="410">
        <f>G307-F307</f>
        <v>-1</v>
      </c>
      <c r="J307" s="281"/>
      <c r="K307" s="293"/>
    </row>
    <row r="308" spans="1:11" s="228" customFormat="1" ht="18" customHeight="1" x14ac:dyDescent="0.15">
      <c r="A308" s="129"/>
      <c r="B308" s="128"/>
      <c r="C308" s="128"/>
      <c r="D308" s="163"/>
      <c r="E308" s="479" t="s">
        <v>184</v>
      </c>
      <c r="F308" s="478">
        <v>820</v>
      </c>
      <c r="G308" s="478">
        <v>819</v>
      </c>
      <c r="H308" s="463" t="s">
        <v>135</v>
      </c>
      <c r="I308" s="308">
        <f>G308-F308</f>
        <v>-1</v>
      </c>
      <c r="J308" s="171" t="s">
        <v>302</v>
      </c>
      <c r="K308" s="374" t="s">
        <v>301</v>
      </c>
    </row>
    <row r="309" spans="1:11" s="228" customFormat="1" ht="18" customHeight="1" x14ac:dyDescent="0.15">
      <c r="A309" s="129"/>
      <c r="B309" s="128"/>
      <c r="C309" s="128"/>
      <c r="D309" s="135" t="s">
        <v>300</v>
      </c>
      <c r="E309" s="134"/>
      <c r="F309" s="468">
        <f>F310+F311</f>
        <v>657</v>
      </c>
      <c r="G309" s="468">
        <f>G310+G311</f>
        <v>617</v>
      </c>
      <c r="H309" s="187" t="s">
        <v>135</v>
      </c>
      <c r="I309" s="447">
        <f>G309-F309</f>
        <v>-40</v>
      </c>
      <c r="J309" s="131"/>
      <c r="K309" s="465"/>
    </row>
    <row r="310" spans="1:11" s="228" customFormat="1" ht="18" customHeight="1" x14ac:dyDescent="0.15">
      <c r="A310" s="129"/>
      <c r="B310" s="128"/>
      <c r="C310" s="128"/>
      <c r="D310" s="163"/>
      <c r="E310" s="477" t="s">
        <v>184</v>
      </c>
      <c r="F310" s="174">
        <v>616</v>
      </c>
      <c r="G310" s="174">
        <v>576</v>
      </c>
      <c r="H310" s="473" t="s">
        <v>135</v>
      </c>
      <c r="I310" s="462">
        <f>G310-F310</f>
        <v>-40</v>
      </c>
      <c r="J310" s="171" t="s">
        <v>299</v>
      </c>
      <c r="K310" s="374" t="s">
        <v>298</v>
      </c>
    </row>
    <row r="311" spans="1:11" s="228" customFormat="1" ht="18" customHeight="1" x14ac:dyDescent="0.15">
      <c r="A311" s="129"/>
      <c r="B311" s="128"/>
      <c r="C311" s="128"/>
      <c r="D311" s="270"/>
      <c r="E311" s="476" t="s">
        <v>184</v>
      </c>
      <c r="F311" s="279">
        <v>41</v>
      </c>
      <c r="G311" s="368">
        <v>41</v>
      </c>
      <c r="H311" s="147"/>
      <c r="I311" s="367">
        <f>G311-F311</f>
        <v>0</v>
      </c>
      <c r="J311" s="145" t="s">
        <v>297</v>
      </c>
      <c r="K311" s="144" t="s">
        <v>296</v>
      </c>
    </row>
    <row r="312" spans="1:11" s="228" customFormat="1" ht="18" customHeight="1" x14ac:dyDescent="0.15">
      <c r="A312" s="129"/>
      <c r="B312" s="128"/>
      <c r="C312" s="128"/>
      <c r="D312" s="150" t="s">
        <v>295</v>
      </c>
      <c r="E312" s="134"/>
      <c r="F312" s="468">
        <f>F313</f>
        <v>181</v>
      </c>
      <c r="G312" s="468">
        <f>G313</f>
        <v>170</v>
      </c>
      <c r="H312" s="187" t="s">
        <v>135</v>
      </c>
      <c r="I312" s="380">
        <f>G312-F312</f>
        <v>-11</v>
      </c>
      <c r="J312" s="281"/>
      <c r="K312" s="293"/>
    </row>
    <row r="313" spans="1:11" s="228" customFormat="1" ht="18" customHeight="1" x14ac:dyDescent="0.15">
      <c r="A313" s="129"/>
      <c r="B313" s="128"/>
      <c r="C313" s="128"/>
      <c r="D313" s="163"/>
      <c r="E313" s="475" t="s">
        <v>184</v>
      </c>
      <c r="F313" s="474">
        <v>181</v>
      </c>
      <c r="G313" s="474">
        <v>170</v>
      </c>
      <c r="H313" s="473" t="s">
        <v>135</v>
      </c>
      <c r="I313" s="462">
        <f>G313-F313</f>
        <v>-11</v>
      </c>
      <c r="J313" s="171" t="s">
        <v>294</v>
      </c>
      <c r="K313" s="374" t="s">
        <v>293</v>
      </c>
    </row>
    <row r="314" spans="1:11" s="228" customFormat="1" ht="18" customHeight="1" x14ac:dyDescent="0.15">
      <c r="A314" s="129"/>
      <c r="B314" s="128"/>
      <c r="C314" s="128"/>
      <c r="D314" s="135" t="s">
        <v>292</v>
      </c>
      <c r="E314" s="134"/>
      <c r="F314" s="468">
        <f>F315</f>
        <v>141</v>
      </c>
      <c r="G314" s="468">
        <f>G315</f>
        <v>120</v>
      </c>
      <c r="H314" s="187" t="s">
        <v>135</v>
      </c>
      <c r="I314" s="380">
        <f>G314-F314</f>
        <v>-21</v>
      </c>
      <c r="J314" s="131"/>
      <c r="K314" s="465"/>
    </row>
    <row r="315" spans="1:11" s="228" customFormat="1" ht="18" customHeight="1" x14ac:dyDescent="0.15">
      <c r="A315" s="129"/>
      <c r="B315" s="128"/>
      <c r="C315" s="128"/>
      <c r="D315" s="163"/>
      <c r="E315" s="472" t="s">
        <v>184</v>
      </c>
      <c r="F315" s="291">
        <v>141</v>
      </c>
      <c r="G315" s="291">
        <v>120</v>
      </c>
      <c r="H315" s="376" t="s">
        <v>135</v>
      </c>
      <c r="I315" s="393">
        <f>G315-F315</f>
        <v>-21</v>
      </c>
      <c r="J315" s="171" t="s">
        <v>291</v>
      </c>
      <c r="K315" s="374" t="s">
        <v>290</v>
      </c>
    </row>
    <row r="316" spans="1:11" s="228" customFormat="1" ht="18" customHeight="1" x14ac:dyDescent="0.15">
      <c r="A316" s="143"/>
      <c r="B316" s="141" t="s">
        <v>158</v>
      </c>
      <c r="C316" s="155"/>
      <c r="D316" s="140"/>
      <c r="E316" s="134"/>
      <c r="F316" s="188">
        <f>F317+F320+F323+F326</f>
        <v>5608</v>
      </c>
      <c r="G316" s="188">
        <f>G317+G320+G323+G326</f>
        <v>5681</v>
      </c>
      <c r="H316" s="187"/>
      <c r="I316" s="447">
        <f>G316-F316</f>
        <v>73</v>
      </c>
      <c r="J316" s="268"/>
      <c r="K316" s="266"/>
    </row>
    <row r="317" spans="1:11" s="228" customFormat="1" ht="18" customHeight="1" x14ac:dyDescent="0.15">
      <c r="A317" s="143"/>
      <c r="B317" s="271"/>
      <c r="C317" s="141" t="s">
        <v>157</v>
      </c>
      <c r="D317" s="140"/>
      <c r="E317" s="134"/>
      <c r="F317" s="188">
        <f>F318</f>
        <v>2580</v>
      </c>
      <c r="G317" s="188">
        <f>G318</f>
        <v>2574</v>
      </c>
      <c r="H317" s="187" t="s">
        <v>135</v>
      </c>
      <c r="I317" s="380">
        <f>G317-F317</f>
        <v>-6</v>
      </c>
      <c r="J317" s="268"/>
      <c r="K317" s="266"/>
    </row>
    <row r="318" spans="1:11" s="228" customFormat="1" ht="18" customHeight="1" x14ac:dyDescent="0.15">
      <c r="A318" s="143"/>
      <c r="B318" s="246"/>
      <c r="C318" s="271"/>
      <c r="D318" s="444" t="s">
        <v>156</v>
      </c>
      <c r="E318" s="181"/>
      <c r="F318" s="180">
        <f>F319</f>
        <v>2580</v>
      </c>
      <c r="G318" s="180">
        <f>G319</f>
        <v>2574</v>
      </c>
      <c r="H318" s="133" t="s">
        <v>135</v>
      </c>
      <c r="I318" s="410">
        <f>G318-F318</f>
        <v>-6</v>
      </c>
      <c r="J318" s="471"/>
      <c r="K318" s="309"/>
    </row>
    <row r="319" spans="1:11" s="228" customFormat="1" ht="18" customHeight="1" x14ac:dyDescent="0.15">
      <c r="A319" s="143"/>
      <c r="B319" s="246"/>
      <c r="C319" s="456"/>
      <c r="D319" s="470"/>
      <c r="E319" s="454" t="s">
        <v>184</v>
      </c>
      <c r="F319" s="453">
        <v>2580</v>
      </c>
      <c r="G319" s="453">
        <v>2574</v>
      </c>
      <c r="H319" s="388" t="s">
        <v>135</v>
      </c>
      <c r="I319" s="462">
        <f>G319-F319</f>
        <v>-6</v>
      </c>
      <c r="J319" s="452" t="s">
        <v>289</v>
      </c>
      <c r="K319" s="451" t="s">
        <v>288</v>
      </c>
    </row>
    <row r="320" spans="1:11" s="228" customFormat="1" ht="18" customHeight="1" x14ac:dyDescent="0.15">
      <c r="A320" s="143"/>
      <c r="B320" s="142"/>
      <c r="C320" s="141" t="s">
        <v>148</v>
      </c>
      <c r="D320" s="140"/>
      <c r="E320" s="134"/>
      <c r="F320" s="188">
        <f>F321</f>
        <v>302</v>
      </c>
      <c r="G320" s="188">
        <f>G321</f>
        <v>587</v>
      </c>
      <c r="H320" s="467"/>
      <c r="I320" s="447">
        <f>G320-F320</f>
        <v>285</v>
      </c>
      <c r="J320" s="268"/>
      <c r="K320" s="266"/>
    </row>
    <row r="321" spans="1:11" s="228" customFormat="1" ht="18" customHeight="1" x14ac:dyDescent="0.15">
      <c r="A321" s="129"/>
      <c r="B321" s="128"/>
      <c r="C321" s="128"/>
      <c r="D321" s="469" t="s">
        <v>287</v>
      </c>
      <c r="E321" s="152"/>
      <c r="F321" s="468">
        <f>SUM(F322:F322)</f>
        <v>302</v>
      </c>
      <c r="G321" s="468">
        <f>SUM(G322:G322)</f>
        <v>587</v>
      </c>
      <c r="H321" s="467"/>
      <c r="I321" s="447">
        <f>G321-F321</f>
        <v>285</v>
      </c>
      <c r="J321" s="466"/>
      <c r="K321" s="465"/>
    </row>
    <row r="322" spans="1:11" s="228" customFormat="1" ht="18" customHeight="1" x14ac:dyDescent="0.15">
      <c r="A322" s="129"/>
      <c r="B322" s="128"/>
      <c r="C322" s="150"/>
      <c r="D322" s="163"/>
      <c r="E322" s="259" t="s">
        <v>184</v>
      </c>
      <c r="F322" s="464">
        <v>302</v>
      </c>
      <c r="G322" s="464">
        <v>587</v>
      </c>
      <c r="H322" s="463"/>
      <c r="I322" s="462">
        <f>G322-F322</f>
        <v>285</v>
      </c>
      <c r="J322" s="461" t="s">
        <v>286</v>
      </c>
      <c r="K322" s="255" t="s">
        <v>285</v>
      </c>
    </row>
    <row r="323" spans="1:11" ht="18" customHeight="1" x14ac:dyDescent="0.15">
      <c r="A323" s="143"/>
      <c r="B323" s="271"/>
      <c r="C323" s="141" t="s">
        <v>284</v>
      </c>
      <c r="D323" s="140"/>
      <c r="E323" s="134"/>
      <c r="F323" s="188">
        <f>F324</f>
        <v>2676</v>
      </c>
      <c r="G323" s="188">
        <f>G324</f>
        <v>2498</v>
      </c>
      <c r="H323" s="187" t="s">
        <v>135</v>
      </c>
      <c r="I323" s="447">
        <f>G323-F323</f>
        <v>-178</v>
      </c>
      <c r="J323" s="268"/>
      <c r="K323" s="266"/>
    </row>
    <row r="324" spans="1:11" ht="18" customHeight="1" x14ac:dyDescent="0.15">
      <c r="A324" s="143"/>
      <c r="B324" s="246"/>
      <c r="C324" s="458"/>
      <c r="D324" s="455" t="s">
        <v>283</v>
      </c>
      <c r="E324" s="134"/>
      <c r="F324" s="188">
        <f>F325</f>
        <v>2676</v>
      </c>
      <c r="G324" s="188">
        <f>G325</f>
        <v>2498</v>
      </c>
      <c r="H324" s="187" t="s">
        <v>135</v>
      </c>
      <c r="I324" s="447">
        <f>G324-F324</f>
        <v>-178</v>
      </c>
      <c r="J324" s="268"/>
      <c r="K324" s="266"/>
    </row>
    <row r="325" spans="1:11" ht="18" customHeight="1" x14ac:dyDescent="0.15">
      <c r="A325" s="143"/>
      <c r="B325" s="246"/>
      <c r="C325" s="456"/>
      <c r="D325" s="163"/>
      <c r="E325" s="460" t="s">
        <v>184</v>
      </c>
      <c r="F325" s="453">
        <v>2676</v>
      </c>
      <c r="G325" s="453">
        <v>2498</v>
      </c>
      <c r="H325" s="388" t="s">
        <v>135</v>
      </c>
      <c r="I325" s="308">
        <f>G325-F325</f>
        <v>-178</v>
      </c>
      <c r="J325" s="452" t="s">
        <v>282</v>
      </c>
      <c r="K325" s="459" t="s">
        <v>281</v>
      </c>
    </row>
    <row r="326" spans="1:11" ht="18" customHeight="1" x14ac:dyDescent="0.15">
      <c r="A326" s="143"/>
      <c r="B326" s="246"/>
      <c r="C326" s="141" t="s">
        <v>280</v>
      </c>
      <c r="D326" s="140"/>
      <c r="E326" s="134"/>
      <c r="F326" s="188">
        <f>F327</f>
        <v>50</v>
      </c>
      <c r="G326" s="188">
        <f>G327</f>
        <v>22</v>
      </c>
      <c r="H326" s="187" t="s">
        <v>135</v>
      </c>
      <c r="I326" s="447">
        <f>G326-F326</f>
        <v>-28</v>
      </c>
      <c r="J326" s="268"/>
      <c r="K326" s="266"/>
    </row>
    <row r="327" spans="1:11" ht="18" customHeight="1" x14ac:dyDescent="0.15">
      <c r="A327" s="143"/>
      <c r="B327" s="246"/>
      <c r="C327" s="458"/>
      <c r="D327" s="457" t="s">
        <v>279</v>
      </c>
      <c r="E327" s="194"/>
      <c r="F327" s="193">
        <f>F328</f>
        <v>50</v>
      </c>
      <c r="G327" s="193">
        <f>G328</f>
        <v>22</v>
      </c>
      <c r="H327" s="192" t="s">
        <v>135</v>
      </c>
      <c r="I327" s="447">
        <f>G327-F327</f>
        <v>-28</v>
      </c>
      <c r="J327" s="446"/>
      <c r="K327" s="445"/>
    </row>
    <row r="328" spans="1:11" ht="18" customHeight="1" x14ac:dyDescent="0.15">
      <c r="A328" s="300"/>
      <c r="B328" s="310"/>
      <c r="C328" s="456"/>
      <c r="D328" s="455"/>
      <c r="E328" s="454" t="s">
        <v>184</v>
      </c>
      <c r="F328" s="453">
        <v>50</v>
      </c>
      <c r="G328" s="453">
        <v>22</v>
      </c>
      <c r="H328" s="388" t="s">
        <v>135</v>
      </c>
      <c r="I328" s="384">
        <f>G328-F328</f>
        <v>-28</v>
      </c>
      <c r="J328" s="452" t="s">
        <v>278</v>
      </c>
      <c r="K328" s="451" t="s">
        <v>277</v>
      </c>
    </row>
    <row r="329" spans="1:11" ht="18" customHeight="1" x14ac:dyDescent="0.15">
      <c r="A329" s="156" t="s">
        <v>276</v>
      </c>
      <c r="B329" s="155"/>
      <c r="C329" s="155"/>
      <c r="D329" s="140"/>
      <c r="E329" s="134"/>
      <c r="F329" s="188">
        <f>F330</f>
        <v>15568</v>
      </c>
      <c r="G329" s="188">
        <f>G330</f>
        <v>15568</v>
      </c>
      <c r="H329" s="187"/>
      <c r="I329" s="380">
        <f>G329-F329</f>
        <v>0</v>
      </c>
      <c r="J329" s="268"/>
      <c r="K329" s="266"/>
    </row>
    <row r="330" spans="1:11" ht="18" customHeight="1" x14ac:dyDescent="0.15">
      <c r="A330" s="143"/>
      <c r="B330" s="450" t="s">
        <v>275</v>
      </c>
      <c r="C330" s="183"/>
      <c r="D330" s="182"/>
      <c r="E330" s="134"/>
      <c r="F330" s="188">
        <f>F331</f>
        <v>15568</v>
      </c>
      <c r="G330" s="188">
        <f>G331</f>
        <v>15568</v>
      </c>
      <c r="H330" s="187"/>
      <c r="I330" s="380">
        <f>G330-F330</f>
        <v>0</v>
      </c>
      <c r="J330" s="268"/>
      <c r="K330" s="266"/>
    </row>
    <row r="331" spans="1:11" ht="18" customHeight="1" x14ac:dyDescent="0.15">
      <c r="A331" s="143"/>
      <c r="B331" s="246"/>
      <c r="C331" s="449" t="s">
        <v>274</v>
      </c>
      <c r="D331" s="448"/>
      <c r="E331" s="194"/>
      <c r="F331" s="193">
        <f>F332</f>
        <v>15568</v>
      </c>
      <c r="G331" s="193">
        <f>G332</f>
        <v>15568</v>
      </c>
      <c r="H331" s="192"/>
      <c r="I331" s="447">
        <f>G331-F331</f>
        <v>0</v>
      </c>
      <c r="J331" s="446"/>
      <c r="K331" s="445"/>
    </row>
    <row r="332" spans="1:11" ht="18" customHeight="1" x14ac:dyDescent="0.15">
      <c r="A332" s="143"/>
      <c r="B332" s="246"/>
      <c r="C332" s="271"/>
      <c r="D332" s="444" t="s">
        <v>273</v>
      </c>
      <c r="E332" s="443"/>
      <c r="F332" s="442">
        <f>F333</f>
        <v>15568</v>
      </c>
      <c r="G332" s="442">
        <f>G333</f>
        <v>15568</v>
      </c>
      <c r="H332" s="441"/>
      <c r="I332" s="440">
        <f>G332-F332</f>
        <v>0</v>
      </c>
      <c r="J332" s="439"/>
      <c r="K332" s="438"/>
    </row>
    <row r="333" spans="1:11" ht="42" customHeight="1" thickBot="1" x14ac:dyDescent="0.2">
      <c r="A333" s="437"/>
      <c r="B333" s="436"/>
      <c r="C333" s="436"/>
      <c r="D333" s="435"/>
      <c r="E333" s="434" t="s">
        <v>184</v>
      </c>
      <c r="F333" s="433">
        <v>15568</v>
      </c>
      <c r="G333" s="432">
        <v>15568</v>
      </c>
      <c r="H333" s="431"/>
      <c r="I333" s="430">
        <f>G333-F333</f>
        <v>0</v>
      </c>
      <c r="J333" s="429" t="s">
        <v>272</v>
      </c>
      <c r="K333" s="428" t="s">
        <v>271</v>
      </c>
    </row>
    <row r="334" spans="1:11" ht="16.5" x14ac:dyDescent="0.15">
      <c r="A334" s="97"/>
      <c r="B334" s="97"/>
      <c r="C334" s="97"/>
      <c r="D334" s="97"/>
      <c r="E334" s="105"/>
      <c r="F334" s="105"/>
      <c r="G334" s="106"/>
      <c r="H334" s="106"/>
      <c r="I334" s="106"/>
      <c r="J334" s="97"/>
      <c r="K334" s="105"/>
    </row>
    <row r="335" spans="1:11" ht="16.5" x14ac:dyDescent="0.15">
      <c r="A335" s="97"/>
      <c r="B335" s="97"/>
      <c r="C335" s="97"/>
      <c r="D335" s="97"/>
      <c r="E335" s="105"/>
      <c r="F335" s="105"/>
      <c r="G335" s="106"/>
      <c r="H335" s="106"/>
      <c r="I335" s="106"/>
      <c r="J335" s="97"/>
      <c r="K335" s="105"/>
    </row>
    <row r="336" spans="1:11" ht="16.5" x14ac:dyDescent="0.15">
      <c r="A336" s="97"/>
      <c r="B336" s="97"/>
      <c r="C336" s="97"/>
      <c r="D336" s="97"/>
      <c r="E336" s="105"/>
      <c r="F336" s="105"/>
      <c r="G336" s="106"/>
      <c r="H336" s="106"/>
      <c r="I336" s="106"/>
      <c r="J336" s="97"/>
      <c r="K336" s="105"/>
    </row>
    <row r="337" spans="1:11" ht="16.5" x14ac:dyDescent="0.15">
      <c r="A337" s="97"/>
      <c r="B337" s="97"/>
      <c r="C337" s="97"/>
      <c r="D337" s="97"/>
      <c r="E337" s="105"/>
      <c r="F337" s="105"/>
      <c r="G337" s="106"/>
      <c r="H337" s="106"/>
      <c r="I337" s="106"/>
      <c r="J337" s="97"/>
      <c r="K337" s="105"/>
    </row>
    <row r="338" spans="1:11" ht="16.5" x14ac:dyDescent="0.15">
      <c r="A338" s="97"/>
      <c r="B338" s="97"/>
      <c r="C338" s="97"/>
      <c r="D338" s="97"/>
      <c r="E338" s="105"/>
      <c r="F338" s="105"/>
      <c r="G338" s="106"/>
      <c r="H338" s="106"/>
      <c r="I338" s="106"/>
      <c r="J338" s="97"/>
      <c r="K338" s="105"/>
    </row>
    <row r="339" spans="1:11" ht="16.5" x14ac:dyDescent="0.15">
      <c r="A339" s="97"/>
      <c r="B339" s="97"/>
      <c r="C339" s="97"/>
      <c r="D339" s="97"/>
      <c r="E339" s="105"/>
      <c r="F339" s="105"/>
      <c r="G339" s="106">
        <v>960</v>
      </c>
      <c r="H339" s="106"/>
      <c r="I339" s="106">
        <v>1172</v>
      </c>
      <c r="J339" s="97"/>
      <c r="K339" s="105"/>
    </row>
    <row r="340" spans="1:11" ht="16.5" x14ac:dyDescent="0.15">
      <c r="A340" s="97"/>
      <c r="B340" s="97"/>
      <c r="C340" s="97"/>
      <c r="D340" s="97"/>
      <c r="E340" s="105"/>
      <c r="F340" s="105"/>
      <c r="G340" s="106"/>
      <c r="H340" s="106"/>
      <c r="I340" s="106"/>
      <c r="J340" s="97"/>
      <c r="K340" s="105"/>
    </row>
    <row r="341" spans="1:11" ht="16.5" x14ac:dyDescent="0.15">
      <c r="A341" s="97"/>
      <c r="B341" s="97"/>
      <c r="C341" s="97"/>
      <c r="D341" s="97"/>
      <c r="E341" s="105"/>
      <c r="F341" s="105"/>
      <c r="G341" s="106"/>
      <c r="H341" s="106"/>
      <c r="I341" s="106"/>
      <c r="J341" s="97"/>
      <c r="K341" s="105"/>
    </row>
    <row r="342" spans="1:11" ht="16.5" x14ac:dyDescent="0.15">
      <c r="A342" s="97"/>
      <c r="B342" s="97"/>
      <c r="C342" s="97"/>
      <c r="D342" s="97"/>
      <c r="E342" s="105"/>
      <c r="F342" s="105"/>
      <c r="G342" s="106"/>
      <c r="H342" s="106"/>
      <c r="I342" s="106"/>
      <c r="J342" s="97"/>
      <c r="K342" s="105"/>
    </row>
    <row r="343" spans="1:11" ht="16.5" x14ac:dyDescent="0.15">
      <c r="A343" s="97"/>
      <c r="B343" s="97"/>
      <c r="C343" s="97"/>
      <c r="D343" s="97"/>
      <c r="E343" s="105"/>
      <c r="F343" s="105"/>
      <c r="G343" s="106"/>
      <c r="H343" s="106"/>
      <c r="I343" s="106"/>
      <c r="J343" s="97"/>
      <c r="K343" s="105"/>
    </row>
    <row r="344" spans="1:11" ht="16.5" x14ac:dyDescent="0.15">
      <c r="A344" s="97"/>
      <c r="B344" s="97"/>
      <c r="C344" s="97"/>
      <c r="D344" s="97"/>
      <c r="E344" s="105"/>
      <c r="F344" s="105"/>
      <c r="G344" s="106"/>
      <c r="H344" s="106"/>
      <c r="I344" s="106"/>
      <c r="J344" s="97"/>
      <c r="K344" s="105"/>
    </row>
    <row r="345" spans="1:11" ht="16.5" x14ac:dyDescent="0.15">
      <c r="A345" s="97"/>
      <c r="B345" s="97"/>
      <c r="C345" s="97"/>
      <c r="D345" s="97"/>
      <c r="E345" s="105"/>
      <c r="F345" s="105"/>
      <c r="G345" s="106"/>
      <c r="H345" s="106"/>
      <c r="I345" s="106"/>
      <c r="J345" s="97"/>
      <c r="K345" s="105"/>
    </row>
    <row r="346" spans="1:11" ht="16.5" x14ac:dyDescent="0.15">
      <c r="A346" s="97"/>
      <c r="B346" s="97"/>
      <c r="C346" s="97"/>
      <c r="D346" s="97"/>
      <c r="E346" s="105"/>
      <c r="F346" s="105"/>
      <c r="G346" s="106"/>
      <c r="H346" s="106"/>
      <c r="I346" s="106"/>
      <c r="J346" s="97"/>
      <c r="K346" s="105"/>
    </row>
    <row r="347" spans="1:11" ht="16.5" x14ac:dyDescent="0.15">
      <c r="A347" s="97"/>
      <c r="B347" s="97"/>
      <c r="C347" s="97"/>
      <c r="D347" s="97"/>
      <c r="E347" s="105"/>
      <c r="F347" s="105"/>
      <c r="G347" s="106"/>
      <c r="H347" s="106"/>
      <c r="I347" s="106"/>
      <c r="J347" s="97"/>
      <c r="K347" s="105"/>
    </row>
    <row r="348" spans="1:11" ht="16.5" x14ac:dyDescent="0.15">
      <c r="A348" s="97"/>
      <c r="B348" s="97"/>
      <c r="C348" s="97"/>
      <c r="D348" s="97"/>
      <c r="E348" s="105"/>
      <c r="F348" s="105"/>
      <c r="G348" s="106"/>
      <c r="H348" s="106"/>
      <c r="I348" s="106"/>
      <c r="J348" s="97"/>
      <c r="K348" s="105"/>
    </row>
    <row r="349" spans="1:11" ht="16.5" x14ac:dyDescent="0.15">
      <c r="A349" s="97"/>
      <c r="B349" s="97"/>
      <c r="C349" s="97"/>
      <c r="D349" s="97"/>
      <c r="E349" s="105"/>
      <c r="F349" s="105"/>
      <c r="G349" s="106"/>
      <c r="H349" s="106"/>
      <c r="I349" s="106"/>
      <c r="J349" s="97"/>
      <c r="K349" s="105"/>
    </row>
    <row r="350" spans="1:11" ht="16.5" x14ac:dyDescent="0.15">
      <c r="A350" s="97"/>
      <c r="B350" s="97"/>
      <c r="C350" s="97"/>
      <c r="D350" s="97"/>
      <c r="E350" s="105"/>
      <c r="F350" s="105"/>
      <c r="G350" s="106"/>
      <c r="H350" s="106"/>
      <c r="I350" s="106"/>
      <c r="J350" s="97"/>
      <c r="K350" s="105"/>
    </row>
    <row r="351" spans="1:11" ht="16.5" x14ac:dyDescent="0.15">
      <c r="A351" s="97"/>
      <c r="B351" s="97"/>
      <c r="C351" s="97"/>
      <c r="D351" s="97"/>
      <c r="E351" s="105"/>
      <c r="F351" s="105"/>
      <c r="G351" s="106"/>
      <c r="H351" s="106"/>
      <c r="I351" s="106"/>
      <c r="J351" s="97"/>
      <c r="K351" s="105"/>
    </row>
    <row r="352" spans="1:11" ht="16.5" x14ac:dyDescent="0.15">
      <c r="A352" s="97"/>
      <c r="B352" s="97"/>
      <c r="C352" s="97"/>
      <c r="D352" s="97"/>
      <c r="E352" s="105"/>
      <c r="F352" s="105"/>
      <c r="G352" s="106"/>
      <c r="H352" s="106"/>
      <c r="I352" s="106"/>
      <c r="J352" s="97"/>
      <c r="K352" s="105"/>
    </row>
    <row r="353" spans="1:11" ht="16.5" x14ac:dyDescent="0.15">
      <c r="A353" s="97"/>
      <c r="B353" s="97"/>
      <c r="C353" s="97"/>
      <c r="D353" s="97"/>
      <c r="E353" s="105"/>
      <c r="F353" s="105"/>
      <c r="G353" s="106"/>
      <c r="H353" s="106"/>
      <c r="I353" s="106"/>
      <c r="J353" s="97"/>
      <c r="K353" s="105"/>
    </row>
    <row r="354" spans="1:11" ht="16.5" x14ac:dyDescent="0.15">
      <c r="A354" s="97"/>
      <c r="B354" s="97"/>
      <c r="C354" s="97"/>
      <c r="D354" s="97"/>
      <c r="E354" s="105"/>
      <c r="F354" s="105"/>
      <c r="G354" s="106"/>
      <c r="H354" s="106"/>
      <c r="I354" s="106"/>
      <c r="J354" s="97"/>
      <c r="K354" s="105"/>
    </row>
    <row r="355" spans="1:11" ht="16.5" x14ac:dyDescent="0.15">
      <c r="A355" s="97"/>
      <c r="B355" s="97"/>
      <c r="C355" s="97"/>
      <c r="D355" s="97"/>
      <c r="E355" s="105"/>
      <c r="F355" s="105"/>
      <c r="G355" s="106"/>
      <c r="H355" s="106"/>
      <c r="I355" s="106"/>
      <c r="J355" s="97"/>
      <c r="K355" s="105"/>
    </row>
    <row r="356" spans="1:11" ht="16.5" x14ac:dyDescent="0.15">
      <c r="A356" s="97"/>
      <c r="B356" s="97"/>
      <c r="C356" s="97"/>
      <c r="D356" s="97"/>
      <c r="E356" s="105"/>
      <c r="F356" s="105"/>
      <c r="G356" s="106"/>
      <c r="H356" s="106"/>
      <c r="I356" s="106"/>
      <c r="J356" s="97"/>
      <c r="K356" s="105"/>
    </row>
    <row r="357" spans="1:11" ht="16.5" x14ac:dyDescent="0.15">
      <c r="A357" s="97"/>
      <c r="B357" s="97"/>
      <c r="C357" s="97"/>
      <c r="D357" s="97"/>
      <c r="E357" s="105"/>
      <c r="F357" s="105"/>
      <c r="G357" s="106"/>
      <c r="H357" s="106"/>
      <c r="I357" s="106"/>
      <c r="J357" s="97"/>
      <c r="K357" s="105"/>
    </row>
    <row r="358" spans="1:11" ht="16.5" x14ac:dyDescent="0.15">
      <c r="A358" s="97"/>
      <c r="B358" s="97"/>
      <c r="C358" s="97"/>
      <c r="D358" s="97"/>
      <c r="E358" s="105"/>
      <c r="F358" s="105"/>
      <c r="G358" s="106"/>
      <c r="H358" s="106"/>
      <c r="I358" s="106"/>
      <c r="J358" s="97"/>
      <c r="K358" s="105"/>
    </row>
    <row r="359" spans="1:11" ht="16.5" x14ac:dyDescent="0.15">
      <c r="A359" s="97"/>
      <c r="B359" s="97"/>
      <c r="C359" s="97"/>
      <c r="D359" s="97"/>
      <c r="E359" s="105"/>
      <c r="F359" s="105"/>
      <c r="G359" s="106"/>
      <c r="H359" s="106"/>
      <c r="I359" s="106"/>
      <c r="J359" s="97"/>
      <c r="K359" s="105"/>
    </row>
    <row r="360" spans="1:11" ht="16.5" x14ac:dyDescent="0.15">
      <c r="A360" s="97"/>
      <c r="B360" s="97"/>
      <c r="C360" s="97"/>
      <c r="D360" s="97"/>
      <c r="E360" s="105"/>
      <c r="F360" s="105"/>
      <c r="G360" s="106"/>
      <c r="H360" s="106"/>
      <c r="I360" s="106"/>
      <c r="J360" s="97"/>
      <c r="K360" s="105"/>
    </row>
    <row r="361" spans="1:11" ht="16.5" x14ac:dyDescent="0.15">
      <c r="A361" s="97"/>
      <c r="B361" s="97"/>
      <c r="C361" s="97"/>
      <c r="D361" s="97"/>
      <c r="E361" s="105"/>
      <c r="F361" s="105"/>
      <c r="G361" s="106"/>
      <c r="H361" s="106"/>
      <c r="I361" s="106"/>
      <c r="J361" s="97"/>
      <c r="K361" s="105"/>
    </row>
    <row r="362" spans="1:11" ht="16.5" x14ac:dyDescent="0.15">
      <c r="A362" s="97"/>
      <c r="B362" s="97"/>
      <c r="C362" s="97"/>
      <c r="D362" s="97"/>
      <c r="E362" s="105"/>
      <c r="F362" s="105"/>
      <c r="G362" s="106"/>
      <c r="H362" s="106"/>
      <c r="I362" s="106"/>
      <c r="J362" s="97"/>
      <c r="K362" s="105"/>
    </row>
    <row r="363" spans="1:11" ht="16.5" x14ac:dyDescent="0.15">
      <c r="A363" s="97"/>
      <c r="B363" s="97"/>
      <c r="C363" s="97"/>
      <c r="D363" s="97"/>
      <c r="E363" s="105"/>
      <c r="F363" s="105"/>
      <c r="G363" s="106"/>
      <c r="H363" s="106"/>
      <c r="I363" s="106"/>
      <c r="J363" s="97"/>
      <c r="K363" s="105"/>
    </row>
    <row r="364" spans="1:11" ht="16.5" x14ac:dyDescent="0.15">
      <c r="A364" s="97"/>
      <c r="B364" s="97"/>
      <c r="C364" s="97"/>
      <c r="D364" s="97"/>
      <c r="E364" s="105"/>
      <c r="F364" s="105"/>
      <c r="G364" s="106"/>
      <c r="H364" s="106"/>
      <c r="I364" s="106"/>
      <c r="J364" s="97"/>
      <c r="K364" s="105"/>
    </row>
    <row r="365" spans="1:11" ht="16.5" x14ac:dyDescent="0.15">
      <c r="A365" s="97"/>
      <c r="B365" s="97"/>
      <c r="C365" s="97"/>
      <c r="D365" s="97"/>
      <c r="E365" s="105"/>
      <c r="F365" s="105"/>
      <c r="G365" s="106"/>
      <c r="H365" s="106"/>
      <c r="I365" s="106"/>
      <c r="J365" s="97"/>
      <c r="K365" s="105"/>
    </row>
    <row r="366" spans="1:11" ht="16.5" x14ac:dyDescent="0.15">
      <c r="A366" s="97"/>
      <c r="B366" s="97"/>
      <c r="C366" s="97"/>
      <c r="D366" s="97"/>
      <c r="E366" s="105"/>
      <c r="F366" s="105"/>
      <c r="G366" s="106"/>
      <c r="H366" s="106"/>
      <c r="I366" s="106"/>
      <c r="J366" s="97"/>
      <c r="K366" s="105"/>
    </row>
    <row r="367" spans="1:11" ht="16.5" x14ac:dyDescent="0.15">
      <c r="A367" s="97"/>
      <c r="B367" s="97"/>
      <c r="C367" s="97"/>
      <c r="D367" s="97"/>
      <c r="E367" s="105"/>
      <c r="F367" s="105"/>
      <c r="G367" s="106"/>
      <c r="H367" s="106"/>
      <c r="I367" s="106"/>
      <c r="J367" s="97"/>
      <c r="K367" s="105"/>
    </row>
    <row r="368" spans="1:11" ht="16.5" x14ac:dyDescent="0.15">
      <c r="A368" s="97"/>
      <c r="B368" s="97"/>
      <c r="C368" s="97"/>
      <c r="D368" s="97"/>
      <c r="E368" s="105"/>
      <c r="F368" s="105"/>
      <c r="G368" s="106"/>
      <c r="H368" s="106"/>
      <c r="I368" s="106"/>
      <c r="J368" s="97"/>
      <c r="K368" s="105"/>
    </row>
    <row r="369" spans="1:11" ht="16.5" x14ac:dyDescent="0.15">
      <c r="A369" s="97"/>
      <c r="B369" s="97"/>
      <c r="C369" s="97"/>
      <c r="D369" s="97"/>
      <c r="E369" s="105"/>
      <c r="F369" s="105"/>
      <c r="G369" s="106"/>
      <c r="H369" s="106"/>
      <c r="I369" s="106"/>
      <c r="J369" s="97"/>
      <c r="K369" s="105"/>
    </row>
    <row r="370" spans="1:11" ht="16.5" x14ac:dyDescent="0.15">
      <c r="A370" s="97"/>
      <c r="B370" s="97"/>
      <c r="C370" s="97"/>
      <c r="D370" s="97"/>
      <c r="E370" s="105"/>
      <c r="F370" s="105"/>
      <c r="G370" s="106"/>
      <c r="H370" s="106"/>
      <c r="I370" s="106"/>
      <c r="J370" s="97"/>
      <c r="K370" s="105"/>
    </row>
    <row r="371" spans="1:11" ht="16.5" x14ac:dyDescent="0.15">
      <c r="A371" s="97"/>
      <c r="B371" s="97"/>
      <c r="C371" s="97"/>
      <c r="D371" s="97"/>
      <c r="E371" s="105"/>
      <c r="F371" s="105"/>
      <c r="G371" s="106"/>
      <c r="H371" s="106"/>
      <c r="I371" s="106"/>
      <c r="J371" s="97"/>
      <c r="K371" s="105"/>
    </row>
    <row r="372" spans="1:11" ht="16.5" x14ac:dyDescent="0.15">
      <c r="A372" s="97"/>
      <c r="B372" s="97"/>
      <c r="C372" s="97"/>
      <c r="D372" s="97"/>
      <c r="E372" s="105"/>
      <c r="F372" s="105"/>
      <c r="G372" s="106"/>
      <c r="H372" s="106"/>
      <c r="I372" s="106"/>
      <c r="J372" s="97"/>
      <c r="K372" s="105"/>
    </row>
    <row r="373" spans="1:11" ht="16.5" x14ac:dyDescent="0.15">
      <c r="A373" s="97"/>
      <c r="B373" s="97"/>
      <c r="C373" s="97"/>
      <c r="D373" s="97"/>
      <c r="E373" s="105"/>
      <c r="F373" s="105"/>
      <c r="G373" s="106"/>
      <c r="H373" s="106"/>
      <c r="I373" s="106"/>
      <c r="J373" s="97"/>
      <c r="K373" s="105"/>
    </row>
    <row r="374" spans="1:11" ht="16.5" x14ac:dyDescent="0.15">
      <c r="A374" s="97"/>
      <c r="B374" s="97"/>
      <c r="C374" s="97"/>
      <c r="D374" s="97"/>
      <c r="E374" s="105"/>
      <c r="F374" s="105"/>
      <c r="G374" s="106"/>
      <c r="H374" s="106"/>
      <c r="I374" s="106"/>
      <c r="J374" s="97"/>
      <c r="K374" s="105"/>
    </row>
    <row r="375" spans="1:11" ht="16.5" x14ac:dyDescent="0.15">
      <c r="A375" s="97"/>
      <c r="B375" s="97"/>
      <c r="C375" s="97"/>
      <c r="D375" s="97"/>
      <c r="E375" s="105"/>
      <c r="F375" s="105"/>
      <c r="G375" s="106"/>
      <c r="H375" s="106"/>
      <c r="I375" s="106"/>
      <c r="J375" s="97"/>
      <c r="K375" s="105"/>
    </row>
    <row r="376" spans="1:11" ht="16.5" x14ac:dyDescent="0.15">
      <c r="A376" s="97"/>
      <c r="B376" s="97"/>
      <c r="C376" s="97"/>
      <c r="D376" s="97"/>
      <c r="E376" s="105"/>
      <c r="F376" s="105"/>
      <c r="G376" s="106"/>
      <c r="H376" s="106"/>
      <c r="I376" s="106"/>
      <c r="J376" s="97"/>
      <c r="K376" s="105"/>
    </row>
    <row r="377" spans="1:11" ht="16.5" x14ac:dyDescent="0.15">
      <c r="A377" s="97"/>
      <c r="B377" s="97"/>
      <c r="C377" s="97"/>
      <c r="D377" s="97"/>
      <c r="E377" s="105"/>
      <c r="F377" s="105"/>
      <c r="G377" s="106"/>
      <c r="H377" s="106"/>
      <c r="I377" s="106"/>
      <c r="J377" s="97"/>
      <c r="K377" s="105"/>
    </row>
    <row r="378" spans="1:11" ht="16.5" x14ac:dyDescent="0.15">
      <c r="A378" s="97"/>
      <c r="B378" s="97"/>
      <c r="C378" s="97"/>
      <c r="D378" s="97"/>
      <c r="E378" s="105"/>
      <c r="F378" s="105"/>
      <c r="G378" s="106"/>
      <c r="H378" s="106"/>
      <c r="I378" s="106"/>
      <c r="J378" s="97"/>
      <c r="K378" s="105"/>
    </row>
    <row r="379" spans="1:11" ht="16.5" x14ac:dyDescent="0.15">
      <c r="A379" s="97"/>
      <c r="B379" s="97"/>
      <c r="C379" s="97"/>
      <c r="D379" s="97"/>
      <c r="E379" s="105"/>
      <c r="F379" s="105"/>
      <c r="G379" s="106"/>
      <c r="H379" s="106"/>
      <c r="I379" s="106"/>
      <c r="J379" s="97"/>
      <c r="K379" s="105"/>
    </row>
    <row r="380" spans="1:11" ht="16.5" x14ac:dyDescent="0.15">
      <c r="A380" s="97"/>
      <c r="B380" s="97"/>
      <c r="C380" s="97"/>
      <c r="D380" s="97"/>
      <c r="E380" s="105"/>
      <c r="F380" s="105"/>
      <c r="G380" s="106"/>
      <c r="H380" s="106"/>
      <c r="I380" s="106"/>
      <c r="J380" s="97"/>
      <c r="K380" s="105"/>
    </row>
    <row r="381" spans="1:11" ht="16.5" x14ac:dyDescent="0.15">
      <c r="A381" s="97"/>
      <c r="B381" s="97"/>
      <c r="C381" s="97"/>
      <c r="D381" s="97"/>
      <c r="E381" s="105"/>
      <c r="F381" s="105"/>
      <c r="G381" s="106"/>
      <c r="H381" s="106"/>
      <c r="I381" s="106"/>
      <c r="J381" s="97"/>
      <c r="K381" s="105"/>
    </row>
    <row r="382" spans="1:11" ht="16.5" x14ac:dyDescent="0.15">
      <c r="A382" s="97"/>
      <c r="B382" s="97"/>
      <c r="C382" s="97"/>
      <c r="D382" s="97"/>
      <c r="E382" s="105"/>
      <c r="F382" s="105"/>
      <c r="G382" s="106"/>
      <c r="H382" s="106"/>
      <c r="I382" s="106"/>
      <c r="J382" s="97"/>
      <c r="K382" s="105"/>
    </row>
    <row r="383" spans="1:11" ht="16.5" x14ac:dyDescent="0.15">
      <c r="A383" s="97"/>
      <c r="B383" s="97"/>
      <c r="C383" s="97"/>
      <c r="D383" s="97"/>
      <c r="E383" s="105"/>
      <c r="F383" s="105"/>
      <c r="G383" s="106"/>
      <c r="H383" s="106"/>
      <c r="I383" s="106"/>
      <c r="J383" s="97"/>
      <c r="K383" s="105"/>
    </row>
    <row r="384" spans="1:11" ht="16.5" x14ac:dyDescent="0.15">
      <c r="A384" s="97"/>
      <c r="B384" s="97"/>
      <c r="C384" s="97"/>
      <c r="D384" s="97"/>
      <c r="E384" s="105"/>
      <c r="F384" s="105"/>
      <c r="G384" s="106"/>
      <c r="H384" s="106"/>
      <c r="I384" s="106"/>
      <c r="J384" s="97"/>
      <c r="K384" s="105"/>
    </row>
    <row r="385" spans="1:11" ht="16.5" x14ac:dyDescent="0.15">
      <c r="A385" s="97"/>
      <c r="B385" s="97"/>
      <c r="C385" s="97"/>
      <c r="D385" s="97"/>
      <c r="E385" s="105"/>
      <c r="F385" s="105"/>
      <c r="G385" s="106"/>
      <c r="H385" s="106"/>
      <c r="I385" s="106"/>
      <c r="J385" s="97"/>
      <c r="K385" s="105"/>
    </row>
    <row r="386" spans="1:11" ht="16.5" x14ac:dyDescent="0.15">
      <c r="A386" s="97"/>
      <c r="B386" s="97"/>
      <c r="C386" s="97"/>
      <c r="D386" s="97"/>
      <c r="E386" s="105"/>
      <c r="F386" s="105"/>
      <c r="G386" s="106"/>
      <c r="H386" s="106"/>
      <c r="I386" s="106"/>
      <c r="J386" s="97"/>
      <c r="K386" s="105"/>
    </row>
    <row r="387" spans="1:11" ht="16.5" x14ac:dyDescent="0.15">
      <c r="A387" s="97"/>
      <c r="B387" s="97"/>
      <c r="C387" s="97"/>
      <c r="D387" s="97"/>
      <c r="E387" s="105"/>
      <c r="F387" s="105"/>
      <c r="G387" s="106"/>
      <c r="H387" s="106"/>
      <c r="I387" s="106"/>
      <c r="J387" s="97"/>
      <c r="K387" s="105"/>
    </row>
    <row r="388" spans="1:11" ht="16.5" x14ac:dyDescent="0.15">
      <c r="A388" s="97"/>
      <c r="B388" s="97"/>
      <c r="C388" s="97"/>
      <c r="D388" s="97"/>
      <c r="E388" s="105"/>
      <c r="F388" s="105"/>
      <c r="G388" s="106"/>
      <c r="H388" s="106"/>
      <c r="I388" s="106"/>
      <c r="J388" s="97"/>
      <c r="K388" s="105"/>
    </row>
    <row r="389" spans="1:11" ht="16.5" x14ac:dyDescent="0.15">
      <c r="A389" s="97"/>
      <c r="B389" s="97"/>
      <c r="C389" s="97"/>
      <c r="D389" s="97"/>
      <c r="E389" s="105"/>
      <c r="F389" s="105"/>
      <c r="G389" s="106"/>
      <c r="H389" s="106"/>
      <c r="I389" s="106"/>
      <c r="J389" s="97"/>
      <c r="K389" s="105"/>
    </row>
    <row r="390" spans="1:11" ht="16.5" x14ac:dyDescent="0.15">
      <c r="A390" s="97"/>
      <c r="B390" s="97"/>
      <c r="C390" s="97"/>
      <c r="D390" s="97"/>
      <c r="E390" s="105"/>
      <c r="F390" s="105"/>
      <c r="G390" s="106"/>
      <c r="H390" s="106"/>
      <c r="I390" s="106"/>
      <c r="J390" s="97"/>
      <c r="K390" s="105"/>
    </row>
    <row r="391" spans="1:11" ht="16.5" x14ac:dyDescent="0.15">
      <c r="A391" s="97"/>
      <c r="B391" s="97"/>
      <c r="C391" s="97"/>
      <c r="D391" s="97"/>
      <c r="E391" s="105"/>
      <c r="F391" s="105"/>
      <c r="G391" s="106"/>
      <c r="H391" s="106"/>
      <c r="I391" s="106"/>
      <c r="J391" s="97"/>
      <c r="K391" s="105"/>
    </row>
    <row r="392" spans="1:11" ht="16.5" x14ac:dyDescent="0.15">
      <c r="A392" s="97"/>
      <c r="B392" s="97"/>
      <c r="C392" s="97"/>
      <c r="D392" s="97"/>
      <c r="E392" s="105"/>
      <c r="F392" s="105"/>
      <c r="G392" s="106"/>
      <c r="H392" s="106"/>
      <c r="I392" s="106"/>
      <c r="J392" s="97"/>
      <c r="K392" s="105"/>
    </row>
    <row r="393" spans="1:11" ht="16.5" x14ac:dyDescent="0.15">
      <c r="A393" s="97"/>
      <c r="B393" s="97"/>
      <c r="C393" s="97"/>
      <c r="D393" s="97"/>
      <c r="E393" s="105"/>
      <c r="F393" s="105"/>
      <c r="G393" s="106"/>
      <c r="H393" s="106"/>
      <c r="I393" s="106"/>
      <c r="J393" s="97"/>
      <c r="K393" s="105"/>
    </row>
    <row r="394" spans="1:11" ht="16.5" x14ac:dyDescent="0.15">
      <c r="A394" s="97"/>
      <c r="B394" s="97"/>
      <c r="C394" s="97"/>
      <c r="D394" s="97"/>
      <c r="E394" s="105"/>
      <c r="F394" s="105"/>
      <c r="G394" s="106"/>
      <c r="H394" s="106"/>
      <c r="I394" s="106"/>
      <c r="J394" s="97"/>
      <c r="K394" s="105"/>
    </row>
    <row r="395" spans="1:11" ht="16.5" x14ac:dyDescent="0.15">
      <c r="A395" s="97"/>
      <c r="B395" s="97"/>
      <c r="C395" s="97"/>
      <c r="D395" s="97"/>
      <c r="E395" s="105"/>
      <c r="F395" s="105"/>
      <c r="G395" s="106"/>
      <c r="H395" s="106"/>
      <c r="I395" s="106"/>
      <c r="J395" s="97"/>
      <c r="K395" s="105"/>
    </row>
    <row r="396" spans="1:11" ht="16.5" x14ac:dyDescent="0.15">
      <c r="A396" s="97"/>
      <c r="B396" s="97"/>
      <c r="C396" s="97"/>
      <c r="D396" s="97"/>
      <c r="E396" s="105"/>
      <c r="F396" s="105"/>
      <c r="G396" s="106"/>
      <c r="H396" s="106"/>
      <c r="I396" s="106"/>
      <c r="J396" s="97"/>
      <c r="K396" s="105"/>
    </row>
    <row r="397" spans="1:11" ht="16.5" x14ac:dyDescent="0.15">
      <c r="A397" s="97"/>
      <c r="B397" s="97"/>
      <c r="C397" s="97"/>
      <c r="D397" s="97"/>
      <c r="E397" s="105"/>
      <c r="F397" s="105"/>
      <c r="G397" s="106"/>
      <c r="H397" s="106"/>
      <c r="I397" s="106"/>
      <c r="J397" s="97"/>
      <c r="K397" s="105"/>
    </row>
    <row r="398" spans="1:11" ht="16.5" x14ac:dyDescent="0.15">
      <c r="A398" s="97"/>
      <c r="B398" s="97"/>
      <c r="C398" s="97"/>
      <c r="D398" s="97"/>
      <c r="E398" s="105"/>
      <c r="F398" s="105"/>
      <c r="G398" s="106"/>
      <c r="H398" s="106"/>
      <c r="I398" s="106"/>
      <c r="J398" s="97"/>
      <c r="K398" s="105"/>
    </row>
    <row r="399" spans="1:11" ht="16.5" x14ac:dyDescent="0.15">
      <c r="A399" s="97"/>
      <c r="B399" s="97"/>
      <c r="C399" s="97"/>
      <c r="D399" s="97"/>
      <c r="E399" s="105"/>
      <c r="F399" s="105"/>
      <c r="G399" s="106"/>
      <c r="H399" s="106"/>
      <c r="I399" s="106"/>
      <c r="J399" s="97"/>
      <c r="K399" s="105"/>
    </row>
    <row r="400" spans="1:11" ht="16.5" x14ac:dyDescent="0.15">
      <c r="A400" s="97"/>
      <c r="B400" s="97"/>
      <c r="C400" s="97"/>
      <c r="D400" s="97"/>
      <c r="E400" s="105"/>
      <c r="F400" s="105"/>
      <c r="G400" s="106"/>
      <c r="H400" s="106"/>
      <c r="I400" s="106"/>
      <c r="J400" s="97"/>
      <c r="K400" s="105"/>
    </row>
    <row r="401" spans="1:11" ht="16.5" x14ac:dyDescent="0.15">
      <c r="A401" s="97"/>
      <c r="B401" s="97"/>
      <c r="C401" s="97"/>
      <c r="D401" s="97"/>
      <c r="E401" s="105"/>
      <c r="F401" s="105"/>
      <c r="G401" s="106"/>
      <c r="H401" s="106"/>
      <c r="I401" s="106"/>
      <c r="J401" s="97"/>
      <c r="K401" s="105"/>
    </row>
    <row r="402" spans="1:11" ht="16.5" x14ac:dyDescent="0.15">
      <c r="A402" s="97"/>
      <c r="B402" s="97"/>
      <c r="C402" s="97"/>
      <c r="D402" s="97"/>
      <c r="E402" s="105"/>
      <c r="F402" s="105"/>
      <c r="G402" s="106"/>
      <c r="H402" s="106"/>
      <c r="I402" s="106"/>
      <c r="J402" s="97"/>
      <c r="K402" s="105"/>
    </row>
    <row r="403" spans="1:11" ht="16.5" x14ac:dyDescent="0.15">
      <c r="A403" s="97"/>
      <c r="B403" s="97"/>
      <c r="C403" s="97"/>
      <c r="D403" s="97"/>
      <c r="E403" s="105"/>
      <c r="F403" s="105"/>
      <c r="G403" s="106"/>
      <c r="H403" s="106"/>
      <c r="I403" s="106"/>
      <c r="J403" s="97"/>
      <c r="K403" s="105"/>
    </row>
    <row r="404" spans="1:11" ht="16.5" x14ac:dyDescent="0.15">
      <c r="A404" s="97"/>
      <c r="B404" s="97"/>
      <c r="C404" s="97"/>
      <c r="D404" s="97"/>
      <c r="E404" s="105"/>
      <c r="F404" s="105"/>
      <c r="G404" s="106"/>
      <c r="H404" s="106"/>
      <c r="I404" s="106"/>
      <c r="J404" s="97"/>
      <c r="K404" s="105"/>
    </row>
    <row r="405" spans="1:11" ht="16.5" x14ac:dyDescent="0.15">
      <c r="A405" s="97"/>
      <c r="B405" s="97"/>
      <c r="C405" s="97"/>
      <c r="D405" s="97"/>
      <c r="E405" s="105"/>
      <c r="F405" s="105"/>
      <c r="G405" s="106"/>
      <c r="H405" s="106"/>
      <c r="I405" s="106"/>
      <c r="J405" s="97"/>
      <c r="K405" s="105"/>
    </row>
    <row r="406" spans="1:11" ht="16.5" x14ac:dyDescent="0.15">
      <c r="A406" s="97"/>
      <c r="B406" s="97"/>
      <c r="C406" s="97"/>
      <c r="D406" s="97"/>
      <c r="E406" s="105"/>
      <c r="F406" s="105"/>
      <c r="G406" s="106"/>
      <c r="H406" s="106"/>
      <c r="I406" s="106"/>
      <c r="J406" s="97"/>
      <c r="K406" s="105"/>
    </row>
    <row r="407" spans="1:11" ht="16.5" x14ac:dyDescent="0.15">
      <c r="A407" s="97"/>
      <c r="B407" s="97"/>
      <c r="C407" s="97"/>
      <c r="D407" s="97"/>
      <c r="E407" s="105"/>
      <c r="F407" s="105"/>
      <c r="G407" s="106"/>
      <c r="H407" s="106"/>
      <c r="I407" s="106"/>
      <c r="J407" s="97"/>
      <c r="K407" s="105"/>
    </row>
    <row r="408" spans="1:11" ht="16.5" x14ac:dyDescent="0.15">
      <c r="A408" s="97"/>
      <c r="B408" s="97"/>
      <c r="C408" s="97"/>
      <c r="D408" s="97"/>
      <c r="E408" s="105"/>
      <c r="F408" s="105"/>
      <c r="G408" s="106"/>
      <c r="H408" s="106"/>
      <c r="I408" s="106"/>
      <c r="J408" s="97"/>
      <c r="K408" s="105"/>
    </row>
    <row r="409" spans="1:11" ht="16.5" x14ac:dyDescent="0.15">
      <c r="A409" s="97"/>
      <c r="B409" s="97"/>
      <c r="C409" s="97"/>
      <c r="D409" s="97"/>
      <c r="E409" s="105"/>
      <c r="F409" s="105"/>
      <c r="G409" s="106"/>
      <c r="H409" s="106"/>
      <c r="I409" s="106"/>
      <c r="J409" s="97"/>
      <c r="K409" s="105"/>
    </row>
    <row r="410" spans="1:11" ht="16.5" x14ac:dyDescent="0.15">
      <c r="A410" s="97"/>
      <c r="B410" s="97"/>
      <c r="C410" s="97"/>
      <c r="D410" s="97"/>
      <c r="E410" s="105"/>
      <c r="F410" s="105"/>
      <c r="G410" s="106"/>
      <c r="H410" s="106"/>
      <c r="I410" s="106"/>
      <c r="J410" s="97"/>
      <c r="K410" s="105"/>
    </row>
    <row r="411" spans="1:11" ht="16.5" x14ac:dyDescent="0.15">
      <c r="A411" s="97"/>
      <c r="B411" s="97"/>
      <c r="C411" s="97"/>
      <c r="D411" s="97"/>
      <c r="E411" s="105"/>
      <c r="F411" s="105"/>
      <c r="G411" s="106"/>
      <c r="H411" s="106"/>
      <c r="I411" s="106"/>
      <c r="J411" s="97"/>
      <c r="K411" s="105"/>
    </row>
    <row r="412" spans="1:11" ht="16.5" x14ac:dyDescent="0.15">
      <c r="A412" s="97"/>
      <c r="B412" s="97"/>
      <c r="C412" s="97"/>
      <c r="D412" s="97"/>
      <c r="E412" s="105"/>
      <c r="F412" s="105"/>
      <c r="G412" s="106"/>
      <c r="H412" s="106"/>
      <c r="I412" s="106"/>
      <c r="J412" s="97"/>
      <c r="K412" s="105"/>
    </row>
    <row r="413" spans="1:11" ht="16.5" x14ac:dyDescent="0.15">
      <c r="A413" s="97"/>
      <c r="B413" s="97"/>
      <c r="C413" s="97"/>
      <c r="D413" s="97"/>
      <c r="E413" s="105"/>
      <c r="F413" s="105"/>
      <c r="G413" s="106"/>
      <c r="H413" s="106"/>
      <c r="I413" s="106"/>
      <c r="J413" s="97"/>
      <c r="K413" s="105"/>
    </row>
    <row r="414" spans="1:11" ht="16.5" x14ac:dyDescent="0.15">
      <c r="A414" s="97"/>
      <c r="B414" s="97"/>
      <c r="C414" s="97"/>
      <c r="D414" s="97"/>
      <c r="E414" s="105"/>
      <c r="F414" s="105"/>
      <c r="G414" s="106"/>
      <c r="H414" s="106"/>
      <c r="I414" s="106"/>
      <c r="J414" s="97"/>
      <c r="K414" s="105"/>
    </row>
    <row r="415" spans="1:11" ht="16.5" x14ac:dyDescent="0.15">
      <c r="A415" s="97"/>
      <c r="B415" s="97"/>
      <c r="C415" s="97"/>
      <c r="D415" s="97"/>
      <c r="E415" s="105"/>
      <c r="F415" s="105"/>
      <c r="G415" s="106"/>
      <c r="H415" s="106"/>
      <c r="I415" s="106"/>
      <c r="J415" s="97"/>
      <c r="K415" s="105"/>
    </row>
    <row r="416" spans="1:11" ht="16.5" x14ac:dyDescent="0.15">
      <c r="A416" s="97"/>
      <c r="B416" s="97"/>
      <c r="C416" s="97"/>
      <c r="D416" s="97"/>
      <c r="E416" s="105"/>
      <c r="F416" s="105"/>
      <c r="G416" s="106"/>
      <c r="H416" s="106"/>
      <c r="I416" s="106"/>
      <c r="J416" s="97"/>
      <c r="K416" s="105"/>
    </row>
    <row r="417" spans="1:11" ht="16.5" x14ac:dyDescent="0.15">
      <c r="A417" s="97"/>
      <c r="B417" s="97"/>
      <c r="C417" s="97"/>
      <c r="D417" s="97"/>
      <c r="E417" s="105"/>
      <c r="F417" s="105"/>
      <c r="G417" s="106"/>
      <c r="H417" s="106"/>
      <c r="I417" s="106"/>
      <c r="J417" s="97"/>
      <c r="K417" s="105"/>
    </row>
    <row r="418" spans="1:11" ht="16.5" x14ac:dyDescent="0.15">
      <c r="A418" s="97"/>
      <c r="B418" s="97"/>
      <c r="C418" s="97"/>
      <c r="D418" s="97"/>
      <c r="E418" s="105"/>
      <c r="F418" s="105"/>
      <c r="G418" s="106"/>
      <c r="H418" s="106"/>
      <c r="I418" s="106"/>
      <c r="J418" s="97"/>
      <c r="K418" s="105"/>
    </row>
    <row r="419" spans="1:11" ht="16.5" x14ac:dyDescent="0.15">
      <c r="A419" s="97"/>
      <c r="B419" s="97"/>
      <c r="C419" s="97"/>
      <c r="D419" s="97"/>
      <c r="E419" s="105"/>
      <c r="F419" s="105"/>
      <c r="G419" s="106"/>
      <c r="H419" s="106"/>
      <c r="I419" s="106"/>
      <c r="J419" s="97"/>
      <c r="K419" s="105"/>
    </row>
    <row r="420" spans="1:11" ht="16.5" x14ac:dyDescent="0.15">
      <c r="A420" s="97"/>
      <c r="B420" s="97"/>
      <c r="C420" s="97"/>
      <c r="D420" s="97"/>
      <c r="E420" s="105"/>
      <c r="F420" s="105"/>
      <c r="G420" s="106"/>
      <c r="H420" s="106"/>
      <c r="I420" s="106"/>
      <c r="J420" s="97"/>
      <c r="K420" s="105"/>
    </row>
    <row r="421" spans="1:11" ht="16.5" x14ac:dyDescent="0.15">
      <c r="A421" s="97"/>
      <c r="B421" s="97"/>
      <c r="C421" s="97"/>
      <c r="D421" s="97"/>
      <c r="E421" s="105"/>
      <c r="F421" s="105"/>
      <c r="G421" s="106"/>
      <c r="H421" s="106"/>
      <c r="I421" s="106"/>
      <c r="J421" s="97"/>
      <c r="K421" s="105"/>
    </row>
    <row r="422" spans="1:11" ht="16.5" x14ac:dyDescent="0.15">
      <c r="A422" s="97"/>
      <c r="B422" s="97"/>
      <c r="C422" s="97"/>
      <c r="D422" s="97"/>
      <c r="E422" s="105"/>
      <c r="F422" s="105"/>
      <c r="G422" s="106"/>
      <c r="H422" s="106"/>
      <c r="I422" s="106"/>
      <c r="J422" s="97"/>
      <c r="K422" s="105"/>
    </row>
    <row r="423" spans="1:11" ht="16.5" x14ac:dyDescent="0.15">
      <c r="A423" s="97"/>
      <c r="B423" s="97"/>
      <c r="C423" s="97"/>
      <c r="D423" s="97"/>
      <c r="E423" s="105"/>
      <c r="F423" s="105"/>
      <c r="G423" s="106"/>
      <c r="H423" s="106"/>
      <c r="I423" s="106"/>
      <c r="J423" s="97"/>
      <c r="K423" s="105"/>
    </row>
    <row r="424" spans="1:11" ht="16.5" x14ac:dyDescent="0.15">
      <c r="A424" s="97"/>
      <c r="B424" s="97"/>
      <c r="C424" s="97"/>
      <c r="D424" s="97"/>
      <c r="E424" s="105"/>
      <c r="F424" s="105"/>
      <c r="G424" s="106"/>
      <c r="H424" s="106"/>
      <c r="I424" s="106"/>
      <c r="J424" s="97"/>
      <c r="K424" s="105"/>
    </row>
    <row r="425" spans="1:11" ht="16.5" x14ac:dyDescent="0.15">
      <c r="A425" s="97"/>
      <c r="B425" s="97"/>
      <c r="C425" s="97"/>
      <c r="D425" s="97"/>
      <c r="E425" s="105"/>
      <c r="F425" s="105"/>
      <c r="G425" s="106"/>
      <c r="H425" s="106"/>
      <c r="I425" s="106"/>
      <c r="J425" s="97"/>
      <c r="K425" s="105"/>
    </row>
    <row r="426" spans="1:11" ht="16.5" x14ac:dyDescent="0.15">
      <c r="A426" s="97"/>
      <c r="B426" s="97"/>
      <c r="C426" s="97"/>
      <c r="D426" s="97"/>
      <c r="E426" s="105"/>
      <c r="F426" s="105"/>
      <c r="G426" s="106"/>
      <c r="H426" s="106"/>
      <c r="I426" s="106"/>
      <c r="J426" s="97"/>
      <c r="K426" s="105"/>
    </row>
    <row r="427" spans="1:11" ht="16.5" x14ac:dyDescent="0.15">
      <c r="A427" s="97"/>
      <c r="B427" s="97"/>
      <c r="C427" s="97"/>
      <c r="D427" s="97"/>
      <c r="E427" s="105"/>
      <c r="F427" s="105"/>
      <c r="G427" s="106"/>
      <c r="H427" s="106"/>
      <c r="I427" s="106"/>
      <c r="J427" s="97"/>
      <c r="K427" s="105"/>
    </row>
    <row r="428" spans="1:11" ht="16.5" x14ac:dyDescent="0.15">
      <c r="A428" s="97"/>
      <c r="B428" s="97"/>
      <c r="C428" s="97"/>
      <c r="D428" s="97"/>
      <c r="E428" s="105"/>
      <c r="F428" s="105"/>
      <c r="G428" s="106"/>
      <c r="H428" s="106"/>
      <c r="I428" s="106"/>
      <c r="J428" s="97"/>
      <c r="K428" s="105"/>
    </row>
    <row r="429" spans="1:11" ht="16.5" x14ac:dyDescent="0.15">
      <c r="A429" s="97"/>
      <c r="B429" s="97"/>
      <c r="C429" s="97"/>
      <c r="D429" s="97"/>
      <c r="E429" s="105"/>
      <c r="F429" s="105"/>
      <c r="G429" s="106"/>
      <c r="H429" s="106"/>
      <c r="I429" s="106"/>
      <c r="J429" s="97"/>
      <c r="K429" s="105"/>
    </row>
    <row r="430" spans="1:11" ht="16.5" x14ac:dyDescent="0.15">
      <c r="A430" s="97"/>
      <c r="B430" s="97"/>
      <c r="C430" s="97"/>
      <c r="D430" s="97"/>
      <c r="E430" s="105"/>
      <c r="F430" s="105"/>
      <c r="G430" s="106"/>
      <c r="H430" s="106"/>
      <c r="I430" s="106"/>
      <c r="J430" s="97"/>
      <c r="K430" s="105"/>
    </row>
    <row r="431" spans="1:11" ht="16.5" x14ac:dyDescent="0.15">
      <c r="A431" s="97"/>
      <c r="B431" s="97"/>
      <c r="C431" s="97"/>
      <c r="D431" s="97"/>
      <c r="E431" s="105"/>
      <c r="F431" s="105"/>
      <c r="G431" s="106"/>
      <c r="H431" s="106"/>
      <c r="I431" s="106"/>
      <c r="J431" s="97"/>
      <c r="K431" s="105"/>
    </row>
    <row r="432" spans="1:11" ht="16.5" x14ac:dyDescent="0.15">
      <c r="A432" s="97"/>
      <c r="B432" s="97"/>
      <c r="C432" s="97"/>
      <c r="D432" s="97"/>
      <c r="E432" s="105"/>
      <c r="F432" s="105"/>
      <c r="G432" s="106"/>
      <c r="H432" s="106"/>
      <c r="I432" s="106"/>
      <c r="J432" s="97"/>
      <c r="K432" s="105"/>
    </row>
    <row r="433" spans="1:11" ht="16.5" x14ac:dyDescent="0.15">
      <c r="A433" s="97"/>
      <c r="B433" s="97"/>
      <c r="C433" s="97"/>
      <c r="D433" s="97"/>
      <c r="E433" s="105"/>
      <c r="F433" s="105"/>
      <c r="G433" s="106"/>
      <c r="H433" s="106"/>
      <c r="I433" s="106"/>
      <c r="J433" s="97"/>
      <c r="K433" s="105"/>
    </row>
    <row r="434" spans="1:11" ht="16.5" x14ac:dyDescent="0.15">
      <c r="A434" s="97"/>
      <c r="B434" s="97"/>
      <c r="C434" s="97"/>
      <c r="D434" s="97"/>
      <c r="E434" s="105"/>
      <c r="F434" s="105"/>
      <c r="G434" s="106"/>
      <c r="H434" s="106"/>
      <c r="I434" s="106"/>
      <c r="J434" s="97"/>
      <c r="K434" s="105"/>
    </row>
    <row r="435" spans="1:11" ht="16.5" x14ac:dyDescent="0.15">
      <c r="A435" s="97"/>
      <c r="B435" s="97"/>
      <c r="C435" s="97"/>
      <c r="D435" s="97"/>
      <c r="E435" s="105"/>
      <c r="F435" s="105"/>
      <c r="G435" s="106"/>
      <c r="H435" s="106"/>
      <c r="I435" s="106"/>
      <c r="J435" s="97"/>
      <c r="K435" s="105"/>
    </row>
    <row r="436" spans="1:11" ht="16.5" x14ac:dyDescent="0.15">
      <c r="A436" s="97"/>
      <c r="B436" s="97"/>
      <c r="C436" s="97"/>
      <c r="D436" s="97"/>
      <c r="E436" s="105"/>
      <c r="F436" s="105"/>
      <c r="G436" s="106"/>
      <c r="H436" s="106"/>
      <c r="I436" s="106"/>
      <c r="J436" s="97"/>
      <c r="K436" s="105"/>
    </row>
    <row r="437" spans="1:11" ht="16.5" x14ac:dyDescent="0.15">
      <c r="A437" s="97"/>
      <c r="B437" s="97"/>
      <c r="C437" s="97"/>
      <c r="D437" s="97"/>
      <c r="E437" s="105"/>
      <c r="F437" s="105"/>
      <c r="G437" s="106"/>
      <c r="H437" s="106"/>
      <c r="I437" s="106"/>
      <c r="J437" s="97"/>
      <c r="K437" s="105"/>
    </row>
    <row r="438" spans="1:11" ht="16.5" x14ac:dyDescent="0.15">
      <c r="A438" s="97"/>
      <c r="B438" s="97"/>
      <c r="C438" s="97"/>
      <c r="D438" s="97"/>
      <c r="E438" s="105"/>
      <c r="F438" s="105"/>
      <c r="G438" s="106"/>
      <c r="H438" s="106"/>
      <c r="I438" s="106"/>
      <c r="J438" s="97"/>
      <c r="K438" s="105"/>
    </row>
    <row r="439" spans="1:11" ht="16.5" x14ac:dyDescent="0.15">
      <c r="A439" s="97"/>
      <c r="B439" s="97"/>
      <c r="C439" s="97"/>
      <c r="D439" s="97"/>
      <c r="E439" s="105"/>
      <c r="F439" s="105"/>
      <c r="G439" s="106"/>
      <c r="H439" s="106"/>
      <c r="I439" s="106"/>
      <c r="J439" s="97"/>
      <c r="K439" s="105"/>
    </row>
    <row r="440" spans="1:11" ht="16.5" x14ac:dyDescent="0.15">
      <c r="A440" s="97"/>
      <c r="B440" s="97"/>
      <c r="C440" s="97"/>
      <c r="D440" s="97"/>
      <c r="E440" s="105"/>
      <c r="F440" s="105"/>
      <c r="G440" s="106"/>
      <c r="H440" s="106"/>
      <c r="I440" s="106"/>
      <c r="J440" s="97"/>
      <c r="K440" s="105"/>
    </row>
    <row r="441" spans="1:11" ht="16.5" x14ac:dyDescent="0.15">
      <c r="A441" s="97"/>
      <c r="B441" s="97"/>
      <c r="C441" s="97"/>
      <c r="D441" s="97"/>
      <c r="E441" s="105"/>
      <c r="F441" s="105"/>
      <c r="G441" s="106"/>
      <c r="H441" s="106"/>
      <c r="I441" s="106"/>
      <c r="J441" s="97"/>
      <c r="K441" s="105"/>
    </row>
    <row r="442" spans="1:11" ht="16.5" x14ac:dyDescent="0.15">
      <c r="A442" s="97"/>
      <c r="B442" s="97"/>
      <c r="C442" s="97"/>
      <c r="D442" s="97"/>
      <c r="E442" s="105"/>
      <c r="F442" s="105"/>
      <c r="G442" s="106"/>
      <c r="H442" s="106"/>
      <c r="I442" s="106"/>
      <c r="J442" s="97"/>
      <c r="K442" s="105"/>
    </row>
    <row r="443" spans="1:11" ht="16.5" x14ac:dyDescent="0.15">
      <c r="A443" s="97"/>
      <c r="B443" s="97"/>
      <c r="C443" s="97"/>
      <c r="D443" s="97"/>
      <c r="E443" s="105"/>
      <c r="F443" s="105"/>
      <c r="G443" s="106"/>
      <c r="H443" s="106"/>
      <c r="I443" s="106"/>
      <c r="J443" s="97"/>
      <c r="K443" s="105"/>
    </row>
    <row r="444" spans="1:11" ht="16.5" x14ac:dyDescent="0.15">
      <c r="A444" s="97"/>
      <c r="B444" s="97"/>
      <c r="C444" s="97"/>
      <c r="D444" s="97"/>
      <c r="E444" s="105"/>
      <c r="F444" s="105"/>
      <c r="G444" s="106"/>
      <c r="H444" s="106"/>
      <c r="I444" s="106"/>
      <c r="J444" s="97"/>
      <c r="K444" s="105"/>
    </row>
    <row r="445" spans="1:11" ht="16.5" x14ac:dyDescent="0.15">
      <c r="A445" s="97"/>
      <c r="B445" s="97"/>
      <c r="C445" s="97"/>
      <c r="D445" s="97"/>
      <c r="E445" s="105"/>
      <c r="F445" s="105"/>
      <c r="G445" s="106"/>
      <c r="H445" s="106"/>
      <c r="I445" s="106"/>
      <c r="J445" s="97"/>
      <c r="K445" s="105"/>
    </row>
    <row r="446" spans="1:11" ht="16.5" x14ac:dyDescent="0.15">
      <c r="A446" s="97"/>
      <c r="B446" s="97"/>
      <c r="C446" s="97"/>
      <c r="D446" s="97"/>
      <c r="E446" s="105"/>
      <c r="F446" s="105"/>
      <c r="G446" s="106"/>
      <c r="H446" s="106"/>
      <c r="I446" s="106"/>
      <c r="J446" s="97"/>
      <c r="K446" s="105"/>
    </row>
    <row r="447" spans="1:11" ht="16.5" x14ac:dyDescent="0.15">
      <c r="A447" s="97"/>
      <c r="B447" s="97"/>
      <c r="C447" s="97"/>
      <c r="D447" s="97"/>
      <c r="E447" s="105"/>
      <c r="F447" s="105"/>
      <c r="G447" s="106"/>
      <c r="H447" s="106"/>
      <c r="I447" s="106"/>
      <c r="J447" s="97"/>
      <c r="K447" s="105"/>
    </row>
    <row r="448" spans="1:11" ht="16.5" x14ac:dyDescent="0.15">
      <c r="A448" s="97"/>
      <c r="B448" s="97"/>
      <c r="C448" s="97"/>
      <c r="D448" s="97"/>
      <c r="E448" s="105"/>
      <c r="F448" s="105"/>
      <c r="G448" s="106"/>
      <c r="H448" s="106"/>
      <c r="I448" s="106"/>
      <c r="J448" s="97"/>
      <c r="K448" s="105"/>
    </row>
    <row r="449" spans="1:11" ht="16.5" x14ac:dyDescent="0.15">
      <c r="A449" s="97"/>
      <c r="B449" s="97"/>
      <c r="C449" s="97"/>
      <c r="D449" s="97"/>
      <c r="E449" s="105"/>
      <c r="F449" s="105"/>
      <c r="G449" s="106"/>
      <c r="H449" s="106"/>
      <c r="I449" s="106"/>
      <c r="J449" s="97"/>
      <c r="K449" s="105"/>
    </row>
    <row r="450" spans="1:11" ht="16.5" x14ac:dyDescent="0.15">
      <c r="A450" s="97"/>
      <c r="B450" s="97"/>
      <c r="C450" s="97"/>
      <c r="D450" s="97"/>
      <c r="E450" s="105"/>
      <c r="F450" s="105"/>
      <c r="G450" s="106"/>
      <c r="H450" s="106"/>
      <c r="I450" s="106"/>
      <c r="J450" s="97"/>
      <c r="K450" s="105"/>
    </row>
    <row r="451" spans="1:11" ht="16.5" x14ac:dyDescent="0.15">
      <c r="A451" s="97"/>
      <c r="B451" s="97"/>
      <c r="C451" s="97"/>
      <c r="D451" s="97"/>
      <c r="E451" s="105"/>
      <c r="F451" s="105"/>
      <c r="G451" s="106"/>
      <c r="H451" s="106"/>
      <c r="I451" s="106"/>
      <c r="J451" s="97"/>
      <c r="K451" s="105"/>
    </row>
    <row r="452" spans="1:11" ht="16.5" x14ac:dyDescent="0.15">
      <c r="A452" s="97"/>
      <c r="B452" s="97"/>
      <c r="C452" s="97"/>
      <c r="D452" s="97"/>
      <c r="E452" s="105"/>
      <c r="F452" s="105"/>
      <c r="G452" s="106"/>
      <c r="H452" s="106"/>
      <c r="I452" s="106"/>
      <c r="J452" s="97"/>
      <c r="K452" s="105"/>
    </row>
    <row r="453" spans="1:11" ht="16.5" x14ac:dyDescent="0.15">
      <c r="A453" s="97"/>
      <c r="B453" s="97"/>
      <c r="C453" s="97"/>
      <c r="D453" s="97"/>
      <c r="E453" s="105"/>
      <c r="F453" s="105"/>
      <c r="G453" s="106"/>
      <c r="H453" s="106"/>
      <c r="I453" s="106"/>
      <c r="J453" s="97"/>
      <c r="K453" s="105"/>
    </row>
    <row r="454" spans="1:11" ht="16.5" x14ac:dyDescent="0.15">
      <c r="A454" s="97"/>
      <c r="B454" s="97"/>
      <c r="C454" s="97"/>
      <c r="D454" s="97"/>
      <c r="E454" s="105"/>
      <c r="F454" s="105"/>
      <c r="G454" s="106"/>
      <c r="H454" s="106"/>
      <c r="I454" s="106"/>
      <c r="J454" s="97"/>
      <c r="K454" s="105"/>
    </row>
    <row r="455" spans="1:11" ht="16.5" x14ac:dyDescent="0.15">
      <c r="A455" s="97"/>
      <c r="B455" s="97"/>
      <c r="C455" s="97"/>
      <c r="D455" s="97"/>
      <c r="E455" s="105"/>
      <c r="F455" s="105"/>
      <c r="G455" s="106"/>
      <c r="H455" s="106"/>
      <c r="I455" s="106"/>
      <c r="J455" s="97"/>
      <c r="K455" s="105"/>
    </row>
    <row r="456" spans="1:11" ht="16.5" x14ac:dyDescent="0.15">
      <c r="A456" s="97"/>
      <c r="B456" s="97"/>
      <c r="C456" s="97"/>
      <c r="D456" s="97"/>
      <c r="E456" s="105"/>
      <c r="F456" s="105"/>
      <c r="G456" s="106"/>
      <c r="H456" s="106"/>
      <c r="I456" s="106"/>
      <c r="J456" s="97"/>
      <c r="K456" s="105"/>
    </row>
    <row r="457" spans="1:11" ht="16.5" x14ac:dyDescent="0.15">
      <c r="A457" s="97"/>
      <c r="B457" s="97"/>
      <c r="C457" s="97"/>
      <c r="D457" s="97"/>
      <c r="E457" s="105"/>
      <c r="F457" s="105"/>
      <c r="G457" s="106"/>
      <c r="H457" s="106"/>
      <c r="I457" s="106"/>
      <c r="J457" s="97"/>
      <c r="K457" s="105"/>
    </row>
    <row r="458" spans="1:11" ht="16.5" x14ac:dyDescent="0.15">
      <c r="A458" s="97"/>
      <c r="B458" s="97"/>
      <c r="C458" s="97"/>
      <c r="D458" s="97"/>
      <c r="E458" s="105"/>
      <c r="F458" s="105"/>
      <c r="G458" s="106"/>
      <c r="H458" s="106"/>
      <c r="I458" s="106"/>
      <c r="J458" s="97"/>
      <c r="K458" s="105"/>
    </row>
    <row r="459" spans="1:11" ht="16.5" x14ac:dyDescent="0.15">
      <c r="A459" s="97"/>
      <c r="B459" s="97"/>
      <c r="C459" s="97"/>
      <c r="D459" s="97"/>
      <c r="E459" s="105"/>
      <c r="F459" s="105"/>
      <c r="G459" s="106"/>
      <c r="H459" s="106"/>
      <c r="I459" s="106"/>
      <c r="J459" s="97"/>
      <c r="K459" s="105"/>
    </row>
    <row r="460" spans="1:11" ht="16.5" x14ac:dyDescent="0.15">
      <c r="A460" s="97"/>
      <c r="B460" s="97"/>
      <c r="C460" s="97"/>
      <c r="D460" s="97"/>
      <c r="E460" s="105"/>
      <c r="F460" s="105"/>
      <c r="G460" s="106"/>
      <c r="H460" s="106"/>
      <c r="I460" s="106"/>
      <c r="J460" s="97"/>
      <c r="K460" s="105"/>
    </row>
    <row r="461" spans="1:11" ht="16.5" x14ac:dyDescent="0.15">
      <c r="A461" s="97"/>
      <c r="B461" s="97"/>
      <c r="C461" s="97"/>
      <c r="D461" s="97"/>
      <c r="E461" s="105"/>
      <c r="F461" s="105"/>
      <c r="G461" s="106"/>
      <c r="H461" s="106"/>
      <c r="I461" s="106"/>
      <c r="J461" s="97"/>
      <c r="K461" s="105"/>
    </row>
    <row r="462" spans="1:11" ht="16.5" x14ac:dyDescent="0.15">
      <c r="A462" s="97"/>
      <c r="B462" s="97"/>
      <c r="C462" s="97"/>
      <c r="D462" s="97"/>
      <c r="E462" s="105"/>
      <c r="F462" s="105"/>
      <c r="G462" s="106"/>
      <c r="H462" s="106"/>
      <c r="I462" s="106"/>
      <c r="J462" s="97"/>
      <c r="K462" s="105"/>
    </row>
    <row r="463" spans="1:11" ht="16.5" x14ac:dyDescent="0.15">
      <c r="A463" s="97"/>
      <c r="B463" s="97"/>
      <c r="C463" s="97"/>
      <c r="D463" s="97"/>
      <c r="E463" s="105"/>
      <c r="F463" s="105"/>
      <c r="G463" s="106"/>
      <c r="H463" s="106"/>
      <c r="I463" s="106"/>
      <c r="J463" s="97"/>
      <c r="K463" s="105"/>
    </row>
    <row r="464" spans="1:11" ht="16.5" x14ac:dyDescent="0.15">
      <c r="A464" s="97"/>
      <c r="B464" s="97"/>
      <c r="C464" s="97"/>
      <c r="D464" s="97"/>
      <c r="E464" s="105"/>
      <c r="F464" s="105"/>
      <c r="G464" s="106"/>
      <c r="H464" s="106"/>
      <c r="I464" s="106"/>
      <c r="J464" s="97"/>
      <c r="K464" s="105"/>
    </row>
    <row r="465" spans="1:11" ht="16.5" x14ac:dyDescent="0.15">
      <c r="A465" s="97"/>
      <c r="B465" s="97"/>
      <c r="C465" s="97"/>
      <c r="D465" s="97"/>
      <c r="E465" s="105"/>
      <c r="F465" s="105"/>
      <c r="G465" s="106"/>
      <c r="H465" s="106"/>
      <c r="I465" s="106"/>
      <c r="J465" s="97"/>
      <c r="K465" s="105"/>
    </row>
    <row r="466" spans="1:11" ht="16.5" x14ac:dyDescent="0.15">
      <c r="A466" s="97"/>
      <c r="B466" s="97"/>
      <c r="C466" s="97"/>
      <c r="D466" s="97"/>
      <c r="E466" s="105"/>
      <c r="F466" s="105"/>
      <c r="G466" s="106"/>
      <c r="H466" s="106"/>
      <c r="I466" s="106"/>
      <c r="J466" s="97"/>
      <c r="K466" s="105"/>
    </row>
    <row r="467" spans="1:11" ht="16.5" x14ac:dyDescent="0.15">
      <c r="A467" s="97"/>
      <c r="B467" s="97"/>
      <c r="C467" s="97"/>
      <c r="D467" s="97"/>
      <c r="E467" s="105"/>
      <c r="F467" s="105"/>
      <c r="G467" s="106"/>
      <c r="H467" s="106"/>
      <c r="I467" s="106"/>
      <c r="J467" s="97"/>
      <c r="K467" s="105"/>
    </row>
    <row r="468" spans="1:11" ht="16.5" x14ac:dyDescent="0.15">
      <c r="A468" s="97"/>
      <c r="B468" s="97"/>
      <c r="C468" s="97"/>
      <c r="D468" s="97"/>
      <c r="E468" s="105"/>
      <c r="F468" s="105"/>
      <c r="G468" s="106"/>
      <c r="H468" s="106"/>
      <c r="I468" s="106"/>
      <c r="J468" s="97"/>
      <c r="K468" s="105"/>
    </row>
    <row r="469" spans="1:11" ht="16.5" x14ac:dyDescent="0.15">
      <c r="A469" s="97"/>
      <c r="B469" s="97"/>
      <c r="C469" s="97"/>
      <c r="D469" s="97"/>
      <c r="E469" s="105"/>
      <c r="F469" s="105"/>
      <c r="G469" s="106"/>
      <c r="H469" s="106"/>
      <c r="I469" s="106"/>
      <c r="J469" s="97"/>
      <c r="K469" s="105"/>
    </row>
    <row r="470" spans="1:11" ht="16.5" x14ac:dyDescent="0.15">
      <c r="A470" s="97"/>
      <c r="B470" s="97"/>
      <c r="C470" s="97"/>
      <c r="D470" s="97"/>
      <c r="E470" s="105"/>
      <c r="F470" s="105"/>
      <c r="G470" s="106"/>
      <c r="H470" s="106"/>
      <c r="I470" s="106"/>
      <c r="J470" s="97"/>
      <c r="K470" s="105"/>
    </row>
    <row r="471" spans="1:11" ht="16.5" x14ac:dyDescent="0.15">
      <c r="A471" s="97"/>
      <c r="B471" s="97"/>
      <c r="C471" s="97"/>
      <c r="D471" s="97"/>
      <c r="E471" s="105"/>
      <c r="F471" s="105"/>
      <c r="G471" s="106"/>
      <c r="H471" s="106"/>
      <c r="I471" s="106"/>
      <c r="J471" s="97"/>
      <c r="K471" s="105"/>
    </row>
    <row r="472" spans="1:11" ht="16.5" x14ac:dyDescent="0.15">
      <c r="A472" s="97"/>
      <c r="B472" s="97"/>
      <c r="C472" s="97"/>
      <c r="D472" s="97"/>
      <c r="E472" s="105"/>
      <c r="F472" s="105"/>
      <c r="G472" s="106"/>
      <c r="H472" s="106"/>
      <c r="I472" s="106"/>
      <c r="J472" s="97"/>
      <c r="K472" s="105"/>
    </row>
    <row r="473" spans="1:11" ht="16.5" x14ac:dyDescent="0.15">
      <c r="A473" s="97"/>
      <c r="B473" s="97"/>
      <c r="C473" s="97"/>
      <c r="D473" s="97"/>
      <c r="E473" s="105"/>
      <c r="F473" s="105"/>
      <c r="G473" s="106"/>
      <c r="H473" s="106"/>
      <c r="I473" s="106"/>
      <c r="J473" s="97"/>
      <c r="K473" s="105"/>
    </row>
    <row r="474" spans="1:11" ht="16.5" x14ac:dyDescent="0.15">
      <c r="A474" s="97"/>
      <c r="B474" s="97"/>
      <c r="C474" s="97"/>
      <c r="D474" s="97"/>
      <c r="E474" s="105"/>
      <c r="F474" s="105"/>
      <c r="G474" s="106"/>
      <c r="H474" s="106"/>
      <c r="I474" s="106"/>
      <c r="J474" s="97"/>
      <c r="K474" s="105"/>
    </row>
    <row r="475" spans="1:11" ht="16.5" x14ac:dyDescent="0.15">
      <c r="A475" s="97"/>
      <c r="B475" s="97"/>
      <c r="C475" s="97"/>
      <c r="D475" s="97"/>
      <c r="E475" s="105"/>
      <c r="F475" s="105"/>
      <c r="G475" s="106"/>
      <c r="H475" s="106"/>
      <c r="I475" s="106"/>
      <c r="J475" s="97"/>
      <c r="K475" s="105"/>
    </row>
    <row r="476" spans="1:11" ht="16.5" x14ac:dyDescent="0.15">
      <c r="A476" s="97"/>
      <c r="B476" s="97"/>
      <c r="C476" s="97"/>
      <c r="D476" s="97"/>
      <c r="E476" s="105"/>
      <c r="F476" s="105"/>
      <c r="G476" s="106"/>
      <c r="H476" s="106"/>
      <c r="I476" s="106"/>
      <c r="J476" s="97"/>
      <c r="K476" s="105"/>
    </row>
    <row r="477" spans="1:11" ht="16.5" x14ac:dyDescent="0.15">
      <c r="A477" s="97"/>
      <c r="B477" s="97"/>
      <c r="C477" s="97"/>
      <c r="D477" s="97"/>
      <c r="E477" s="105"/>
      <c r="F477" s="105"/>
      <c r="G477" s="106"/>
      <c r="H477" s="106"/>
      <c r="I477" s="106"/>
      <c r="J477" s="97"/>
      <c r="K477" s="105"/>
    </row>
    <row r="478" spans="1:11" ht="16.5" x14ac:dyDescent="0.15">
      <c r="A478" s="97"/>
      <c r="B478" s="97"/>
      <c r="C478" s="97"/>
      <c r="D478" s="97"/>
      <c r="E478" s="105"/>
      <c r="F478" s="105"/>
      <c r="G478" s="106"/>
      <c r="H478" s="106"/>
      <c r="I478" s="106"/>
      <c r="J478" s="97"/>
      <c r="K478" s="105"/>
    </row>
    <row r="479" spans="1:11" ht="16.5" x14ac:dyDescent="0.15">
      <c r="A479" s="97"/>
      <c r="B479" s="97"/>
      <c r="C479" s="97"/>
      <c r="D479" s="97"/>
      <c r="E479" s="105"/>
      <c r="F479" s="105"/>
      <c r="G479" s="106"/>
      <c r="H479" s="106"/>
      <c r="I479" s="106"/>
      <c r="J479" s="97"/>
      <c r="K479" s="105"/>
    </row>
    <row r="480" spans="1:11" ht="16.5" x14ac:dyDescent="0.15">
      <c r="A480" s="97"/>
      <c r="B480" s="97"/>
      <c r="C480" s="97"/>
      <c r="D480" s="97"/>
      <c r="E480" s="105"/>
      <c r="F480" s="105"/>
      <c r="G480" s="106"/>
      <c r="H480" s="106"/>
      <c r="I480" s="106"/>
      <c r="J480" s="97"/>
      <c r="K480" s="105"/>
    </row>
    <row r="481" spans="1:11" ht="16.5" x14ac:dyDescent="0.15">
      <c r="A481" s="97"/>
      <c r="B481" s="97"/>
      <c r="C481" s="97"/>
      <c r="D481" s="97"/>
      <c r="E481" s="105"/>
      <c r="F481" s="105"/>
      <c r="G481" s="106"/>
      <c r="H481" s="106"/>
      <c r="I481" s="106"/>
      <c r="J481" s="97"/>
      <c r="K481" s="105"/>
    </row>
    <row r="482" spans="1:11" ht="16.5" x14ac:dyDescent="0.15">
      <c r="A482" s="97"/>
      <c r="B482" s="97"/>
      <c r="C482" s="97"/>
      <c r="D482" s="97"/>
      <c r="E482" s="105"/>
      <c r="F482" s="105"/>
      <c r="G482" s="106"/>
      <c r="H482" s="106"/>
      <c r="I482" s="106"/>
      <c r="J482" s="97"/>
      <c r="K482" s="105"/>
    </row>
    <row r="483" spans="1:11" ht="16.5" x14ac:dyDescent="0.15">
      <c r="A483" s="97"/>
      <c r="B483" s="97"/>
      <c r="C483" s="97"/>
      <c r="D483" s="97"/>
      <c r="E483" s="105"/>
      <c r="F483" s="105"/>
      <c r="G483" s="106"/>
      <c r="H483" s="106"/>
      <c r="I483" s="106"/>
      <c r="J483" s="97"/>
      <c r="K483" s="105"/>
    </row>
    <row r="484" spans="1:11" ht="16.5" x14ac:dyDescent="0.15">
      <c r="A484" s="97"/>
      <c r="B484" s="97"/>
      <c r="C484" s="97"/>
      <c r="D484" s="97"/>
      <c r="E484" s="105"/>
      <c r="F484" s="105"/>
      <c r="G484" s="106"/>
      <c r="H484" s="106"/>
      <c r="I484" s="106"/>
      <c r="J484" s="97"/>
      <c r="K484" s="105"/>
    </row>
    <row r="485" spans="1:11" ht="16.5" x14ac:dyDescent="0.15">
      <c r="A485" s="97"/>
      <c r="B485" s="97"/>
      <c r="C485" s="97"/>
      <c r="D485" s="97"/>
      <c r="E485" s="105"/>
      <c r="F485" s="105"/>
      <c r="G485" s="106"/>
      <c r="H485" s="106"/>
      <c r="I485" s="106"/>
      <c r="J485" s="97"/>
      <c r="K485" s="105"/>
    </row>
    <row r="486" spans="1:11" ht="16.5" x14ac:dyDescent="0.15">
      <c r="A486" s="97"/>
      <c r="B486" s="97"/>
      <c r="C486" s="97"/>
      <c r="D486" s="97"/>
      <c r="E486" s="105"/>
      <c r="F486" s="105"/>
      <c r="G486" s="106"/>
      <c r="H486" s="106"/>
      <c r="I486" s="106"/>
      <c r="J486" s="97"/>
      <c r="K486" s="105"/>
    </row>
    <row r="487" spans="1:11" ht="16.5" x14ac:dyDescent="0.15">
      <c r="A487" s="97"/>
      <c r="B487" s="97"/>
      <c r="C487" s="97"/>
      <c r="D487" s="97"/>
      <c r="E487" s="105"/>
      <c r="F487" s="105"/>
      <c r="G487" s="106"/>
      <c r="H487" s="106"/>
      <c r="I487" s="106"/>
      <c r="J487" s="97"/>
      <c r="K487" s="105"/>
    </row>
    <row r="488" spans="1:11" ht="16.5" x14ac:dyDescent="0.15">
      <c r="A488" s="97"/>
      <c r="B488" s="97"/>
      <c r="C488" s="97"/>
      <c r="D488" s="97"/>
      <c r="E488" s="105"/>
      <c r="F488" s="105"/>
      <c r="G488" s="106"/>
      <c r="H488" s="106"/>
      <c r="I488" s="106"/>
      <c r="J488" s="97"/>
      <c r="K488" s="105"/>
    </row>
    <row r="489" spans="1:11" ht="16.5" x14ac:dyDescent="0.15">
      <c r="A489" s="97"/>
      <c r="B489" s="97"/>
      <c r="C489" s="97"/>
      <c r="D489" s="97"/>
      <c r="E489" s="105"/>
      <c r="F489" s="105"/>
      <c r="G489" s="106"/>
      <c r="H489" s="106"/>
      <c r="I489" s="106"/>
      <c r="J489" s="97"/>
      <c r="K489" s="105"/>
    </row>
    <row r="490" spans="1:11" ht="16.5" x14ac:dyDescent="0.15">
      <c r="A490" s="97"/>
      <c r="B490" s="97"/>
      <c r="C490" s="97"/>
      <c r="D490" s="97"/>
      <c r="E490" s="105"/>
      <c r="F490" s="105"/>
      <c r="G490" s="106"/>
      <c r="H490" s="106"/>
      <c r="I490" s="106"/>
      <c r="J490" s="97"/>
      <c r="K490" s="105"/>
    </row>
    <row r="491" spans="1:11" ht="16.5" x14ac:dyDescent="0.15">
      <c r="A491" s="97"/>
      <c r="B491" s="97"/>
      <c r="C491" s="97"/>
      <c r="D491" s="97"/>
      <c r="E491" s="105"/>
      <c r="F491" s="105"/>
      <c r="G491" s="106"/>
      <c r="H491" s="106"/>
      <c r="I491" s="106"/>
      <c r="J491" s="97"/>
      <c r="K491" s="105"/>
    </row>
    <row r="492" spans="1:11" ht="16.5" x14ac:dyDescent="0.15">
      <c r="A492" s="97"/>
      <c r="B492" s="97"/>
      <c r="C492" s="97"/>
      <c r="D492" s="97"/>
      <c r="E492" s="105"/>
      <c r="F492" s="105"/>
      <c r="G492" s="106"/>
      <c r="H492" s="106"/>
      <c r="I492" s="106"/>
      <c r="J492" s="97"/>
      <c r="K492" s="105"/>
    </row>
    <row r="493" spans="1:11" ht="16.5" x14ac:dyDescent="0.15">
      <c r="A493" s="97"/>
      <c r="B493" s="97"/>
      <c r="C493" s="97"/>
      <c r="D493" s="97"/>
      <c r="E493" s="105"/>
      <c r="F493" s="105"/>
      <c r="G493" s="106"/>
      <c r="H493" s="106"/>
      <c r="I493" s="106"/>
      <c r="J493" s="97"/>
      <c r="K493" s="105"/>
    </row>
    <row r="494" spans="1:11" ht="16.5" x14ac:dyDescent="0.15">
      <c r="A494" s="97"/>
      <c r="B494" s="97"/>
      <c r="C494" s="97"/>
      <c r="D494" s="97"/>
      <c r="E494" s="105"/>
      <c r="F494" s="105"/>
      <c r="G494" s="106"/>
      <c r="H494" s="106"/>
      <c r="I494" s="106"/>
      <c r="J494" s="97"/>
      <c r="K494" s="105"/>
    </row>
    <row r="495" spans="1:11" ht="16.5" x14ac:dyDescent="0.15">
      <c r="A495" s="97"/>
      <c r="B495" s="97"/>
      <c r="C495" s="97"/>
      <c r="D495" s="97"/>
      <c r="E495" s="105"/>
      <c r="F495" s="105"/>
      <c r="G495" s="106"/>
      <c r="H495" s="106"/>
      <c r="I495" s="106"/>
      <c r="J495" s="97"/>
      <c r="K495" s="105"/>
    </row>
    <row r="496" spans="1:11" ht="16.5" x14ac:dyDescent="0.15">
      <c r="A496" s="97"/>
      <c r="B496" s="97"/>
      <c r="C496" s="97"/>
      <c r="D496" s="97"/>
      <c r="E496" s="105"/>
      <c r="F496" s="105"/>
      <c r="G496" s="106"/>
      <c r="H496" s="106"/>
      <c r="I496" s="106"/>
      <c r="J496" s="97"/>
      <c r="K496" s="105"/>
    </row>
    <row r="497" spans="1:11" ht="16.5" x14ac:dyDescent="0.15">
      <c r="A497" s="97"/>
      <c r="B497" s="97"/>
      <c r="C497" s="97"/>
      <c r="D497" s="97"/>
      <c r="E497" s="105"/>
      <c r="F497" s="105"/>
      <c r="G497" s="106"/>
      <c r="H497" s="106"/>
      <c r="I497" s="106"/>
      <c r="J497" s="97"/>
      <c r="K497" s="105"/>
    </row>
    <row r="498" spans="1:11" ht="16.5" x14ac:dyDescent="0.15">
      <c r="A498" s="97"/>
      <c r="B498" s="97"/>
      <c r="C498" s="97"/>
      <c r="D498" s="97"/>
      <c r="E498" s="105"/>
      <c r="F498" s="105"/>
      <c r="G498" s="106"/>
      <c r="H498" s="106"/>
      <c r="I498" s="106"/>
      <c r="J498" s="97"/>
      <c r="K498" s="105"/>
    </row>
    <row r="499" spans="1:11" ht="16.5" x14ac:dyDescent="0.15">
      <c r="A499" s="97"/>
      <c r="B499" s="97"/>
      <c r="C499" s="97"/>
      <c r="D499" s="97"/>
      <c r="E499" s="105"/>
      <c r="F499" s="105"/>
      <c r="G499" s="106"/>
      <c r="H499" s="106"/>
      <c r="I499" s="106"/>
      <c r="J499" s="97"/>
      <c r="K499" s="105"/>
    </row>
    <row r="500" spans="1:11" ht="16.5" x14ac:dyDescent="0.15">
      <c r="A500" s="97"/>
      <c r="B500" s="97"/>
      <c r="C500" s="97"/>
      <c r="D500" s="97"/>
      <c r="E500" s="105"/>
      <c r="F500" s="105"/>
      <c r="G500" s="106"/>
      <c r="H500" s="106"/>
      <c r="I500" s="106"/>
      <c r="J500" s="97"/>
      <c r="K500" s="105"/>
    </row>
    <row r="501" spans="1:11" ht="16.5" x14ac:dyDescent="0.15">
      <c r="A501" s="97"/>
      <c r="B501" s="97"/>
      <c r="C501" s="97"/>
      <c r="D501" s="97"/>
      <c r="E501" s="105"/>
      <c r="F501" s="105"/>
      <c r="G501" s="106"/>
      <c r="H501" s="106"/>
      <c r="I501" s="106"/>
      <c r="J501" s="97"/>
      <c r="K501" s="105"/>
    </row>
    <row r="502" spans="1:11" ht="16.5" x14ac:dyDescent="0.15">
      <c r="A502" s="97"/>
      <c r="B502" s="97"/>
      <c r="C502" s="97"/>
      <c r="D502" s="97"/>
      <c r="E502" s="105"/>
      <c r="F502" s="105"/>
      <c r="G502" s="106"/>
      <c r="H502" s="106"/>
      <c r="I502" s="106"/>
      <c r="J502" s="97"/>
      <c r="K502" s="105"/>
    </row>
    <row r="503" spans="1:11" ht="16.5" x14ac:dyDescent="0.15">
      <c r="A503" s="97"/>
      <c r="B503" s="97"/>
      <c r="C503" s="97"/>
      <c r="D503" s="97"/>
      <c r="E503" s="105"/>
      <c r="F503" s="105"/>
      <c r="G503" s="106"/>
      <c r="H503" s="106"/>
      <c r="I503" s="106"/>
      <c r="J503" s="97"/>
      <c r="K503" s="105"/>
    </row>
    <row r="504" spans="1:11" ht="16.5" x14ac:dyDescent="0.15">
      <c r="A504" s="97"/>
      <c r="B504" s="97"/>
      <c r="C504" s="97"/>
      <c r="D504" s="97"/>
      <c r="E504" s="105"/>
      <c r="F504" s="105"/>
      <c r="G504" s="106"/>
      <c r="H504" s="106"/>
      <c r="I504" s="106"/>
      <c r="J504" s="97"/>
      <c r="K504" s="105"/>
    </row>
    <row r="505" spans="1:11" ht="16.5" x14ac:dyDescent="0.15">
      <c r="A505" s="97"/>
      <c r="B505" s="97"/>
      <c r="C505" s="97"/>
      <c r="D505" s="97"/>
      <c r="E505" s="105"/>
      <c r="F505" s="105"/>
      <c r="G505" s="106"/>
      <c r="H505" s="106"/>
      <c r="I505" s="106"/>
      <c r="J505" s="97"/>
      <c r="K505" s="105"/>
    </row>
    <row r="506" spans="1:11" ht="16.5" x14ac:dyDescent="0.15">
      <c r="A506" s="97"/>
      <c r="B506" s="97"/>
      <c r="C506" s="97"/>
      <c r="D506" s="97"/>
      <c r="E506" s="105"/>
      <c r="F506" s="105"/>
      <c r="G506" s="106"/>
      <c r="H506" s="106"/>
      <c r="I506" s="106"/>
      <c r="J506" s="97"/>
      <c r="K506" s="105"/>
    </row>
    <row r="507" spans="1:11" ht="16.5" x14ac:dyDescent="0.15">
      <c r="A507" s="97"/>
      <c r="B507" s="97"/>
      <c r="C507" s="97"/>
      <c r="D507" s="97"/>
      <c r="E507" s="105"/>
      <c r="F507" s="105"/>
      <c r="G507" s="106"/>
      <c r="H507" s="106"/>
      <c r="I507" s="106"/>
      <c r="J507" s="97"/>
      <c r="K507" s="105"/>
    </row>
    <row r="508" spans="1:11" ht="16.5" x14ac:dyDescent="0.15">
      <c r="A508" s="97"/>
      <c r="B508" s="97"/>
      <c r="C508" s="97"/>
      <c r="D508" s="97"/>
      <c r="E508" s="105"/>
      <c r="F508" s="105"/>
      <c r="G508" s="106"/>
      <c r="H508" s="106"/>
      <c r="I508" s="106"/>
      <c r="J508" s="97"/>
      <c r="K508" s="105"/>
    </row>
    <row r="509" spans="1:11" ht="16.5" x14ac:dyDescent="0.15">
      <c r="A509" s="97"/>
      <c r="B509" s="97"/>
      <c r="C509" s="97"/>
      <c r="D509" s="97"/>
      <c r="E509" s="105"/>
      <c r="F509" s="105"/>
      <c r="G509" s="106"/>
      <c r="H509" s="106"/>
      <c r="I509" s="106"/>
      <c r="J509" s="97"/>
      <c r="K509" s="105"/>
    </row>
    <row r="510" spans="1:11" ht="16.5" x14ac:dyDescent="0.15">
      <c r="A510" s="97"/>
      <c r="B510" s="97"/>
      <c r="C510" s="97"/>
      <c r="D510" s="97"/>
      <c r="E510" s="105"/>
      <c r="F510" s="105"/>
      <c r="G510" s="106"/>
      <c r="H510" s="106"/>
      <c r="I510" s="106"/>
      <c r="J510" s="97"/>
      <c r="K510" s="105"/>
    </row>
    <row r="511" spans="1:11" ht="16.5" x14ac:dyDescent="0.15">
      <c r="A511" s="97"/>
      <c r="B511" s="97"/>
      <c r="C511" s="97"/>
      <c r="D511" s="97"/>
      <c r="E511" s="105"/>
      <c r="F511" s="105"/>
      <c r="G511" s="106"/>
      <c r="H511" s="106"/>
      <c r="I511" s="106"/>
      <c r="J511" s="97"/>
      <c r="K511" s="105"/>
    </row>
    <row r="512" spans="1:11" ht="16.5" x14ac:dyDescent="0.15">
      <c r="A512" s="97"/>
      <c r="B512" s="97"/>
      <c r="C512" s="97"/>
      <c r="D512" s="97"/>
      <c r="E512" s="105"/>
      <c r="F512" s="105"/>
      <c r="G512" s="106"/>
      <c r="H512" s="106"/>
      <c r="I512" s="106"/>
      <c r="J512" s="97"/>
      <c r="K512" s="105"/>
    </row>
    <row r="513" spans="1:11" ht="16.5" x14ac:dyDescent="0.15">
      <c r="A513" s="97"/>
      <c r="B513" s="97"/>
      <c r="C513" s="97"/>
      <c r="D513" s="97"/>
      <c r="E513" s="105"/>
      <c r="F513" s="105"/>
      <c r="G513" s="106"/>
      <c r="H513" s="106"/>
      <c r="I513" s="106"/>
      <c r="J513" s="97"/>
      <c r="K513" s="105"/>
    </row>
    <row r="514" spans="1:11" ht="16.5" x14ac:dyDescent="0.15">
      <c r="A514" s="97"/>
      <c r="B514" s="97"/>
      <c r="C514" s="97"/>
      <c r="D514" s="97"/>
      <c r="E514" s="105"/>
      <c r="F514" s="105"/>
      <c r="G514" s="106"/>
      <c r="H514" s="106"/>
      <c r="I514" s="106"/>
      <c r="J514" s="97"/>
      <c r="K514" s="105"/>
    </row>
    <row r="515" spans="1:11" ht="16.5" x14ac:dyDescent="0.15">
      <c r="A515" s="97"/>
      <c r="B515" s="97"/>
      <c r="C515" s="97"/>
      <c r="D515" s="97"/>
      <c r="E515" s="105"/>
      <c r="F515" s="105"/>
      <c r="G515" s="106"/>
      <c r="H515" s="106"/>
      <c r="I515" s="106"/>
      <c r="J515" s="97"/>
      <c r="K515" s="105"/>
    </row>
    <row r="516" spans="1:11" ht="16.5" x14ac:dyDescent="0.15">
      <c r="A516" s="97"/>
      <c r="B516" s="97"/>
      <c r="C516" s="97"/>
      <c r="D516" s="97"/>
      <c r="E516" s="105"/>
      <c r="F516" s="105"/>
      <c r="G516" s="106"/>
      <c r="H516" s="106"/>
      <c r="I516" s="106"/>
      <c r="J516" s="97"/>
      <c r="K516" s="105"/>
    </row>
    <row r="517" spans="1:11" ht="16.5" x14ac:dyDescent="0.15">
      <c r="A517" s="97"/>
      <c r="B517" s="97"/>
      <c r="C517" s="97"/>
      <c r="D517" s="97"/>
      <c r="E517" s="105"/>
      <c r="F517" s="105"/>
      <c r="G517" s="106"/>
      <c r="H517" s="106"/>
      <c r="I517" s="106"/>
      <c r="J517" s="97"/>
      <c r="K517" s="105"/>
    </row>
    <row r="518" spans="1:11" ht="16.5" x14ac:dyDescent="0.15">
      <c r="A518" s="97"/>
      <c r="B518" s="97"/>
      <c r="C518" s="97"/>
      <c r="D518" s="97"/>
      <c r="E518" s="105"/>
      <c r="F518" s="105"/>
      <c r="G518" s="106"/>
      <c r="H518" s="106"/>
      <c r="I518" s="106"/>
      <c r="J518" s="97"/>
      <c r="K518" s="105"/>
    </row>
    <row r="519" spans="1:11" ht="16.5" x14ac:dyDescent="0.15">
      <c r="A519" s="97"/>
      <c r="B519" s="97"/>
      <c r="C519" s="97"/>
      <c r="D519" s="97"/>
      <c r="E519" s="105"/>
      <c r="F519" s="105"/>
      <c r="G519" s="106"/>
      <c r="H519" s="106"/>
      <c r="I519" s="106"/>
      <c r="J519" s="97"/>
      <c r="K519" s="105"/>
    </row>
    <row r="520" spans="1:11" ht="16.5" x14ac:dyDescent="0.15">
      <c r="A520" s="97"/>
      <c r="B520" s="97"/>
      <c r="C520" s="97"/>
      <c r="D520" s="97"/>
      <c r="E520" s="105"/>
      <c r="F520" s="105"/>
      <c r="G520" s="106"/>
      <c r="H520" s="106"/>
      <c r="I520" s="106"/>
      <c r="J520" s="97"/>
      <c r="K520" s="105"/>
    </row>
    <row r="521" spans="1:11" ht="16.5" x14ac:dyDescent="0.15">
      <c r="A521" s="97"/>
      <c r="B521" s="97"/>
      <c r="C521" s="97"/>
      <c r="D521" s="97"/>
      <c r="E521" s="105"/>
      <c r="F521" s="105"/>
      <c r="G521" s="106"/>
      <c r="H521" s="106"/>
      <c r="I521" s="106"/>
      <c r="J521" s="97"/>
      <c r="K521" s="105"/>
    </row>
    <row r="522" spans="1:11" ht="16.5" x14ac:dyDescent="0.15">
      <c r="A522" s="97"/>
      <c r="B522" s="97"/>
      <c r="C522" s="97"/>
      <c r="D522" s="97"/>
      <c r="E522" s="105"/>
      <c r="F522" s="105"/>
      <c r="G522" s="106"/>
      <c r="H522" s="106"/>
      <c r="I522" s="106"/>
      <c r="J522" s="97"/>
      <c r="K522" s="105"/>
    </row>
    <row r="523" spans="1:11" ht="16.5" x14ac:dyDescent="0.15">
      <c r="A523" s="97"/>
      <c r="B523" s="97"/>
      <c r="C523" s="97"/>
      <c r="D523" s="97"/>
      <c r="E523" s="105"/>
      <c r="F523" s="105"/>
      <c r="G523" s="106"/>
      <c r="H523" s="106"/>
      <c r="I523" s="106"/>
      <c r="J523" s="97"/>
      <c r="K523" s="105"/>
    </row>
    <row r="524" spans="1:11" ht="16.5" x14ac:dyDescent="0.15">
      <c r="A524" s="97"/>
      <c r="B524" s="97"/>
      <c r="C524" s="97"/>
      <c r="D524" s="97"/>
      <c r="E524" s="105"/>
      <c r="F524" s="105"/>
      <c r="G524" s="106"/>
      <c r="H524" s="106"/>
      <c r="I524" s="106"/>
      <c r="J524" s="97"/>
      <c r="K524" s="105"/>
    </row>
    <row r="525" spans="1:11" ht="16.5" x14ac:dyDescent="0.15">
      <c r="A525" s="97"/>
      <c r="B525" s="97"/>
      <c r="C525" s="97"/>
      <c r="D525" s="97"/>
      <c r="E525" s="105"/>
      <c r="F525" s="105"/>
      <c r="G525" s="106"/>
      <c r="H525" s="106"/>
      <c r="I525" s="106"/>
      <c r="J525" s="97"/>
      <c r="K525" s="105"/>
    </row>
    <row r="526" spans="1:11" ht="16.5" x14ac:dyDescent="0.15">
      <c r="A526" s="97"/>
      <c r="B526" s="97"/>
      <c r="C526" s="97"/>
      <c r="D526" s="97"/>
      <c r="E526" s="105"/>
      <c r="F526" s="105"/>
      <c r="G526" s="106"/>
      <c r="H526" s="106"/>
      <c r="I526" s="106"/>
      <c r="J526" s="97"/>
      <c r="K526" s="105"/>
    </row>
    <row r="527" spans="1:11" ht="16.5" x14ac:dyDescent="0.15">
      <c r="A527" s="97"/>
      <c r="B527" s="97"/>
      <c r="C527" s="97"/>
      <c r="D527" s="97"/>
      <c r="E527" s="105"/>
      <c r="F527" s="105"/>
      <c r="G527" s="106"/>
      <c r="H527" s="106"/>
      <c r="I527" s="106"/>
      <c r="J527" s="97"/>
      <c r="K527" s="105"/>
    </row>
    <row r="528" spans="1:11" ht="16.5" x14ac:dyDescent="0.15">
      <c r="A528" s="97"/>
      <c r="B528" s="97"/>
      <c r="C528" s="97"/>
      <c r="D528" s="97"/>
      <c r="E528" s="105"/>
      <c r="F528" s="105"/>
      <c r="G528" s="106"/>
      <c r="H528" s="106"/>
      <c r="I528" s="106"/>
      <c r="J528" s="97"/>
      <c r="K528" s="105"/>
    </row>
    <row r="529" spans="1:11" ht="16.5" x14ac:dyDescent="0.15">
      <c r="A529" s="97"/>
      <c r="B529" s="97"/>
      <c r="C529" s="97"/>
      <c r="D529" s="97"/>
      <c r="E529" s="105"/>
      <c r="F529" s="105"/>
      <c r="G529" s="106"/>
      <c r="H529" s="106"/>
      <c r="I529" s="106"/>
      <c r="J529" s="97"/>
      <c r="K529" s="105"/>
    </row>
    <row r="530" spans="1:11" ht="16.5" x14ac:dyDescent="0.15">
      <c r="A530" s="97"/>
      <c r="B530" s="97"/>
      <c r="C530" s="97"/>
      <c r="D530" s="97"/>
      <c r="E530" s="105"/>
      <c r="F530" s="105"/>
      <c r="G530" s="106"/>
      <c r="H530" s="106"/>
      <c r="I530" s="106"/>
      <c r="J530" s="97"/>
      <c r="K530" s="105"/>
    </row>
    <row r="531" spans="1:11" ht="16.5" x14ac:dyDescent="0.15">
      <c r="A531" s="97"/>
      <c r="B531" s="97"/>
      <c r="C531" s="97"/>
      <c r="D531" s="97"/>
      <c r="E531" s="105"/>
      <c r="F531" s="105"/>
      <c r="G531" s="106"/>
      <c r="H531" s="106"/>
      <c r="I531" s="106"/>
      <c r="J531" s="97"/>
      <c r="K531" s="105"/>
    </row>
    <row r="532" spans="1:11" ht="16.5" x14ac:dyDescent="0.15">
      <c r="A532" s="97"/>
      <c r="B532" s="97"/>
      <c r="C532" s="97"/>
      <c r="D532" s="97"/>
      <c r="E532" s="105"/>
      <c r="F532" s="105"/>
      <c r="G532" s="106"/>
      <c r="H532" s="106"/>
      <c r="I532" s="106"/>
      <c r="J532" s="97"/>
      <c r="K532" s="105"/>
    </row>
    <row r="533" spans="1:11" ht="16.5" x14ac:dyDescent="0.15">
      <c r="A533" s="97"/>
      <c r="B533" s="97"/>
      <c r="C533" s="97"/>
      <c r="D533" s="97"/>
      <c r="E533" s="105"/>
      <c r="F533" s="105"/>
      <c r="G533" s="106"/>
      <c r="H533" s="106"/>
      <c r="I533" s="106"/>
      <c r="J533" s="97"/>
      <c r="K533" s="105"/>
    </row>
    <row r="534" spans="1:11" ht="16.5" x14ac:dyDescent="0.15">
      <c r="A534" s="97"/>
      <c r="B534" s="97"/>
      <c r="C534" s="97"/>
      <c r="D534" s="97"/>
      <c r="E534" s="105"/>
      <c r="F534" s="105"/>
      <c r="G534" s="106"/>
      <c r="H534" s="106"/>
      <c r="I534" s="106"/>
      <c r="J534" s="97"/>
      <c r="K534" s="105"/>
    </row>
    <row r="535" spans="1:11" ht="16.5" x14ac:dyDescent="0.15">
      <c r="A535" s="97"/>
      <c r="B535" s="97"/>
      <c r="C535" s="97"/>
      <c r="D535" s="97"/>
      <c r="E535" s="105"/>
      <c r="F535" s="105"/>
      <c r="G535" s="106"/>
      <c r="H535" s="106"/>
      <c r="I535" s="106"/>
      <c r="J535" s="97"/>
      <c r="K535" s="105"/>
    </row>
    <row r="536" spans="1:11" ht="16.5" x14ac:dyDescent="0.15">
      <c r="A536" s="97"/>
      <c r="B536" s="97"/>
      <c r="C536" s="97"/>
      <c r="D536" s="97"/>
      <c r="E536" s="105"/>
      <c r="F536" s="105"/>
      <c r="G536" s="106"/>
      <c r="H536" s="106"/>
      <c r="I536" s="106"/>
      <c r="J536" s="97"/>
      <c r="K536" s="105"/>
    </row>
    <row r="537" spans="1:11" ht="16.5" x14ac:dyDescent="0.15">
      <c r="A537" s="97"/>
      <c r="B537" s="97"/>
      <c r="C537" s="97"/>
      <c r="D537" s="97"/>
      <c r="E537" s="105"/>
      <c r="F537" s="105"/>
      <c r="G537" s="106"/>
      <c r="H537" s="106"/>
      <c r="I537" s="106"/>
      <c r="J537" s="97"/>
      <c r="K537" s="105"/>
    </row>
    <row r="538" spans="1:11" ht="16.5" x14ac:dyDescent="0.15">
      <c r="A538" s="97"/>
      <c r="B538" s="97"/>
      <c r="C538" s="97"/>
      <c r="D538" s="97"/>
      <c r="E538" s="105"/>
      <c r="F538" s="105"/>
      <c r="G538" s="106"/>
      <c r="H538" s="106"/>
      <c r="I538" s="106"/>
      <c r="J538" s="97"/>
      <c r="K538" s="105"/>
    </row>
    <row r="539" spans="1:11" ht="16.5" x14ac:dyDescent="0.15">
      <c r="A539" s="97"/>
      <c r="B539" s="97"/>
      <c r="C539" s="97"/>
      <c r="D539" s="97"/>
      <c r="E539" s="105"/>
      <c r="F539" s="105"/>
      <c r="G539" s="106"/>
      <c r="H539" s="106"/>
      <c r="I539" s="106"/>
      <c r="J539" s="97"/>
      <c r="K539" s="105"/>
    </row>
    <row r="540" spans="1:11" ht="16.5" x14ac:dyDescent="0.15">
      <c r="A540" s="97"/>
      <c r="B540" s="97"/>
      <c r="C540" s="97"/>
      <c r="D540" s="97"/>
      <c r="E540" s="105"/>
      <c r="F540" s="105"/>
      <c r="G540" s="106"/>
      <c r="H540" s="106"/>
      <c r="I540" s="106"/>
      <c r="J540" s="97"/>
      <c r="K540" s="105"/>
    </row>
    <row r="541" spans="1:11" ht="16.5" x14ac:dyDescent="0.15">
      <c r="A541" s="97"/>
      <c r="B541" s="97"/>
      <c r="C541" s="97"/>
      <c r="D541" s="97"/>
      <c r="E541" s="105"/>
      <c r="F541" s="105"/>
      <c r="G541" s="106"/>
      <c r="H541" s="106"/>
      <c r="I541" s="106"/>
      <c r="J541" s="97"/>
      <c r="K541" s="105"/>
    </row>
    <row r="542" spans="1:11" ht="16.5" x14ac:dyDescent="0.15">
      <c r="A542" s="97"/>
      <c r="B542" s="97"/>
      <c r="C542" s="97"/>
      <c r="D542" s="97"/>
      <c r="E542" s="105"/>
      <c r="F542" s="105"/>
      <c r="G542" s="106"/>
      <c r="H542" s="106"/>
      <c r="I542" s="106"/>
      <c r="J542" s="97"/>
      <c r="K542" s="105"/>
    </row>
    <row r="543" spans="1:11" ht="16.5" x14ac:dyDescent="0.15">
      <c r="A543" s="97"/>
      <c r="B543" s="97"/>
      <c r="C543" s="97"/>
      <c r="D543" s="97"/>
      <c r="E543" s="105"/>
      <c r="F543" s="105"/>
      <c r="G543" s="106"/>
      <c r="H543" s="106"/>
      <c r="I543" s="106"/>
      <c r="J543" s="97"/>
      <c r="K543" s="105"/>
    </row>
    <row r="544" spans="1:11" ht="16.5" x14ac:dyDescent="0.15">
      <c r="A544" s="97"/>
      <c r="B544" s="97"/>
      <c r="C544" s="97"/>
      <c r="D544" s="97"/>
      <c r="E544" s="105"/>
      <c r="F544" s="105"/>
      <c r="G544" s="106"/>
      <c r="H544" s="106"/>
      <c r="I544" s="106"/>
      <c r="J544" s="97"/>
      <c r="K544" s="105"/>
    </row>
    <row r="545" spans="1:11" ht="16.5" x14ac:dyDescent="0.15">
      <c r="A545" s="97"/>
      <c r="B545" s="97"/>
      <c r="C545" s="97"/>
      <c r="D545" s="97"/>
      <c r="E545" s="105"/>
      <c r="F545" s="105"/>
      <c r="G545" s="106"/>
      <c r="H545" s="106"/>
      <c r="I545" s="106"/>
      <c r="J545" s="97"/>
      <c r="K545" s="105"/>
    </row>
    <row r="546" spans="1:11" ht="16.5" x14ac:dyDescent="0.15">
      <c r="A546" s="97"/>
      <c r="B546" s="97"/>
      <c r="C546" s="97"/>
      <c r="D546" s="97"/>
      <c r="E546" s="105"/>
      <c r="F546" s="105"/>
      <c r="G546" s="106"/>
      <c r="H546" s="106"/>
      <c r="I546" s="106"/>
      <c r="J546" s="97"/>
      <c r="K546" s="105"/>
    </row>
    <row r="547" spans="1:11" ht="16.5" x14ac:dyDescent="0.15">
      <c r="A547" s="97"/>
      <c r="B547" s="97"/>
      <c r="C547" s="97"/>
      <c r="D547" s="97"/>
      <c r="E547" s="105"/>
      <c r="F547" s="105"/>
      <c r="G547" s="106"/>
      <c r="H547" s="106"/>
      <c r="I547" s="106"/>
      <c r="J547" s="97"/>
      <c r="K547" s="105"/>
    </row>
    <row r="548" spans="1:11" ht="16.5" x14ac:dyDescent="0.15">
      <c r="A548" s="97"/>
      <c r="B548" s="97"/>
      <c r="C548" s="97"/>
      <c r="D548" s="97"/>
      <c r="E548" s="105"/>
      <c r="F548" s="105"/>
      <c r="G548" s="106"/>
      <c r="H548" s="106"/>
      <c r="I548" s="106"/>
      <c r="J548" s="97"/>
      <c r="K548" s="105"/>
    </row>
    <row r="549" spans="1:11" ht="16.5" x14ac:dyDescent="0.15">
      <c r="A549" s="97"/>
      <c r="B549" s="97"/>
      <c r="C549" s="97"/>
      <c r="D549" s="97"/>
      <c r="E549" s="105"/>
      <c r="F549" s="105"/>
      <c r="G549" s="106"/>
      <c r="H549" s="106"/>
      <c r="I549" s="106"/>
      <c r="J549" s="97"/>
      <c r="K549" s="105"/>
    </row>
    <row r="550" spans="1:11" ht="16.5" x14ac:dyDescent="0.15">
      <c r="A550" s="97"/>
      <c r="B550" s="97"/>
      <c r="C550" s="97"/>
      <c r="D550" s="97"/>
      <c r="E550" s="105"/>
      <c r="F550" s="105"/>
      <c r="G550" s="106"/>
      <c r="H550" s="106"/>
      <c r="I550" s="106"/>
      <c r="J550" s="97"/>
      <c r="K550" s="105"/>
    </row>
    <row r="551" spans="1:11" ht="16.5" x14ac:dyDescent="0.15">
      <c r="A551" s="97"/>
      <c r="B551" s="97"/>
      <c r="C551" s="97"/>
      <c r="D551" s="97"/>
      <c r="E551" s="105"/>
      <c r="F551" s="105"/>
      <c r="G551" s="106"/>
      <c r="H551" s="106"/>
      <c r="I551" s="106"/>
      <c r="J551" s="97"/>
      <c r="K551" s="105"/>
    </row>
    <row r="552" spans="1:11" ht="16.5" x14ac:dyDescent="0.15">
      <c r="A552" s="97"/>
      <c r="B552" s="97"/>
      <c r="C552" s="97"/>
      <c r="D552" s="97"/>
      <c r="E552" s="105"/>
      <c r="F552" s="105"/>
      <c r="G552" s="106"/>
      <c r="H552" s="106"/>
      <c r="I552" s="106"/>
      <c r="J552" s="97"/>
      <c r="K552" s="105"/>
    </row>
    <row r="553" spans="1:11" ht="16.5" x14ac:dyDescent="0.15">
      <c r="A553" s="97"/>
      <c r="B553" s="97"/>
      <c r="C553" s="97"/>
      <c r="D553" s="97"/>
      <c r="E553" s="105"/>
      <c r="F553" s="105"/>
      <c r="G553" s="106"/>
      <c r="H553" s="106"/>
      <c r="I553" s="106"/>
      <c r="J553" s="97"/>
      <c r="K553" s="105"/>
    </row>
    <row r="554" spans="1:11" ht="16.5" x14ac:dyDescent="0.15">
      <c r="A554" s="97"/>
      <c r="B554" s="97"/>
      <c r="C554" s="97"/>
      <c r="D554" s="97"/>
      <c r="E554" s="105"/>
      <c r="F554" s="105"/>
      <c r="G554" s="106"/>
      <c r="H554" s="106"/>
      <c r="I554" s="106"/>
      <c r="J554" s="97"/>
      <c r="K554" s="105"/>
    </row>
    <row r="555" spans="1:11" ht="16.5" x14ac:dyDescent="0.15">
      <c r="A555" s="97"/>
      <c r="B555" s="97"/>
      <c r="C555" s="97"/>
      <c r="D555" s="97"/>
      <c r="E555" s="105"/>
      <c r="F555" s="105"/>
      <c r="G555" s="106"/>
      <c r="H555" s="106"/>
      <c r="I555" s="106"/>
      <c r="J555" s="97"/>
      <c r="K555" s="105"/>
    </row>
    <row r="556" spans="1:11" ht="16.5" x14ac:dyDescent="0.15">
      <c r="A556" s="97"/>
      <c r="B556" s="97"/>
      <c r="C556" s="97"/>
      <c r="D556" s="97"/>
      <c r="E556" s="105"/>
      <c r="F556" s="105"/>
      <c r="G556" s="106"/>
      <c r="H556" s="106"/>
      <c r="I556" s="106"/>
      <c r="J556" s="97"/>
      <c r="K556" s="105"/>
    </row>
    <row r="557" spans="1:11" ht="16.5" x14ac:dyDescent="0.15">
      <c r="A557" s="97"/>
      <c r="B557" s="97"/>
      <c r="C557" s="97"/>
      <c r="D557" s="97"/>
      <c r="E557" s="105"/>
      <c r="F557" s="105"/>
      <c r="G557" s="106"/>
      <c r="H557" s="106"/>
      <c r="I557" s="106"/>
      <c r="J557" s="97"/>
      <c r="K557" s="105"/>
    </row>
    <row r="558" spans="1:11" ht="16.5" x14ac:dyDescent="0.15">
      <c r="A558" s="97"/>
      <c r="B558" s="97"/>
      <c r="C558" s="97"/>
      <c r="D558" s="97"/>
      <c r="E558" s="105"/>
      <c r="F558" s="105"/>
      <c r="G558" s="106"/>
      <c r="H558" s="106"/>
      <c r="I558" s="106"/>
      <c r="J558" s="97"/>
      <c r="K558" s="105"/>
    </row>
    <row r="559" spans="1:11" ht="16.5" x14ac:dyDescent="0.15">
      <c r="A559" s="97"/>
      <c r="B559" s="97"/>
      <c r="C559" s="97"/>
      <c r="D559" s="97"/>
      <c r="E559" s="105"/>
      <c r="F559" s="105"/>
      <c r="G559" s="106"/>
      <c r="H559" s="106"/>
      <c r="I559" s="106"/>
      <c r="J559" s="97"/>
      <c r="K559" s="105"/>
    </row>
    <row r="560" spans="1:11" ht="16.5" x14ac:dyDescent="0.15">
      <c r="A560" s="97"/>
      <c r="B560" s="97"/>
      <c r="C560" s="97"/>
      <c r="D560" s="97"/>
      <c r="E560" s="105"/>
      <c r="F560" s="105"/>
      <c r="G560" s="106"/>
      <c r="H560" s="106"/>
      <c r="I560" s="106"/>
      <c r="J560" s="97"/>
      <c r="K560" s="105"/>
    </row>
    <row r="561" spans="1:11" ht="16.5" x14ac:dyDescent="0.15">
      <c r="A561" s="97"/>
      <c r="B561" s="97"/>
      <c r="C561" s="97"/>
      <c r="D561" s="97"/>
      <c r="E561" s="105"/>
      <c r="F561" s="105"/>
      <c r="G561" s="106"/>
      <c r="H561" s="106"/>
      <c r="I561" s="106"/>
      <c r="J561" s="97"/>
      <c r="K561" s="105"/>
    </row>
    <row r="562" spans="1:11" ht="16.5" x14ac:dyDescent="0.15">
      <c r="A562" s="97"/>
      <c r="B562" s="97"/>
      <c r="C562" s="97"/>
      <c r="D562" s="97"/>
      <c r="E562" s="105"/>
      <c r="F562" s="105"/>
      <c r="G562" s="106"/>
      <c r="H562" s="106"/>
      <c r="I562" s="106"/>
      <c r="J562" s="97"/>
      <c r="K562" s="105"/>
    </row>
    <row r="563" spans="1:11" ht="16.5" x14ac:dyDescent="0.15">
      <c r="A563" s="97"/>
      <c r="B563" s="97"/>
      <c r="C563" s="97"/>
      <c r="D563" s="97"/>
      <c r="E563" s="105"/>
      <c r="F563" s="105"/>
      <c r="G563" s="106"/>
      <c r="H563" s="106"/>
      <c r="I563" s="106"/>
      <c r="J563" s="97"/>
      <c r="K563" s="105"/>
    </row>
    <row r="564" spans="1:11" ht="16.5" x14ac:dyDescent="0.15">
      <c r="A564" s="97"/>
      <c r="B564" s="97"/>
      <c r="C564" s="97"/>
      <c r="D564" s="97"/>
      <c r="E564" s="105"/>
      <c r="F564" s="105"/>
      <c r="G564" s="106"/>
      <c r="H564" s="106"/>
      <c r="I564" s="106"/>
      <c r="J564" s="97"/>
      <c r="K564" s="105"/>
    </row>
    <row r="565" spans="1:11" ht="16.5" x14ac:dyDescent="0.15">
      <c r="A565" s="97"/>
      <c r="B565" s="97"/>
      <c r="C565" s="97"/>
      <c r="D565" s="97"/>
      <c r="E565" s="105"/>
      <c r="F565" s="105"/>
      <c r="G565" s="106"/>
      <c r="H565" s="106"/>
      <c r="I565" s="106"/>
      <c r="J565" s="97"/>
      <c r="K565" s="105"/>
    </row>
    <row r="566" spans="1:11" ht="16.5" x14ac:dyDescent="0.15">
      <c r="A566" s="97"/>
      <c r="B566" s="97"/>
      <c r="C566" s="97"/>
      <c r="D566" s="97"/>
      <c r="E566" s="105"/>
      <c r="F566" s="105"/>
      <c r="G566" s="106"/>
      <c r="H566" s="106"/>
      <c r="I566" s="106"/>
      <c r="J566" s="97"/>
      <c r="K566" s="105"/>
    </row>
    <row r="567" spans="1:11" ht="16.5" x14ac:dyDescent="0.15">
      <c r="A567" s="97"/>
      <c r="B567" s="97"/>
      <c r="C567" s="97"/>
      <c r="D567" s="97"/>
      <c r="E567" s="105"/>
      <c r="F567" s="105"/>
      <c r="G567" s="106"/>
      <c r="H567" s="106"/>
      <c r="I567" s="106"/>
      <c r="J567" s="97"/>
      <c r="K567" s="105"/>
    </row>
    <row r="568" spans="1:11" ht="16.5" x14ac:dyDescent="0.15">
      <c r="A568" s="97"/>
      <c r="B568" s="97"/>
      <c r="C568" s="97"/>
      <c r="D568" s="97"/>
      <c r="E568" s="105"/>
      <c r="F568" s="105"/>
      <c r="G568" s="106"/>
      <c r="H568" s="106"/>
      <c r="I568" s="106"/>
      <c r="J568" s="97"/>
      <c r="K568" s="105"/>
    </row>
    <row r="569" spans="1:11" ht="16.5" x14ac:dyDescent="0.15">
      <c r="A569" s="97"/>
      <c r="B569" s="97"/>
      <c r="C569" s="97"/>
      <c r="D569" s="97"/>
      <c r="E569" s="105"/>
      <c r="F569" s="105"/>
      <c r="G569" s="106"/>
      <c r="H569" s="106"/>
      <c r="I569" s="106"/>
      <c r="J569" s="97"/>
      <c r="K569" s="105"/>
    </row>
    <row r="570" spans="1:11" ht="16.5" x14ac:dyDescent="0.15">
      <c r="A570" s="97"/>
      <c r="B570" s="97"/>
      <c r="C570" s="97"/>
      <c r="D570" s="97"/>
      <c r="E570" s="105"/>
      <c r="F570" s="105"/>
      <c r="G570" s="106"/>
      <c r="H570" s="106"/>
      <c r="I570" s="106"/>
      <c r="J570" s="97"/>
      <c r="K570" s="105"/>
    </row>
    <row r="571" spans="1:11" ht="16.5" x14ac:dyDescent="0.15">
      <c r="A571" s="97"/>
      <c r="B571" s="97"/>
      <c r="C571" s="97"/>
      <c r="D571" s="97"/>
      <c r="E571" s="105"/>
      <c r="F571" s="105"/>
      <c r="G571" s="106"/>
      <c r="H571" s="106"/>
      <c r="I571" s="106"/>
      <c r="J571" s="97"/>
      <c r="K571" s="105"/>
    </row>
    <row r="572" spans="1:11" ht="16.5" x14ac:dyDescent="0.15">
      <c r="A572" s="97"/>
      <c r="B572" s="97"/>
      <c r="C572" s="97"/>
      <c r="D572" s="97"/>
      <c r="E572" s="105"/>
      <c r="F572" s="105"/>
      <c r="G572" s="106"/>
      <c r="H572" s="106"/>
      <c r="I572" s="106"/>
      <c r="J572" s="97"/>
      <c r="K572" s="105"/>
    </row>
    <row r="573" spans="1:11" ht="16.5" x14ac:dyDescent="0.15">
      <c r="A573" s="97"/>
      <c r="B573" s="97"/>
      <c r="C573" s="97"/>
      <c r="D573" s="97"/>
      <c r="E573" s="105"/>
      <c r="F573" s="105"/>
      <c r="G573" s="106"/>
      <c r="H573" s="106"/>
      <c r="I573" s="106"/>
      <c r="J573" s="97"/>
      <c r="K573" s="105"/>
    </row>
    <row r="574" spans="1:11" ht="16.5" x14ac:dyDescent="0.15">
      <c r="A574" s="97"/>
      <c r="B574" s="97"/>
      <c r="C574" s="97"/>
      <c r="D574" s="97"/>
      <c r="E574" s="105"/>
      <c r="F574" s="105"/>
      <c r="G574" s="106"/>
      <c r="H574" s="106"/>
      <c r="I574" s="106"/>
      <c r="J574" s="97"/>
      <c r="K574" s="105"/>
    </row>
    <row r="575" spans="1:11" ht="16.5" x14ac:dyDescent="0.15">
      <c r="A575" s="97"/>
      <c r="B575" s="97"/>
      <c r="C575" s="97"/>
      <c r="D575" s="97"/>
      <c r="E575" s="105"/>
      <c r="F575" s="105"/>
      <c r="G575" s="106"/>
      <c r="H575" s="106"/>
      <c r="I575" s="106"/>
      <c r="J575" s="97"/>
      <c r="K575" s="105"/>
    </row>
    <row r="576" spans="1:11" ht="16.5" x14ac:dyDescent="0.15">
      <c r="A576" s="97"/>
      <c r="B576" s="97"/>
      <c r="C576" s="97"/>
      <c r="D576" s="97"/>
      <c r="E576" s="105"/>
      <c r="F576" s="105"/>
      <c r="G576" s="106"/>
      <c r="H576" s="106"/>
      <c r="I576" s="106"/>
      <c r="J576" s="97"/>
      <c r="K576" s="105"/>
    </row>
    <row r="577" spans="1:11" ht="16.5" x14ac:dyDescent="0.15">
      <c r="A577" s="97"/>
      <c r="B577" s="97"/>
      <c r="C577" s="97"/>
      <c r="D577" s="97"/>
      <c r="E577" s="105"/>
      <c r="F577" s="105"/>
      <c r="G577" s="106"/>
      <c r="H577" s="106"/>
      <c r="I577" s="106"/>
      <c r="J577" s="97"/>
      <c r="K577" s="105"/>
    </row>
    <row r="578" spans="1:11" ht="16.5" x14ac:dyDescent="0.15">
      <c r="A578" s="97"/>
      <c r="B578" s="97"/>
      <c r="C578" s="97"/>
      <c r="D578" s="97"/>
      <c r="E578" s="105"/>
      <c r="F578" s="105"/>
      <c r="G578" s="106"/>
      <c r="H578" s="106"/>
      <c r="I578" s="106"/>
      <c r="J578" s="97"/>
      <c r="K578" s="105"/>
    </row>
    <row r="579" spans="1:11" ht="16.5" x14ac:dyDescent="0.15">
      <c r="A579" s="97"/>
      <c r="B579" s="97"/>
      <c r="C579" s="97"/>
      <c r="D579" s="97"/>
      <c r="E579" s="105"/>
      <c r="F579" s="105"/>
      <c r="G579" s="106"/>
      <c r="H579" s="106"/>
      <c r="I579" s="106"/>
      <c r="J579" s="97"/>
      <c r="K579" s="105"/>
    </row>
    <row r="580" spans="1:11" ht="16.5" x14ac:dyDescent="0.15">
      <c r="A580" s="97"/>
      <c r="B580" s="97"/>
      <c r="C580" s="97"/>
      <c r="D580" s="97"/>
      <c r="E580" s="105"/>
      <c r="F580" s="105"/>
      <c r="G580" s="106"/>
      <c r="H580" s="106"/>
      <c r="I580" s="106"/>
      <c r="J580" s="97"/>
      <c r="K580" s="105"/>
    </row>
    <row r="581" spans="1:11" ht="16.5" x14ac:dyDescent="0.15">
      <c r="A581" s="97"/>
      <c r="B581" s="97"/>
      <c r="C581" s="97"/>
      <c r="D581" s="97"/>
      <c r="E581" s="105"/>
      <c r="F581" s="105"/>
      <c r="G581" s="106"/>
      <c r="H581" s="106"/>
      <c r="I581" s="106"/>
      <c r="J581" s="97"/>
      <c r="K581" s="105"/>
    </row>
    <row r="582" spans="1:11" ht="16.5" x14ac:dyDescent="0.15">
      <c r="A582" s="97"/>
      <c r="B582" s="97"/>
      <c r="C582" s="97"/>
      <c r="D582" s="97"/>
      <c r="E582" s="105"/>
      <c r="F582" s="105"/>
      <c r="G582" s="106"/>
      <c r="H582" s="106"/>
      <c r="I582" s="106"/>
      <c r="J582" s="97"/>
      <c r="K582" s="105"/>
    </row>
    <row r="583" spans="1:11" ht="16.5" x14ac:dyDescent="0.15">
      <c r="A583" s="97"/>
      <c r="B583" s="97"/>
      <c r="C583" s="97"/>
      <c r="D583" s="97"/>
      <c r="E583" s="105"/>
      <c r="F583" s="105"/>
      <c r="G583" s="106"/>
      <c r="H583" s="106"/>
      <c r="I583" s="106"/>
      <c r="J583" s="97"/>
      <c r="K583" s="105"/>
    </row>
    <row r="584" spans="1:11" ht="16.5" x14ac:dyDescent="0.15">
      <c r="A584" s="97"/>
      <c r="B584" s="97"/>
      <c r="C584" s="97"/>
      <c r="D584" s="97"/>
      <c r="E584" s="105"/>
      <c r="F584" s="105"/>
      <c r="G584" s="106"/>
      <c r="H584" s="106"/>
      <c r="I584" s="106"/>
      <c r="J584" s="97"/>
      <c r="K584" s="105"/>
    </row>
    <row r="585" spans="1:11" ht="16.5" x14ac:dyDescent="0.15">
      <c r="A585" s="97"/>
      <c r="B585" s="97"/>
      <c r="C585" s="97"/>
      <c r="D585" s="97"/>
      <c r="E585" s="105"/>
      <c r="F585" s="105"/>
      <c r="G585" s="106"/>
      <c r="H585" s="106"/>
      <c r="I585" s="106"/>
      <c r="J585" s="97"/>
      <c r="K585" s="105"/>
    </row>
    <row r="586" spans="1:11" ht="16.5" x14ac:dyDescent="0.15">
      <c r="A586" s="97"/>
      <c r="B586" s="97"/>
      <c r="C586" s="97"/>
      <c r="D586" s="97"/>
      <c r="E586" s="105"/>
      <c r="F586" s="105"/>
      <c r="G586" s="106"/>
      <c r="H586" s="106"/>
      <c r="I586" s="106"/>
      <c r="J586" s="97"/>
      <c r="K586" s="105"/>
    </row>
    <row r="587" spans="1:11" ht="16.5" x14ac:dyDescent="0.15">
      <c r="A587" s="97"/>
      <c r="B587" s="97"/>
      <c r="C587" s="97"/>
      <c r="D587" s="97"/>
      <c r="E587" s="105"/>
      <c r="F587" s="105"/>
      <c r="G587" s="106"/>
      <c r="H587" s="106"/>
      <c r="I587" s="106"/>
      <c r="J587" s="97"/>
      <c r="K587" s="105"/>
    </row>
    <row r="588" spans="1:11" ht="16.5" x14ac:dyDescent="0.15">
      <c r="A588" s="97"/>
      <c r="B588" s="97"/>
      <c r="C588" s="97"/>
      <c r="D588" s="97"/>
      <c r="E588" s="105"/>
      <c r="F588" s="105"/>
      <c r="G588" s="106"/>
      <c r="H588" s="106"/>
      <c r="I588" s="106"/>
      <c r="J588" s="97"/>
      <c r="K588" s="105"/>
    </row>
    <row r="589" spans="1:11" ht="16.5" x14ac:dyDescent="0.15">
      <c r="A589" s="97"/>
      <c r="B589" s="97"/>
      <c r="C589" s="97"/>
      <c r="D589" s="97"/>
      <c r="E589" s="105"/>
      <c r="F589" s="105"/>
      <c r="G589" s="106"/>
      <c r="H589" s="106"/>
      <c r="I589" s="106"/>
      <c r="J589" s="97"/>
      <c r="K589" s="105"/>
    </row>
    <row r="590" spans="1:11" ht="16.5" x14ac:dyDescent="0.15">
      <c r="A590" s="97"/>
      <c r="B590" s="97"/>
      <c r="C590" s="97"/>
      <c r="D590" s="97"/>
      <c r="E590" s="105"/>
      <c r="F590" s="105"/>
      <c r="G590" s="106"/>
      <c r="H590" s="106"/>
      <c r="I590" s="106"/>
      <c r="J590" s="97"/>
      <c r="K590" s="105"/>
    </row>
    <row r="591" spans="1:11" ht="16.5" x14ac:dyDescent="0.15">
      <c r="A591" s="97"/>
      <c r="B591" s="97"/>
      <c r="C591" s="97"/>
      <c r="D591" s="97"/>
      <c r="E591" s="105"/>
      <c r="F591" s="105"/>
      <c r="G591" s="106"/>
      <c r="H591" s="106"/>
      <c r="I591" s="106"/>
      <c r="J591" s="97"/>
      <c r="K591" s="105"/>
    </row>
    <row r="592" spans="1:11" ht="16.5" x14ac:dyDescent="0.15">
      <c r="A592" s="97"/>
      <c r="B592" s="97"/>
      <c r="C592" s="97"/>
      <c r="D592" s="97"/>
      <c r="E592" s="105"/>
      <c r="F592" s="105"/>
      <c r="G592" s="106"/>
      <c r="H592" s="106"/>
      <c r="I592" s="106"/>
      <c r="J592" s="97"/>
      <c r="K592" s="105"/>
    </row>
    <row r="593" spans="1:11" ht="16.5" x14ac:dyDescent="0.15">
      <c r="A593" s="97"/>
      <c r="B593" s="97"/>
      <c r="C593" s="97"/>
      <c r="D593" s="97"/>
      <c r="E593" s="105"/>
      <c r="F593" s="105"/>
      <c r="G593" s="106"/>
      <c r="H593" s="106"/>
      <c r="I593" s="106"/>
      <c r="J593" s="97"/>
      <c r="K593" s="105"/>
    </row>
    <row r="594" spans="1:11" ht="16.5" x14ac:dyDescent="0.15">
      <c r="A594" s="97"/>
      <c r="B594" s="97"/>
      <c r="C594" s="97"/>
      <c r="D594" s="97"/>
      <c r="E594" s="105"/>
      <c r="F594" s="105"/>
      <c r="G594" s="106"/>
      <c r="H594" s="106"/>
      <c r="I594" s="106"/>
      <c r="J594" s="97"/>
      <c r="K594" s="105"/>
    </row>
    <row r="595" spans="1:11" ht="16.5" x14ac:dyDescent="0.15">
      <c r="A595" s="97"/>
      <c r="B595" s="97"/>
      <c r="C595" s="97"/>
      <c r="D595" s="97"/>
      <c r="E595" s="105"/>
      <c r="F595" s="105"/>
      <c r="G595" s="106"/>
      <c r="H595" s="106"/>
      <c r="I595" s="106"/>
      <c r="J595" s="97"/>
      <c r="K595" s="105"/>
    </row>
    <row r="596" spans="1:11" ht="16.5" x14ac:dyDescent="0.15">
      <c r="A596" s="97"/>
      <c r="B596" s="97"/>
      <c r="C596" s="97"/>
      <c r="D596" s="97"/>
      <c r="E596" s="105"/>
      <c r="F596" s="105"/>
      <c r="G596" s="106"/>
      <c r="H596" s="106"/>
      <c r="I596" s="106"/>
      <c r="J596" s="97"/>
      <c r="K596" s="105"/>
    </row>
    <row r="597" spans="1:11" ht="16.5" x14ac:dyDescent="0.15">
      <c r="A597" s="97"/>
      <c r="B597" s="97"/>
      <c r="C597" s="97"/>
      <c r="D597" s="97"/>
      <c r="E597" s="105"/>
      <c r="F597" s="105"/>
      <c r="G597" s="106"/>
      <c r="H597" s="106"/>
      <c r="I597" s="106"/>
      <c r="J597" s="97"/>
      <c r="K597" s="105"/>
    </row>
    <row r="598" spans="1:11" ht="16.5" x14ac:dyDescent="0.15">
      <c r="A598" s="97"/>
      <c r="B598" s="97"/>
      <c r="C598" s="97"/>
      <c r="D598" s="97"/>
      <c r="E598" s="105"/>
      <c r="F598" s="105"/>
      <c r="G598" s="106"/>
      <c r="H598" s="106"/>
      <c r="I598" s="106"/>
      <c r="J598" s="97"/>
      <c r="K598" s="105"/>
    </row>
    <row r="599" spans="1:11" ht="16.5" x14ac:dyDescent="0.15">
      <c r="A599" s="97"/>
      <c r="B599" s="97"/>
      <c r="C599" s="97"/>
      <c r="D599" s="97"/>
      <c r="E599" s="105"/>
      <c r="F599" s="105"/>
      <c r="G599" s="106"/>
      <c r="H599" s="106"/>
      <c r="I599" s="106"/>
      <c r="J599" s="97"/>
      <c r="K599" s="105"/>
    </row>
    <row r="600" spans="1:11" ht="16.5" x14ac:dyDescent="0.15">
      <c r="A600" s="97"/>
      <c r="B600" s="97"/>
      <c r="C600" s="97"/>
      <c r="D600" s="97"/>
      <c r="E600" s="105"/>
      <c r="F600" s="105"/>
      <c r="G600" s="106"/>
      <c r="H600" s="106"/>
      <c r="I600" s="106"/>
      <c r="J600" s="97"/>
      <c r="K600" s="105"/>
    </row>
    <row r="601" spans="1:11" ht="16.5" x14ac:dyDescent="0.15">
      <c r="A601" s="97"/>
      <c r="B601" s="97"/>
      <c r="C601" s="97"/>
      <c r="D601" s="97"/>
      <c r="E601" s="105"/>
      <c r="F601" s="105"/>
      <c r="G601" s="106"/>
      <c r="H601" s="106"/>
      <c r="I601" s="106"/>
      <c r="J601" s="97"/>
      <c r="K601" s="105"/>
    </row>
    <row r="602" spans="1:11" ht="16.5" x14ac:dyDescent="0.15">
      <c r="A602" s="97"/>
      <c r="B602" s="97"/>
      <c r="C602" s="97"/>
      <c r="D602" s="97"/>
      <c r="E602" s="105"/>
      <c r="F602" s="105"/>
      <c r="G602" s="106"/>
      <c r="H602" s="106"/>
      <c r="I602" s="106"/>
      <c r="J602" s="97"/>
      <c r="K602" s="105"/>
    </row>
    <row r="603" spans="1:11" ht="16.5" x14ac:dyDescent="0.15">
      <c r="A603" s="97"/>
      <c r="B603" s="97"/>
      <c r="C603" s="97"/>
      <c r="D603" s="97"/>
      <c r="E603" s="105"/>
      <c r="F603" s="105"/>
      <c r="G603" s="106"/>
      <c r="H603" s="106"/>
      <c r="I603" s="106"/>
      <c r="J603" s="97"/>
      <c r="K603" s="105"/>
    </row>
    <row r="604" spans="1:11" ht="16.5" x14ac:dyDescent="0.15">
      <c r="A604" s="97"/>
      <c r="B604" s="97"/>
      <c r="C604" s="97"/>
      <c r="D604" s="97"/>
      <c r="E604" s="105"/>
      <c r="F604" s="105"/>
      <c r="G604" s="106"/>
      <c r="H604" s="106"/>
      <c r="I604" s="106"/>
      <c r="J604" s="97"/>
      <c r="K604" s="105"/>
    </row>
    <row r="605" spans="1:11" ht="16.5" x14ac:dyDescent="0.15">
      <c r="A605" s="97"/>
      <c r="B605" s="97"/>
      <c r="C605" s="97"/>
      <c r="D605" s="97"/>
      <c r="E605" s="105"/>
      <c r="F605" s="105"/>
      <c r="G605" s="106"/>
      <c r="H605" s="106"/>
      <c r="I605" s="106"/>
      <c r="J605" s="97"/>
      <c r="K605" s="105"/>
    </row>
    <row r="606" spans="1:11" ht="16.5" x14ac:dyDescent="0.15">
      <c r="A606" s="97"/>
      <c r="B606" s="97"/>
      <c r="C606" s="97"/>
      <c r="D606" s="97"/>
      <c r="E606" s="105"/>
      <c r="F606" s="105"/>
      <c r="G606" s="106"/>
      <c r="H606" s="106"/>
      <c r="I606" s="106"/>
      <c r="J606" s="97"/>
      <c r="K606" s="105"/>
    </row>
    <row r="607" spans="1:11" ht="16.5" x14ac:dyDescent="0.15">
      <c r="A607" s="97"/>
      <c r="B607" s="97"/>
      <c r="C607" s="97"/>
      <c r="D607" s="97"/>
      <c r="E607" s="105"/>
      <c r="F607" s="105"/>
      <c r="G607" s="106"/>
      <c r="H607" s="106"/>
      <c r="I607" s="106"/>
      <c r="J607" s="97"/>
      <c r="K607" s="105"/>
    </row>
    <row r="608" spans="1:11" ht="16.5" x14ac:dyDescent="0.15">
      <c r="A608" s="97"/>
      <c r="B608" s="97"/>
      <c r="C608" s="97"/>
      <c r="D608" s="97"/>
      <c r="E608" s="105"/>
      <c r="F608" s="105"/>
      <c r="G608" s="106"/>
      <c r="H608" s="106"/>
      <c r="I608" s="106"/>
      <c r="J608" s="97"/>
      <c r="K608" s="105"/>
    </row>
    <row r="609" spans="1:11" ht="16.5" x14ac:dyDescent="0.15">
      <c r="A609" s="97"/>
      <c r="B609" s="97"/>
      <c r="C609" s="97"/>
      <c r="D609" s="97"/>
      <c r="E609" s="105"/>
      <c r="F609" s="105"/>
      <c r="G609" s="106"/>
      <c r="H609" s="106"/>
      <c r="I609" s="106"/>
      <c r="J609" s="97"/>
      <c r="K609" s="105"/>
    </row>
    <row r="610" spans="1:11" ht="16.5" x14ac:dyDescent="0.15">
      <c r="A610" s="97"/>
      <c r="B610" s="97"/>
      <c r="C610" s="97"/>
      <c r="D610" s="97"/>
      <c r="E610" s="105"/>
      <c r="F610" s="105"/>
      <c r="G610" s="106"/>
      <c r="H610" s="106"/>
      <c r="I610" s="106"/>
      <c r="J610" s="97"/>
      <c r="K610" s="105"/>
    </row>
    <row r="611" spans="1:11" ht="16.5" x14ac:dyDescent="0.15">
      <c r="A611" s="97"/>
      <c r="B611" s="97"/>
      <c r="C611" s="97"/>
      <c r="D611" s="97"/>
      <c r="E611" s="105"/>
      <c r="F611" s="105"/>
      <c r="G611" s="106"/>
      <c r="H611" s="106"/>
      <c r="I611" s="106"/>
      <c r="J611" s="97"/>
      <c r="K611" s="105"/>
    </row>
    <row r="612" spans="1:11" ht="16.5" x14ac:dyDescent="0.15">
      <c r="A612" s="97"/>
      <c r="B612" s="97"/>
      <c r="C612" s="97"/>
      <c r="D612" s="97"/>
      <c r="E612" s="105"/>
      <c r="F612" s="105"/>
      <c r="G612" s="106"/>
      <c r="H612" s="106"/>
      <c r="I612" s="106"/>
      <c r="J612" s="97"/>
      <c r="K612" s="105"/>
    </row>
    <row r="613" spans="1:11" ht="16.5" x14ac:dyDescent="0.15">
      <c r="A613" s="97"/>
      <c r="B613" s="97"/>
      <c r="C613" s="97"/>
      <c r="D613" s="97"/>
      <c r="E613" s="105"/>
      <c r="F613" s="105"/>
      <c r="G613" s="106"/>
      <c r="H613" s="106"/>
      <c r="I613" s="106"/>
      <c r="J613" s="97"/>
      <c r="K613" s="105"/>
    </row>
    <row r="614" spans="1:11" ht="16.5" x14ac:dyDescent="0.15">
      <c r="A614" s="97"/>
      <c r="B614" s="97"/>
      <c r="C614" s="97"/>
      <c r="D614" s="97"/>
      <c r="E614" s="105"/>
      <c r="F614" s="105"/>
      <c r="G614" s="106"/>
      <c r="H614" s="106"/>
      <c r="I614" s="106"/>
      <c r="J614" s="97"/>
      <c r="K614" s="105"/>
    </row>
    <row r="615" spans="1:11" ht="16.5" x14ac:dyDescent="0.15">
      <c r="A615" s="97"/>
      <c r="B615" s="97"/>
      <c r="C615" s="97"/>
      <c r="D615" s="97"/>
      <c r="E615" s="105"/>
      <c r="F615" s="105"/>
      <c r="G615" s="106"/>
      <c r="H615" s="106"/>
      <c r="I615" s="106"/>
      <c r="J615" s="97"/>
      <c r="K615" s="105"/>
    </row>
    <row r="616" spans="1:11" ht="16.5" x14ac:dyDescent="0.15">
      <c r="A616" s="97"/>
      <c r="B616" s="97"/>
      <c r="C616" s="97"/>
      <c r="D616" s="97"/>
      <c r="E616" s="105"/>
      <c r="F616" s="105"/>
      <c r="G616" s="106"/>
      <c r="H616" s="106"/>
      <c r="I616" s="106"/>
      <c r="J616" s="97"/>
      <c r="K616" s="105"/>
    </row>
    <row r="617" spans="1:11" ht="16.5" x14ac:dyDescent="0.15">
      <c r="A617" s="97"/>
      <c r="B617" s="97"/>
      <c r="C617" s="97"/>
      <c r="D617" s="97"/>
      <c r="E617" s="105"/>
      <c r="F617" s="105"/>
      <c r="G617" s="106"/>
      <c r="H617" s="106"/>
      <c r="I617" s="106"/>
      <c r="J617" s="97"/>
      <c r="K617" s="105"/>
    </row>
    <row r="618" spans="1:11" ht="16.5" x14ac:dyDescent="0.15">
      <c r="A618" s="97"/>
      <c r="B618" s="97"/>
      <c r="C618" s="97"/>
      <c r="D618" s="97"/>
      <c r="E618" s="105"/>
      <c r="F618" s="105"/>
      <c r="G618" s="106"/>
      <c r="H618" s="106"/>
      <c r="I618" s="106"/>
      <c r="J618" s="97"/>
      <c r="K618" s="105"/>
    </row>
    <row r="619" spans="1:11" ht="16.5" x14ac:dyDescent="0.15">
      <c r="A619" s="97"/>
      <c r="B619" s="97"/>
      <c r="C619" s="97"/>
      <c r="D619" s="97"/>
      <c r="E619" s="105"/>
      <c r="F619" s="105"/>
      <c r="G619" s="106"/>
      <c r="H619" s="106"/>
      <c r="I619" s="106"/>
      <c r="J619" s="97"/>
      <c r="K619" s="105"/>
    </row>
    <row r="620" spans="1:11" ht="16.5" x14ac:dyDescent="0.15">
      <c r="A620" s="97"/>
      <c r="B620" s="97"/>
      <c r="C620" s="97"/>
      <c r="D620" s="97"/>
      <c r="E620" s="105"/>
      <c r="F620" s="105"/>
      <c r="G620" s="106"/>
      <c r="H620" s="106"/>
      <c r="I620" s="106"/>
      <c r="J620" s="97"/>
      <c r="K620" s="105"/>
    </row>
    <row r="621" spans="1:11" ht="16.5" x14ac:dyDescent="0.15">
      <c r="A621" s="97"/>
      <c r="B621" s="97"/>
      <c r="C621" s="97"/>
      <c r="D621" s="97"/>
      <c r="E621" s="105"/>
      <c r="F621" s="105"/>
      <c r="G621" s="106"/>
      <c r="H621" s="106"/>
      <c r="I621" s="106"/>
      <c r="J621" s="97"/>
      <c r="K621" s="105"/>
    </row>
    <row r="622" spans="1:11" ht="16.5" x14ac:dyDescent="0.15">
      <c r="A622" s="97"/>
      <c r="B622" s="97"/>
      <c r="C622" s="97"/>
      <c r="D622" s="97"/>
      <c r="E622" s="105"/>
      <c r="F622" s="105"/>
      <c r="G622" s="106"/>
      <c r="H622" s="106"/>
      <c r="I622" s="106"/>
      <c r="J622" s="97"/>
      <c r="K622" s="105"/>
    </row>
    <row r="623" spans="1:11" ht="16.5" x14ac:dyDescent="0.15">
      <c r="A623" s="97"/>
      <c r="B623" s="97"/>
      <c r="C623" s="97"/>
      <c r="D623" s="97"/>
      <c r="E623" s="105"/>
      <c r="F623" s="105"/>
      <c r="G623" s="106"/>
      <c r="H623" s="106"/>
      <c r="I623" s="106"/>
      <c r="J623" s="97"/>
      <c r="K623" s="105"/>
    </row>
    <row r="624" spans="1:11" ht="16.5" x14ac:dyDescent="0.15">
      <c r="A624" s="97"/>
      <c r="B624" s="97"/>
      <c r="C624" s="97"/>
      <c r="D624" s="97"/>
      <c r="E624" s="105"/>
      <c r="F624" s="105"/>
      <c r="G624" s="106"/>
      <c r="H624" s="106"/>
      <c r="I624" s="106"/>
      <c r="J624" s="97"/>
      <c r="K624" s="105"/>
    </row>
    <row r="625" spans="1:11" ht="16.5" x14ac:dyDescent="0.15">
      <c r="A625" s="97"/>
      <c r="B625" s="97"/>
      <c r="C625" s="97"/>
      <c r="D625" s="97"/>
      <c r="E625" s="105"/>
      <c r="F625" s="105"/>
      <c r="G625" s="106"/>
      <c r="H625" s="106"/>
      <c r="I625" s="106"/>
      <c r="J625" s="97"/>
      <c r="K625" s="105"/>
    </row>
    <row r="626" spans="1:11" ht="16.5" x14ac:dyDescent="0.15">
      <c r="A626" s="97"/>
      <c r="B626" s="97"/>
      <c r="C626" s="97"/>
      <c r="D626" s="97"/>
      <c r="E626" s="105"/>
      <c r="F626" s="105"/>
      <c r="G626" s="106"/>
      <c r="H626" s="106"/>
      <c r="I626" s="106"/>
      <c r="J626" s="97"/>
      <c r="K626" s="105"/>
    </row>
    <row r="627" spans="1:11" ht="16.5" x14ac:dyDescent="0.15">
      <c r="A627" s="97"/>
      <c r="B627" s="97"/>
      <c r="C627" s="97"/>
      <c r="D627" s="97"/>
      <c r="E627" s="105"/>
      <c r="F627" s="105"/>
      <c r="G627" s="106"/>
      <c r="H627" s="106"/>
      <c r="I627" s="106"/>
      <c r="J627" s="97"/>
      <c r="K627" s="105"/>
    </row>
    <row r="628" spans="1:11" ht="16.5" x14ac:dyDescent="0.15">
      <c r="A628" s="97"/>
      <c r="B628" s="97"/>
      <c r="C628" s="97"/>
      <c r="D628" s="97"/>
      <c r="E628" s="105"/>
      <c r="F628" s="105"/>
      <c r="G628" s="106"/>
      <c r="H628" s="106"/>
      <c r="I628" s="106"/>
      <c r="J628" s="97"/>
      <c r="K628" s="105"/>
    </row>
    <row r="629" spans="1:11" ht="16.5" x14ac:dyDescent="0.15">
      <c r="A629" s="97"/>
      <c r="B629" s="97"/>
      <c r="C629" s="97"/>
      <c r="D629" s="97"/>
      <c r="E629" s="105"/>
      <c r="F629" s="105"/>
      <c r="G629" s="106"/>
      <c r="H629" s="106"/>
      <c r="I629" s="106"/>
      <c r="J629" s="97"/>
      <c r="K629" s="105"/>
    </row>
    <row r="630" spans="1:11" ht="16.5" x14ac:dyDescent="0.15">
      <c r="A630" s="97"/>
      <c r="B630" s="97"/>
      <c r="C630" s="97"/>
      <c r="D630" s="97"/>
      <c r="E630" s="105"/>
      <c r="F630" s="105"/>
      <c r="G630" s="106"/>
      <c r="H630" s="106"/>
      <c r="I630" s="106"/>
      <c r="J630" s="97"/>
      <c r="K630" s="105"/>
    </row>
    <row r="631" spans="1:11" ht="16.5" x14ac:dyDescent="0.15">
      <c r="A631" s="97"/>
      <c r="B631" s="97"/>
      <c r="C631" s="97"/>
      <c r="D631" s="97"/>
      <c r="E631" s="105"/>
      <c r="F631" s="105"/>
      <c r="G631" s="106"/>
      <c r="H631" s="106"/>
      <c r="I631" s="106"/>
      <c r="J631" s="97"/>
      <c r="K631" s="105"/>
    </row>
    <row r="632" spans="1:11" ht="16.5" x14ac:dyDescent="0.15">
      <c r="A632" s="97"/>
      <c r="B632" s="97"/>
      <c r="C632" s="97"/>
      <c r="D632" s="97"/>
      <c r="E632" s="105"/>
      <c r="F632" s="105"/>
      <c r="G632" s="106"/>
      <c r="H632" s="106"/>
      <c r="I632" s="106"/>
      <c r="J632" s="97"/>
      <c r="K632" s="105"/>
    </row>
    <row r="633" spans="1:11" ht="16.5" x14ac:dyDescent="0.15">
      <c r="A633" s="97"/>
      <c r="B633" s="97"/>
      <c r="C633" s="97"/>
      <c r="D633" s="97"/>
      <c r="E633" s="105"/>
      <c r="F633" s="105"/>
      <c r="G633" s="106"/>
      <c r="H633" s="106"/>
      <c r="I633" s="106"/>
      <c r="J633" s="97"/>
      <c r="K633" s="105"/>
    </row>
    <row r="634" spans="1:11" ht="16.5" x14ac:dyDescent="0.15">
      <c r="A634" s="97"/>
      <c r="B634" s="97"/>
      <c r="C634" s="97"/>
      <c r="D634" s="97"/>
      <c r="E634" s="105"/>
      <c r="F634" s="105"/>
      <c r="G634" s="106"/>
      <c r="H634" s="106"/>
      <c r="I634" s="106"/>
      <c r="J634" s="97"/>
      <c r="K634" s="105"/>
    </row>
    <row r="635" spans="1:11" ht="16.5" x14ac:dyDescent="0.15">
      <c r="A635" s="97"/>
      <c r="B635" s="97"/>
      <c r="C635" s="97"/>
      <c r="D635" s="97"/>
      <c r="E635" s="105"/>
      <c r="F635" s="105"/>
      <c r="G635" s="106"/>
      <c r="H635" s="106"/>
      <c r="I635" s="106"/>
      <c r="J635" s="97"/>
      <c r="K635" s="105"/>
    </row>
    <row r="636" spans="1:11" ht="16.5" x14ac:dyDescent="0.15">
      <c r="A636" s="97"/>
      <c r="B636" s="97"/>
      <c r="C636" s="97"/>
      <c r="D636" s="97"/>
      <c r="E636" s="105"/>
      <c r="F636" s="105"/>
      <c r="G636" s="106"/>
      <c r="H636" s="106"/>
      <c r="I636" s="106"/>
      <c r="J636" s="97"/>
      <c r="K636" s="105"/>
    </row>
    <row r="637" spans="1:11" ht="16.5" x14ac:dyDescent="0.15">
      <c r="A637" s="97"/>
      <c r="B637" s="97"/>
      <c r="C637" s="97"/>
      <c r="D637" s="97"/>
      <c r="E637" s="105"/>
      <c r="F637" s="105"/>
      <c r="G637" s="106"/>
      <c r="H637" s="106"/>
      <c r="I637" s="106"/>
      <c r="J637" s="97"/>
      <c r="K637" s="105"/>
    </row>
    <row r="638" spans="1:11" ht="16.5" x14ac:dyDescent="0.15">
      <c r="A638" s="97"/>
      <c r="B638" s="97"/>
      <c r="C638" s="97"/>
      <c r="D638" s="97"/>
      <c r="E638" s="105"/>
      <c r="F638" s="105"/>
      <c r="G638" s="106"/>
      <c r="H638" s="106"/>
      <c r="I638" s="106"/>
      <c r="J638" s="97"/>
      <c r="K638" s="105"/>
    </row>
    <row r="639" spans="1:11" ht="16.5" x14ac:dyDescent="0.15">
      <c r="A639" s="97"/>
      <c r="B639" s="97"/>
      <c r="C639" s="97"/>
      <c r="D639" s="97"/>
      <c r="E639" s="105"/>
      <c r="F639" s="105"/>
      <c r="G639" s="106"/>
      <c r="H639" s="106"/>
      <c r="I639" s="106"/>
      <c r="J639" s="97"/>
      <c r="K639" s="105"/>
    </row>
    <row r="640" spans="1:11" ht="16.5" x14ac:dyDescent="0.15">
      <c r="A640" s="97"/>
      <c r="B640" s="97"/>
      <c r="C640" s="97"/>
      <c r="D640" s="97"/>
      <c r="E640" s="105"/>
      <c r="F640" s="105"/>
      <c r="G640" s="106"/>
      <c r="H640" s="106"/>
      <c r="I640" s="106"/>
      <c r="J640" s="97"/>
      <c r="K640" s="105"/>
    </row>
    <row r="641" spans="1:11" ht="16.5" x14ac:dyDescent="0.15">
      <c r="A641" s="97"/>
      <c r="B641" s="97"/>
      <c r="C641" s="97"/>
      <c r="D641" s="97"/>
      <c r="E641" s="105"/>
      <c r="F641" s="105"/>
      <c r="G641" s="106"/>
      <c r="H641" s="106"/>
      <c r="I641" s="106"/>
      <c r="J641" s="97"/>
      <c r="K641" s="105"/>
    </row>
    <row r="642" spans="1:11" ht="16.5" x14ac:dyDescent="0.15">
      <c r="A642" s="97"/>
      <c r="B642" s="97"/>
      <c r="C642" s="97"/>
      <c r="D642" s="97"/>
      <c r="E642" s="105"/>
      <c r="F642" s="105"/>
      <c r="G642" s="106"/>
      <c r="H642" s="106"/>
      <c r="I642" s="106"/>
      <c r="J642" s="97"/>
      <c r="K642" s="105"/>
    </row>
    <row r="643" spans="1:11" ht="16.5" x14ac:dyDescent="0.15">
      <c r="A643" s="97"/>
      <c r="B643" s="97"/>
      <c r="C643" s="97"/>
      <c r="D643" s="97"/>
      <c r="E643" s="105"/>
      <c r="F643" s="105"/>
      <c r="G643" s="106"/>
      <c r="H643" s="106"/>
      <c r="I643" s="106"/>
      <c r="J643" s="97"/>
      <c r="K643" s="105"/>
    </row>
    <row r="644" spans="1:11" ht="16.5" x14ac:dyDescent="0.15">
      <c r="A644" s="97"/>
      <c r="B644" s="97"/>
      <c r="C644" s="97"/>
      <c r="D644" s="97"/>
      <c r="E644" s="105"/>
      <c r="F644" s="105"/>
      <c r="G644" s="106"/>
      <c r="H644" s="106"/>
      <c r="I644" s="106"/>
      <c r="J644" s="97"/>
      <c r="K644" s="105"/>
    </row>
    <row r="645" spans="1:11" ht="16.5" x14ac:dyDescent="0.15">
      <c r="A645" s="97"/>
      <c r="B645" s="97"/>
      <c r="C645" s="97"/>
      <c r="D645" s="97"/>
      <c r="E645" s="105"/>
      <c r="F645" s="105"/>
      <c r="G645" s="106"/>
      <c r="H645" s="106"/>
      <c r="I645" s="106"/>
      <c r="J645" s="97"/>
      <c r="K645" s="105"/>
    </row>
    <row r="646" spans="1:11" ht="16.5" x14ac:dyDescent="0.15">
      <c r="A646" s="97"/>
      <c r="B646" s="97"/>
      <c r="C646" s="97"/>
      <c r="D646" s="97"/>
      <c r="E646" s="105"/>
      <c r="F646" s="105"/>
      <c r="G646" s="106"/>
      <c r="H646" s="106"/>
      <c r="I646" s="106"/>
      <c r="J646" s="97"/>
      <c r="K646" s="105"/>
    </row>
    <row r="647" spans="1:11" ht="16.5" x14ac:dyDescent="0.15">
      <c r="A647" s="97"/>
      <c r="B647" s="97"/>
      <c r="C647" s="97"/>
      <c r="D647" s="97"/>
      <c r="E647" s="105"/>
      <c r="F647" s="105"/>
      <c r="G647" s="106"/>
      <c r="H647" s="106"/>
      <c r="I647" s="106"/>
      <c r="J647" s="97"/>
      <c r="K647" s="105"/>
    </row>
    <row r="648" spans="1:11" ht="16.5" x14ac:dyDescent="0.15">
      <c r="A648" s="97"/>
      <c r="B648" s="97"/>
      <c r="C648" s="97"/>
      <c r="D648" s="97"/>
      <c r="E648" s="105"/>
      <c r="F648" s="105"/>
      <c r="G648" s="106"/>
      <c r="H648" s="106"/>
      <c r="I648" s="106"/>
      <c r="J648" s="97"/>
      <c r="K648" s="105"/>
    </row>
    <row r="649" spans="1:11" ht="16.5" x14ac:dyDescent="0.15">
      <c r="A649" s="97"/>
      <c r="B649" s="97"/>
      <c r="C649" s="97"/>
      <c r="D649" s="97"/>
      <c r="E649" s="105"/>
      <c r="F649" s="105"/>
      <c r="G649" s="106"/>
      <c r="H649" s="106"/>
      <c r="I649" s="106"/>
      <c r="J649" s="97"/>
      <c r="K649" s="105"/>
    </row>
    <row r="650" spans="1:11" ht="16.5" x14ac:dyDescent="0.15">
      <c r="A650" s="97"/>
      <c r="B650" s="97"/>
      <c r="C650" s="97"/>
      <c r="D650" s="97"/>
      <c r="E650" s="105"/>
      <c r="F650" s="105"/>
      <c r="G650" s="106"/>
      <c r="H650" s="106"/>
      <c r="I650" s="106"/>
      <c r="J650" s="97"/>
      <c r="K650" s="105"/>
    </row>
    <row r="651" spans="1:11" ht="16.5" x14ac:dyDescent="0.15">
      <c r="A651" s="97"/>
      <c r="B651" s="97"/>
      <c r="C651" s="97"/>
      <c r="D651" s="97"/>
      <c r="E651" s="105"/>
      <c r="F651" s="105"/>
      <c r="G651" s="106"/>
      <c r="H651" s="106"/>
      <c r="I651" s="106"/>
      <c r="J651" s="97"/>
      <c r="K651" s="105"/>
    </row>
    <row r="652" spans="1:11" ht="16.5" x14ac:dyDescent="0.15">
      <c r="A652" s="97"/>
      <c r="B652" s="97"/>
      <c r="C652" s="97"/>
      <c r="D652" s="97"/>
      <c r="E652" s="105"/>
      <c r="F652" s="105"/>
      <c r="G652" s="106"/>
      <c r="H652" s="106"/>
      <c r="I652" s="106"/>
      <c r="J652" s="97"/>
      <c r="K652" s="105"/>
    </row>
    <row r="653" spans="1:11" ht="16.5" x14ac:dyDescent="0.15">
      <c r="A653" s="97"/>
      <c r="B653" s="97"/>
      <c r="C653" s="97"/>
      <c r="D653" s="97"/>
      <c r="E653" s="105"/>
      <c r="F653" s="105"/>
      <c r="G653" s="106"/>
      <c r="H653" s="106"/>
      <c r="I653" s="106"/>
      <c r="J653" s="97"/>
      <c r="K653" s="105"/>
    </row>
    <row r="654" spans="1:11" ht="16.5" x14ac:dyDescent="0.15">
      <c r="A654" s="97"/>
      <c r="B654" s="97"/>
      <c r="C654" s="97"/>
      <c r="D654" s="97"/>
      <c r="E654" s="105"/>
      <c r="F654" s="105"/>
      <c r="G654" s="106"/>
      <c r="H654" s="106"/>
      <c r="I654" s="106"/>
      <c r="J654" s="97"/>
      <c r="K654" s="105"/>
    </row>
    <row r="655" spans="1:11" ht="16.5" x14ac:dyDescent="0.15">
      <c r="A655" s="97"/>
      <c r="B655" s="97"/>
      <c r="C655" s="97"/>
      <c r="D655" s="97"/>
      <c r="E655" s="105"/>
      <c r="F655" s="105"/>
      <c r="G655" s="106"/>
      <c r="H655" s="106"/>
      <c r="I655" s="106"/>
      <c r="J655" s="97"/>
      <c r="K655" s="105"/>
    </row>
    <row r="656" spans="1:11" ht="16.5" x14ac:dyDescent="0.15">
      <c r="A656" s="97"/>
      <c r="B656" s="97"/>
      <c r="C656" s="97"/>
      <c r="D656" s="97"/>
      <c r="E656" s="105"/>
      <c r="F656" s="105"/>
      <c r="G656" s="106"/>
      <c r="H656" s="106"/>
      <c r="I656" s="106"/>
      <c r="J656" s="97"/>
      <c r="K656" s="105"/>
    </row>
    <row r="657" spans="1:11" ht="16.5" x14ac:dyDescent="0.15">
      <c r="A657" s="97"/>
      <c r="B657" s="97"/>
      <c r="C657" s="97"/>
      <c r="D657" s="97"/>
      <c r="E657" s="105"/>
      <c r="F657" s="105"/>
      <c r="G657" s="106"/>
      <c r="H657" s="106"/>
      <c r="I657" s="106"/>
      <c r="J657" s="97"/>
      <c r="K657" s="105"/>
    </row>
    <row r="658" spans="1:11" ht="16.5" x14ac:dyDescent="0.15">
      <c r="A658" s="97"/>
      <c r="B658" s="97"/>
      <c r="C658" s="97"/>
      <c r="D658" s="97"/>
      <c r="E658" s="105"/>
      <c r="F658" s="105"/>
      <c r="G658" s="106"/>
      <c r="H658" s="106"/>
      <c r="I658" s="106"/>
      <c r="J658" s="97"/>
      <c r="K658" s="105"/>
    </row>
    <row r="659" spans="1:11" ht="16.5" x14ac:dyDescent="0.15">
      <c r="A659" s="97"/>
      <c r="B659" s="97"/>
      <c r="C659" s="97"/>
      <c r="D659" s="97"/>
      <c r="E659" s="105"/>
      <c r="F659" s="105"/>
      <c r="G659" s="106"/>
      <c r="H659" s="106"/>
      <c r="I659" s="106"/>
      <c r="J659" s="97"/>
      <c r="K659" s="105"/>
    </row>
    <row r="660" spans="1:11" ht="16.5" x14ac:dyDescent="0.15">
      <c r="A660" s="97"/>
      <c r="B660" s="97"/>
      <c r="C660" s="97"/>
      <c r="D660" s="97"/>
      <c r="E660" s="105"/>
      <c r="F660" s="105"/>
      <c r="G660" s="106"/>
      <c r="H660" s="106"/>
      <c r="I660" s="106"/>
      <c r="J660" s="97"/>
      <c r="K660" s="105"/>
    </row>
    <row r="661" spans="1:11" ht="16.5" x14ac:dyDescent="0.15">
      <c r="A661" s="97"/>
      <c r="B661" s="97"/>
      <c r="C661" s="97"/>
      <c r="D661" s="97"/>
      <c r="E661" s="105"/>
      <c r="F661" s="105"/>
      <c r="G661" s="106"/>
      <c r="H661" s="106"/>
      <c r="I661" s="106"/>
      <c r="J661" s="97"/>
      <c r="K661" s="105"/>
    </row>
    <row r="662" spans="1:11" ht="16.5" x14ac:dyDescent="0.15">
      <c r="A662" s="97"/>
      <c r="B662" s="97"/>
      <c r="C662" s="97"/>
      <c r="D662" s="97"/>
      <c r="E662" s="105"/>
      <c r="F662" s="105"/>
      <c r="G662" s="106"/>
      <c r="H662" s="106"/>
      <c r="I662" s="106"/>
      <c r="J662" s="97"/>
      <c r="K662" s="105"/>
    </row>
    <row r="663" spans="1:11" ht="16.5" x14ac:dyDescent="0.15">
      <c r="A663" s="97"/>
      <c r="B663" s="97"/>
      <c r="C663" s="97"/>
      <c r="D663" s="97"/>
      <c r="E663" s="105"/>
      <c r="F663" s="105"/>
      <c r="G663" s="106"/>
      <c r="H663" s="106"/>
      <c r="I663" s="106"/>
      <c r="J663" s="97"/>
      <c r="K663" s="105"/>
    </row>
    <row r="664" spans="1:11" ht="16.5" x14ac:dyDescent="0.15">
      <c r="A664" s="97"/>
      <c r="B664" s="97"/>
      <c r="C664" s="97"/>
      <c r="D664" s="97"/>
      <c r="E664" s="105"/>
      <c r="F664" s="105"/>
      <c r="G664" s="106"/>
      <c r="H664" s="106"/>
      <c r="I664" s="106"/>
      <c r="J664" s="97"/>
      <c r="K664" s="105"/>
    </row>
    <row r="665" spans="1:11" ht="16.5" x14ac:dyDescent="0.15">
      <c r="A665" s="97"/>
      <c r="B665" s="97"/>
      <c r="C665" s="97"/>
      <c r="D665" s="97"/>
      <c r="E665" s="105"/>
      <c r="F665" s="105"/>
      <c r="G665" s="106"/>
      <c r="H665" s="106"/>
      <c r="I665" s="106"/>
      <c r="J665" s="97"/>
      <c r="K665" s="105"/>
    </row>
    <row r="666" spans="1:11" ht="16.5" x14ac:dyDescent="0.15">
      <c r="A666" s="97"/>
      <c r="B666" s="97"/>
      <c r="C666" s="97"/>
      <c r="D666" s="97"/>
      <c r="E666" s="105"/>
      <c r="F666" s="105"/>
      <c r="G666" s="106"/>
      <c r="H666" s="106"/>
      <c r="I666" s="106"/>
      <c r="J666" s="97"/>
      <c r="K666" s="105"/>
    </row>
    <row r="667" spans="1:11" ht="16.5" x14ac:dyDescent="0.15">
      <c r="A667" s="97"/>
      <c r="B667" s="97"/>
      <c r="C667" s="97"/>
      <c r="D667" s="97"/>
      <c r="E667" s="105"/>
      <c r="F667" s="105"/>
      <c r="G667" s="106"/>
      <c r="H667" s="106"/>
      <c r="I667" s="106"/>
      <c r="J667" s="97"/>
      <c r="K667" s="105"/>
    </row>
    <row r="668" spans="1:11" ht="16.5" x14ac:dyDescent="0.15">
      <c r="A668" s="97"/>
      <c r="B668" s="97"/>
      <c r="C668" s="97"/>
      <c r="D668" s="97"/>
      <c r="E668" s="105"/>
      <c r="F668" s="105"/>
      <c r="G668" s="106"/>
      <c r="H668" s="106"/>
      <c r="I668" s="106"/>
      <c r="J668" s="97"/>
      <c r="K668" s="105"/>
    </row>
    <row r="669" spans="1:11" ht="16.5" x14ac:dyDescent="0.15">
      <c r="A669" s="97"/>
      <c r="B669" s="97"/>
      <c r="C669" s="97"/>
      <c r="D669" s="97"/>
      <c r="E669" s="105"/>
      <c r="F669" s="105"/>
      <c r="G669" s="106"/>
      <c r="H669" s="106"/>
      <c r="I669" s="106"/>
      <c r="J669" s="97"/>
      <c r="K669" s="105"/>
    </row>
    <row r="670" spans="1:11" ht="16.5" x14ac:dyDescent="0.15">
      <c r="A670" s="97"/>
      <c r="B670" s="97"/>
      <c r="C670" s="97"/>
      <c r="D670" s="97"/>
      <c r="E670" s="105"/>
      <c r="F670" s="105"/>
      <c r="G670" s="106"/>
      <c r="H670" s="106"/>
      <c r="I670" s="106"/>
      <c r="J670" s="97"/>
      <c r="K670" s="105"/>
    </row>
    <row r="671" spans="1:11" ht="16.5" x14ac:dyDescent="0.15">
      <c r="A671" s="97"/>
      <c r="B671" s="97"/>
      <c r="C671" s="97"/>
      <c r="D671" s="97"/>
      <c r="E671" s="105"/>
      <c r="F671" s="105"/>
      <c r="G671" s="106"/>
      <c r="H671" s="106"/>
      <c r="I671" s="106"/>
      <c r="J671" s="97"/>
      <c r="K671" s="105"/>
    </row>
    <row r="672" spans="1:11" ht="16.5" x14ac:dyDescent="0.15">
      <c r="A672" s="97"/>
      <c r="B672" s="97"/>
      <c r="C672" s="97"/>
      <c r="D672" s="97"/>
      <c r="E672" s="105"/>
      <c r="F672" s="105"/>
      <c r="G672" s="106"/>
      <c r="H672" s="106"/>
      <c r="I672" s="106"/>
      <c r="J672" s="97"/>
      <c r="K672" s="105"/>
    </row>
    <row r="673" spans="1:11" ht="16.5" x14ac:dyDescent="0.15">
      <c r="A673" s="97"/>
      <c r="B673" s="97"/>
      <c r="C673" s="97"/>
      <c r="D673" s="97"/>
      <c r="E673" s="105"/>
      <c r="F673" s="105"/>
      <c r="G673" s="106"/>
      <c r="H673" s="106"/>
      <c r="I673" s="106"/>
      <c r="J673" s="97"/>
      <c r="K673" s="105"/>
    </row>
    <row r="674" spans="1:11" ht="16.5" x14ac:dyDescent="0.15">
      <c r="A674" s="97"/>
      <c r="B674" s="97"/>
      <c r="C674" s="97"/>
      <c r="D674" s="97"/>
      <c r="E674" s="105"/>
      <c r="F674" s="105"/>
      <c r="G674" s="106"/>
      <c r="H674" s="106"/>
      <c r="I674" s="106"/>
      <c r="J674" s="97"/>
      <c r="K674" s="105"/>
    </row>
    <row r="675" spans="1:11" ht="16.5" x14ac:dyDescent="0.15">
      <c r="A675" s="97"/>
      <c r="B675" s="97"/>
      <c r="C675" s="97"/>
      <c r="D675" s="97"/>
      <c r="E675" s="105"/>
      <c r="F675" s="105"/>
      <c r="G675" s="106"/>
      <c r="H675" s="106"/>
      <c r="I675" s="106"/>
      <c r="J675" s="97"/>
      <c r="K675" s="105"/>
    </row>
    <row r="676" spans="1:11" ht="16.5" x14ac:dyDescent="0.15">
      <c r="A676" s="97"/>
      <c r="B676" s="97"/>
      <c r="C676" s="97"/>
      <c r="D676" s="97"/>
      <c r="E676" s="105"/>
      <c r="F676" s="105"/>
      <c r="G676" s="106"/>
      <c r="H676" s="106"/>
      <c r="I676" s="106"/>
      <c r="J676" s="97"/>
      <c r="K676" s="105"/>
    </row>
    <row r="677" spans="1:11" ht="16.5" x14ac:dyDescent="0.15">
      <c r="A677" s="97"/>
      <c r="B677" s="97"/>
      <c r="C677" s="97"/>
      <c r="D677" s="97"/>
      <c r="E677" s="105"/>
      <c r="F677" s="105"/>
      <c r="G677" s="106"/>
      <c r="H677" s="106"/>
      <c r="I677" s="106"/>
      <c r="J677" s="97"/>
      <c r="K677" s="105"/>
    </row>
    <row r="678" spans="1:11" ht="16.5" x14ac:dyDescent="0.15">
      <c r="A678" s="97"/>
      <c r="B678" s="97"/>
      <c r="C678" s="97"/>
      <c r="D678" s="97"/>
      <c r="E678" s="105"/>
      <c r="F678" s="105"/>
      <c r="G678" s="106"/>
      <c r="H678" s="106"/>
      <c r="I678" s="106"/>
      <c r="J678" s="97"/>
      <c r="K678" s="105"/>
    </row>
    <row r="679" spans="1:11" ht="16.5" x14ac:dyDescent="0.15">
      <c r="A679" s="97"/>
      <c r="B679" s="97"/>
      <c r="C679" s="97"/>
      <c r="D679" s="97"/>
      <c r="E679" s="105"/>
      <c r="F679" s="105"/>
      <c r="G679" s="106"/>
      <c r="H679" s="106"/>
      <c r="I679" s="106"/>
      <c r="J679" s="97"/>
      <c r="K679" s="105"/>
    </row>
    <row r="680" spans="1:11" ht="16.5" x14ac:dyDescent="0.15">
      <c r="A680" s="97"/>
      <c r="B680" s="97"/>
      <c r="C680" s="97"/>
      <c r="D680" s="97"/>
      <c r="E680" s="105"/>
      <c r="F680" s="105"/>
      <c r="G680" s="106"/>
      <c r="H680" s="106"/>
      <c r="I680" s="106"/>
      <c r="J680" s="97"/>
      <c r="K680" s="105"/>
    </row>
    <row r="681" spans="1:11" ht="16.5" x14ac:dyDescent="0.15">
      <c r="A681" s="97"/>
      <c r="B681" s="97"/>
      <c r="C681" s="97"/>
      <c r="D681" s="97"/>
      <c r="E681" s="105"/>
      <c r="F681" s="105"/>
      <c r="G681" s="106"/>
      <c r="H681" s="106"/>
      <c r="I681" s="106"/>
      <c r="J681" s="97"/>
      <c r="K681" s="105"/>
    </row>
    <row r="682" spans="1:11" ht="16.5" x14ac:dyDescent="0.15">
      <c r="A682" s="97"/>
      <c r="B682" s="97"/>
      <c r="C682" s="97"/>
      <c r="D682" s="97"/>
      <c r="E682" s="105"/>
      <c r="F682" s="105"/>
      <c r="G682" s="106"/>
      <c r="H682" s="106"/>
      <c r="I682" s="106"/>
      <c r="J682" s="97"/>
      <c r="K682" s="105"/>
    </row>
    <row r="683" spans="1:11" ht="16.5" x14ac:dyDescent="0.15">
      <c r="A683" s="97"/>
      <c r="B683" s="97"/>
      <c r="C683" s="97"/>
      <c r="D683" s="97"/>
      <c r="E683" s="105"/>
      <c r="F683" s="105"/>
      <c r="G683" s="106"/>
      <c r="H683" s="106"/>
      <c r="I683" s="106"/>
      <c r="J683" s="97"/>
      <c r="K683" s="105"/>
    </row>
    <row r="684" spans="1:11" ht="16.5" x14ac:dyDescent="0.15">
      <c r="A684" s="97"/>
      <c r="B684" s="97"/>
      <c r="C684" s="97"/>
      <c r="D684" s="97"/>
      <c r="E684" s="105"/>
      <c r="F684" s="105"/>
      <c r="G684" s="106"/>
      <c r="H684" s="106"/>
      <c r="I684" s="106"/>
      <c r="J684" s="97"/>
      <c r="K684" s="105"/>
    </row>
    <row r="685" spans="1:11" ht="16.5" x14ac:dyDescent="0.15">
      <c r="A685" s="97"/>
      <c r="B685" s="97"/>
      <c r="C685" s="97"/>
      <c r="D685" s="97"/>
      <c r="E685" s="105"/>
      <c r="F685" s="105"/>
      <c r="G685" s="106"/>
      <c r="H685" s="106"/>
      <c r="I685" s="106"/>
      <c r="J685" s="97"/>
      <c r="K685" s="105"/>
    </row>
    <row r="686" spans="1:11" ht="16.5" x14ac:dyDescent="0.15">
      <c r="A686" s="97"/>
      <c r="B686" s="97"/>
      <c r="C686" s="97"/>
      <c r="D686" s="97"/>
      <c r="E686" s="105"/>
      <c r="F686" s="105"/>
      <c r="G686" s="106"/>
      <c r="H686" s="106"/>
      <c r="I686" s="106"/>
      <c r="J686" s="97"/>
      <c r="K686" s="105"/>
    </row>
    <row r="687" spans="1:11" ht="16.5" x14ac:dyDescent="0.15">
      <c r="A687" s="97"/>
      <c r="B687" s="97"/>
      <c r="C687" s="97"/>
      <c r="D687" s="97"/>
      <c r="E687" s="105"/>
      <c r="F687" s="105"/>
      <c r="G687" s="106"/>
      <c r="H687" s="106"/>
      <c r="I687" s="106"/>
      <c r="J687" s="97"/>
      <c r="K687" s="105"/>
    </row>
    <row r="688" spans="1:11" ht="16.5" x14ac:dyDescent="0.15">
      <c r="A688" s="97"/>
      <c r="B688" s="97"/>
      <c r="C688" s="97"/>
      <c r="D688" s="97"/>
      <c r="E688" s="105"/>
      <c r="F688" s="105"/>
      <c r="G688" s="106"/>
      <c r="H688" s="106"/>
      <c r="I688" s="106"/>
      <c r="J688" s="97"/>
      <c r="K688" s="105"/>
    </row>
    <row r="689" spans="1:11" ht="16.5" x14ac:dyDescent="0.15">
      <c r="A689" s="97"/>
      <c r="B689" s="97"/>
      <c r="C689" s="97"/>
      <c r="D689" s="97"/>
      <c r="E689" s="105"/>
      <c r="F689" s="105"/>
      <c r="G689" s="106"/>
      <c r="H689" s="106"/>
      <c r="I689" s="106"/>
      <c r="J689" s="97"/>
      <c r="K689" s="105"/>
    </row>
    <row r="690" spans="1:11" ht="16.5" x14ac:dyDescent="0.15">
      <c r="A690" s="97"/>
      <c r="B690" s="97"/>
      <c r="C690" s="97"/>
      <c r="D690" s="97"/>
      <c r="E690" s="105"/>
      <c r="F690" s="105"/>
      <c r="G690" s="106"/>
      <c r="H690" s="106"/>
      <c r="I690" s="106"/>
      <c r="J690" s="97"/>
      <c r="K690" s="105"/>
    </row>
    <row r="691" spans="1:11" ht="16.5" x14ac:dyDescent="0.15">
      <c r="A691" s="97"/>
      <c r="B691" s="97"/>
      <c r="C691" s="97"/>
      <c r="D691" s="97"/>
      <c r="E691" s="105"/>
      <c r="F691" s="105"/>
      <c r="G691" s="106"/>
      <c r="H691" s="106"/>
      <c r="I691" s="106"/>
      <c r="J691" s="97"/>
      <c r="K691" s="105"/>
    </row>
    <row r="692" spans="1:11" ht="16.5" x14ac:dyDescent="0.15">
      <c r="A692" s="97"/>
      <c r="B692" s="97"/>
      <c r="C692" s="97"/>
      <c r="D692" s="97"/>
      <c r="E692" s="105"/>
      <c r="F692" s="105"/>
      <c r="G692" s="106"/>
      <c r="H692" s="106"/>
      <c r="I692" s="106"/>
      <c r="J692" s="97"/>
      <c r="K692" s="105"/>
    </row>
    <row r="693" spans="1:11" ht="16.5" x14ac:dyDescent="0.15">
      <c r="A693" s="97"/>
      <c r="B693" s="97"/>
      <c r="C693" s="97"/>
      <c r="D693" s="97"/>
      <c r="E693" s="105"/>
      <c r="F693" s="105"/>
      <c r="G693" s="106"/>
      <c r="H693" s="106"/>
      <c r="I693" s="106"/>
      <c r="J693" s="97"/>
      <c r="K693" s="105"/>
    </row>
    <row r="694" spans="1:11" ht="16.5" x14ac:dyDescent="0.15">
      <c r="A694" s="97"/>
      <c r="B694" s="97"/>
      <c r="C694" s="97"/>
      <c r="D694" s="97"/>
      <c r="E694" s="105"/>
      <c r="F694" s="105"/>
      <c r="G694" s="106"/>
      <c r="H694" s="106"/>
      <c r="I694" s="106"/>
      <c r="J694" s="97"/>
      <c r="K694" s="105"/>
    </row>
    <row r="695" spans="1:11" ht="16.5" x14ac:dyDescent="0.15">
      <c r="A695" s="97"/>
      <c r="B695" s="97"/>
      <c r="C695" s="97"/>
      <c r="D695" s="97"/>
      <c r="E695" s="105"/>
      <c r="F695" s="105"/>
      <c r="G695" s="106"/>
      <c r="H695" s="106"/>
      <c r="I695" s="106"/>
      <c r="J695" s="97"/>
      <c r="K695" s="105"/>
    </row>
    <row r="696" spans="1:11" ht="16.5" x14ac:dyDescent="0.15">
      <c r="A696" s="97"/>
      <c r="B696" s="97"/>
      <c r="C696" s="97"/>
      <c r="D696" s="97"/>
      <c r="E696" s="105"/>
      <c r="F696" s="105"/>
      <c r="G696" s="106"/>
      <c r="H696" s="106"/>
      <c r="I696" s="106"/>
      <c r="J696" s="97"/>
      <c r="K696" s="105"/>
    </row>
    <row r="697" spans="1:11" ht="16.5" x14ac:dyDescent="0.15">
      <c r="A697" s="97"/>
      <c r="B697" s="97"/>
      <c r="C697" s="97"/>
      <c r="D697" s="97"/>
      <c r="E697" s="105"/>
      <c r="F697" s="105"/>
      <c r="G697" s="106"/>
      <c r="H697" s="106"/>
      <c r="I697" s="106"/>
      <c r="J697" s="97"/>
      <c r="K697" s="105"/>
    </row>
    <row r="698" spans="1:11" ht="16.5" x14ac:dyDescent="0.15">
      <c r="A698" s="97"/>
      <c r="B698" s="97"/>
      <c r="C698" s="97"/>
      <c r="D698" s="97"/>
      <c r="E698" s="105"/>
      <c r="F698" s="105"/>
      <c r="G698" s="106"/>
      <c r="H698" s="106"/>
      <c r="I698" s="106"/>
      <c r="J698" s="97"/>
      <c r="K698" s="105"/>
    </row>
    <row r="699" spans="1:11" ht="16.5" x14ac:dyDescent="0.15">
      <c r="A699" s="97"/>
      <c r="B699" s="97"/>
      <c r="C699" s="97"/>
      <c r="D699" s="97"/>
      <c r="E699" s="105"/>
      <c r="F699" s="105"/>
      <c r="G699" s="106"/>
      <c r="H699" s="106"/>
      <c r="I699" s="106"/>
      <c r="J699" s="97"/>
      <c r="K699" s="105"/>
    </row>
    <row r="700" spans="1:11" ht="16.5" x14ac:dyDescent="0.15">
      <c r="A700" s="97"/>
      <c r="B700" s="97"/>
      <c r="C700" s="97"/>
      <c r="D700" s="97"/>
      <c r="E700" s="105"/>
      <c r="F700" s="105"/>
      <c r="G700" s="106"/>
      <c r="H700" s="106"/>
      <c r="I700" s="106"/>
      <c r="J700" s="97"/>
      <c r="K700" s="105"/>
    </row>
    <row r="701" spans="1:11" ht="16.5" x14ac:dyDescent="0.15">
      <c r="A701" s="97"/>
      <c r="B701" s="97"/>
      <c r="C701" s="97"/>
      <c r="D701" s="97"/>
      <c r="E701" s="105"/>
      <c r="F701" s="105"/>
      <c r="G701" s="106"/>
      <c r="H701" s="106"/>
      <c r="I701" s="106"/>
      <c r="J701" s="97"/>
      <c r="K701" s="105"/>
    </row>
    <row r="702" spans="1:11" ht="16.5" x14ac:dyDescent="0.15">
      <c r="A702" s="97"/>
      <c r="B702" s="97"/>
      <c r="C702" s="97"/>
      <c r="D702" s="97"/>
      <c r="E702" s="105"/>
      <c r="F702" s="105"/>
      <c r="G702" s="106"/>
      <c r="H702" s="106"/>
      <c r="I702" s="106"/>
      <c r="J702" s="97"/>
      <c r="K702" s="105"/>
    </row>
    <row r="703" spans="1:11" ht="16.5" x14ac:dyDescent="0.15">
      <c r="A703" s="97"/>
      <c r="B703" s="97"/>
      <c r="C703" s="97"/>
      <c r="D703" s="97"/>
      <c r="E703" s="105"/>
      <c r="F703" s="105"/>
      <c r="G703" s="106"/>
      <c r="H703" s="106"/>
      <c r="I703" s="106"/>
      <c r="J703" s="97"/>
      <c r="K703" s="105"/>
    </row>
    <row r="704" spans="1:11" ht="16.5" x14ac:dyDescent="0.15">
      <c r="A704" s="97"/>
      <c r="B704" s="97"/>
      <c r="C704" s="97"/>
      <c r="D704" s="97"/>
      <c r="E704" s="105"/>
      <c r="F704" s="105"/>
      <c r="G704" s="106"/>
      <c r="H704" s="106"/>
      <c r="I704" s="106"/>
      <c r="J704" s="97"/>
      <c r="K704" s="105"/>
    </row>
    <row r="705" spans="1:11" ht="16.5" x14ac:dyDescent="0.15">
      <c r="A705" s="97"/>
      <c r="B705" s="97"/>
      <c r="C705" s="97"/>
      <c r="D705" s="97"/>
      <c r="E705" s="105"/>
      <c r="F705" s="105"/>
      <c r="G705" s="106"/>
      <c r="H705" s="106"/>
      <c r="I705" s="106"/>
      <c r="J705" s="97"/>
      <c r="K705" s="105"/>
    </row>
    <row r="706" spans="1:11" ht="16.5" x14ac:dyDescent="0.15">
      <c r="A706" s="97"/>
      <c r="B706" s="97"/>
      <c r="C706" s="97"/>
      <c r="D706" s="97"/>
      <c r="E706" s="105"/>
      <c r="F706" s="105"/>
      <c r="G706" s="106"/>
      <c r="H706" s="106"/>
      <c r="I706" s="106"/>
      <c r="J706" s="97"/>
      <c r="K706" s="105"/>
    </row>
    <row r="707" spans="1:11" ht="16.5" x14ac:dyDescent="0.15">
      <c r="A707" s="97"/>
      <c r="B707" s="97"/>
      <c r="C707" s="97"/>
      <c r="D707" s="97"/>
      <c r="E707" s="105"/>
      <c r="F707" s="105"/>
      <c r="G707" s="106"/>
      <c r="H707" s="106"/>
      <c r="I707" s="106"/>
      <c r="J707" s="97"/>
      <c r="K707" s="105"/>
    </row>
    <row r="708" spans="1:11" ht="16.5" x14ac:dyDescent="0.15">
      <c r="A708" s="97"/>
      <c r="B708" s="97"/>
      <c r="C708" s="97"/>
      <c r="D708" s="97"/>
      <c r="E708" s="105"/>
      <c r="F708" s="105"/>
      <c r="G708" s="106"/>
      <c r="H708" s="106"/>
      <c r="I708" s="106"/>
      <c r="J708" s="97"/>
      <c r="K708" s="105"/>
    </row>
    <row r="709" spans="1:11" ht="16.5" x14ac:dyDescent="0.15">
      <c r="A709" s="97"/>
      <c r="B709" s="97"/>
      <c r="C709" s="97"/>
      <c r="D709" s="97"/>
      <c r="E709" s="105"/>
      <c r="F709" s="105"/>
      <c r="G709" s="106"/>
      <c r="H709" s="106"/>
      <c r="I709" s="106"/>
      <c r="J709" s="97"/>
      <c r="K709" s="105"/>
    </row>
    <row r="710" spans="1:11" ht="16.5" x14ac:dyDescent="0.15">
      <c r="A710" s="97"/>
      <c r="B710" s="97"/>
      <c r="C710" s="97"/>
      <c r="D710" s="97"/>
      <c r="E710" s="105"/>
      <c r="F710" s="105"/>
      <c r="G710" s="106"/>
      <c r="H710" s="106"/>
      <c r="I710" s="106"/>
      <c r="J710" s="97"/>
      <c r="K710" s="105"/>
    </row>
    <row r="711" spans="1:11" ht="16.5" x14ac:dyDescent="0.15">
      <c r="A711" s="97"/>
      <c r="B711" s="97"/>
      <c r="C711" s="97"/>
      <c r="D711" s="97"/>
      <c r="E711" s="105"/>
      <c r="F711" s="105"/>
      <c r="G711" s="106"/>
      <c r="H711" s="106"/>
      <c r="I711" s="106"/>
      <c r="J711" s="97"/>
      <c r="K711" s="105"/>
    </row>
    <row r="712" spans="1:11" ht="16.5" x14ac:dyDescent="0.15">
      <c r="A712" s="97"/>
      <c r="B712" s="97"/>
      <c r="C712" s="97"/>
      <c r="D712" s="97"/>
      <c r="E712" s="105"/>
      <c r="F712" s="105"/>
      <c r="G712" s="106"/>
      <c r="H712" s="106"/>
      <c r="I712" s="106"/>
      <c r="J712" s="97"/>
      <c r="K712" s="105"/>
    </row>
    <row r="713" spans="1:11" ht="16.5" x14ac:dyDescent="0.15">
      <c r="A713" s="97"/>
      <c r="B713" s="97"/>
      <c r="C713" s="97"/>
      <c r="D713" s="97"/>
      <c r="E713" s="105"/>
      <c r="F713" s="105"/>
      <c r="G713" s="106"/>
      <c r="H713" s="106"/>
      <c r="I713" s="106"/>
      <c r="J713" s="97"/>
      <c r="K713" s="105"/>
    </row>
    <row r="714" spans="1:11" ht="16.5" x14ac:dyDescent="0.15">
      <c r="A714" s="97"/>
      <c r="B714" s="97"/>
      <c r="C714" s="97"/>
      <c r="D714" s="97"/>
      <c r="E714" s="105"/>
      <c r="F714" s="105"/>
      <c r="G714" s="106"/>
      <c r="H714" s="106"/>
      <c r="I714" s="106"/>
      <c r="J714" s="97"/>
      <c r="K714" s="105"/>
    </row>
    <row r="715" spans="1:11" ht="16.5" x14ac:dyDescent="0.15">
      <c r="A715" s="97"/>
      <c r="B715" s="97"/>
      <c r="C715" s="97"/>
      <c r="D715" s="97"/>
      <c r="E715" s="105"/>
      <c r="F715" s="105"/>
      <c r="G715" s="106"/>
      <c r="H715" s="106"/>
      <c r="I715" s="106"/>
      <c r="J715" s="97"/>
      <c r="K715" s="105"/>
    </row>
    <row r="716" spans="1:11" ht="16.5" x14ac:dyDescent="0.15">
      <c r="A716" s="97"/>
      <c r="B716" s="97"/>
      <c r="C716" s="97"/>
      <c r="D716" s="97"/>
      <c r="E716" s="105"/>
      <c r="F716" s="105"/>
      <c r="G716" s="106"/>
      <c r="H716" s="106"/>
      <c r="I716" s="106"/>
      <c r="J716" s="97"/>
      <c r="K716" s="105"/>
    </row>
    <row r="717" spans="1:11" ht="16.5" x14ac:dyDescent="0.15">
      <c r="A717" s="97"/>
      <c r="B717" s="97"/>
      <c r="C717" s="97"/>
      <c r="D717" s="97"/>
      <c r="E717" s="105"/>
      <c r="F717" s="105"/>
      <c r="G717" s="106"/>
      <c r="H717" s="106"/>
      <c r="I717" s="106"/>
      <c r="J717" s="97"/>
      <c r="K717" s="105"/>
    </row>
    <row r="718" spans="1:11" ht="16.5" x14ac:dyDescent="0.15">
      <c r="A718" s="97"/>
      <c r="B718" s="97"/>
      <c r="C718" s="97"/>
      <c r="D718" s="97"/>
      <c r="E718" s="105"/>
      <c r="F718" s="105"/>
      <c r="G718" s="106"/>
      <c r="H718" s="106"/>
      <c r="I718" s="106"/>
      <c r="J718" s="97"/>
      <c r="K718" s="105"/>
    </row>
    <row r="719" spans="1:11" ht="16.5" x14ac:dyDescent="0.15">
      <c r="A719" s="97"/>
      <c r="B719" s="97"/>
      <c r="C719" s="97"/>
      <c r="D719" s="97"/>
      <c r="E719" s="105"/>
      <c r="F719" s="105"/>
      <c r="G719" s="106"/>
      <c r="H719" s="106"/>
      <c r="I719" s="106"/>
      <c r="J719" s="97"/>
      <c r="K719" s="105"/>
    </row>
    <row r="720" spans="1:11" ht="16.5" x14ac:dyDescent="0.15">
      <c r="A720" s="97"/>
      <c r="B720" s="97"/>
      <c r="C720" s="97"/>
      <c r="D720" s="97"/>
      <c r="E720" s="105"/>
      <c r="F720" s="105"/>
      <c r="G720" s="106"/>
      <c r="H720" s="106"/>
      <c r="I720" s="106"/>
      <c r="J720" s="97"/>
      <c r="K720" s="105"/>
    </row>
    <row r="721" spans="1:11" ht="16.5" x14ac:dyDescent="0.15">
      <c r="A721" s="97"/>
      <c r="B721" s="97"/>
      <c r="C721" s="97"/>
      <c r="D721" s="97"/>
      <c r="E721" s="105"/>
      <c r="F721" s="105"/>
      <c r="G721" s="106"/>
      <c r="H721" s="106"/>
      <c r="I721" s="106"/>
      <c r="J721" s="97"/>
      <c r="K721" s="105"/>
    </row>
    <row r="722" spans="1:11" ht="16.5" x14ac:dyDescent="0.15">
      <c r="A722" s="97"/>
      <c r="B722" s="97"/>
      <c r="C722" s="97"/>
      <c r="D722" s="97"/>
      <c r="E722" s="105"/>
      <c r="F722" s="105"/>
      <c r="G722" s="106"/>
      <c r="H722" s="106"/>
      <c r="I722" s="106"/>
      <c r="J722" s="97"/>
      <c r="K722" s="105"/>
    </row>
    <row r="723" spans="1:11" ht="16.5" x14ac:dyDescent="0.15">
      <c r="A723" s="97"/>
      <c r="B723" s="97"/>
      <c r="C723" s="97"/>
      <c r="D723" s="97"/>
      <c r="E723" s="105"/>
      <c r="F723" s="105"/>
      <c r="G723" s="106"/>
      <c r="H723" s="106"/>
      <c r="I723" s="106"/>
      <c r="J723" s="97"/>
      <c r="K723" s="105"/>
    </row>
    <row r="724" spans="1:11" ht="16.5" x14ac:dyDescent="0.15">
      <c r="A724" s="97"/>
      <c r="B724" s="97"/>
      <c r="C724" s="97"/>
      <c r="D724" s="97"/>
      <c r="E724" s="105"/>
      <c r="F724" s="105"/>
      <c r="G724" s="106"/>
      <c r="H724" s="106"/>
      <c r="I724" s="106"/>
      <c r="J724" s="97"/>
      <c r="K724" s="105"/>
    </row>
    <row r="725" spans="1:11" ht="16.5" x14ac:dyDescent="0.15">
      <c r="A725" s="97"/>
      <c r="B725" s="97"/>
      <c r="C725" s="97"/>
      <c r="D725" s="97"/>
      <c r="E725" s="105"/>
      <c r="F725" s="105"/>
      <c r="G725" s="106"/>
      <c r="H725" s="106"/>
      <c r="I725" s="106"/>
      <c r="J725" s="97"/>
      <c r="K725" s="105"/>
    </row>
    <row r="726" spans="1:11" ht="16.5" x14ac:dyDescent="0.15">
      <c r="A726" s="97"/>
      <c r="B726" s="97"/>
      <c r="C726" s="97"/>
      <c r="D726" s="97"/>
      <c r="E726" s="105"/>
      <c r="F726" s="105"/>
      <c r="G726" s="106"/>
      <c r="H726" s="106"/>
      <c r="I726" s="106"/>
      <c r="J726" s="97"/>
      <c r="K726" s="105"/>
    </row>
    <row r="727" spans="1:11" ht="16.5" x14ac:dyDescent="0.15">
      <c r="A727" s="97"/>
      <c r="B727" s="97"/>
      <c r="C727" s="97"/>
      <c r="D727" s="97"/>
      <c r="E727" s="105"/>
      <c r="F727" s="105"/>
      <c r="G727" s="106"/>
      <c r="H727" s="106"/>
      <c r="I727" s="106"/>
      <c r="J727" s="97"/>
      <c r="K727" s="105"/>
    </row>
    <row r="728" spans="1:11" ht="16.5" x14ac:dyDescent="0.15">
      <c r="A728" s="97"/>
      <c r="B728" s="97"/>
      <c r="C728" s="97"/>
      <c r="D728" s="97"/>
      <c r="E728" s="105"/>
      <c r="F728" s="105"/>
      <c r="G728" s="106"/>
      <c r="H728" s="106"/>
      <c r="I728" s="106"/>
      <c r="J728" s="97"/>
      <c r="K728" s="105"/>
    </row>
    <row r="729" spans="1:11" ht="16.5" x14ac:dyDescent="0.15">
      <c r="A729" s="97"/>
      <c r="B729" s="97"/>
      <c r="C729" s="97"/>
      <c r="D729" s="97"/>
      <c r="E729" s="105"/>
      <c r="F729" s="105"/>
      <c r="G729" s="106"/>
      <c r="H729" s="106"/>
      <c r="I729" s="106"/>
      <c r="J729" s="97"/>
      <c r="K729" s="105"/>
    </row>
    <row r="730" spans="1:11" ht="16.5" x14ac:dyDescent="0.15">
      <c r="A730" s="97"/>
      <c r="B730" s="97"/>
      <c r="C730" s="97"/>
      <c r="D730" s="97"/>
      <c r="E730" s="105"/>
      <c r="F730" s="105"/>
      <c r="G730" s="106"/>
      <c r="H730" s="106"/>
      <c r="I730" s="106"/>
      <c r="J730" s="97"/>
      <c r="K730" s="105"/>
    </row>
    <row r="731" spans="1:11" ht="16.5" x14ac:dyDescent="0.15">
      <c r="A731" s="97"/>
      <c r="B731" s="97"/>
      <c r="C731" s="97"/>
      <c r="D731" s="97"/>
      <c r="E731" s="105"/>
      <c r="F731" s="105"/>
      <c r="G731" s="106"/>
      <c r="H731" s="106"/>
      <c r="I731" s="106"/>
      <c r="J731" s="97"/>
      <c r="K731" s="105"/>
    </row>
    <row r="732" spans="1:11" ht="16.5" x14ac:dyDescent="0.15">
      <c r="A732" s="97"/>
      <c r="B732" s="97"/>
      <c r="C732" s="97"/>
      <c r="D732" s="97"/>
      <c r="E732" s="105"/>
      <c r="F732" s="105"/>
      <c r="G732" s="106"/>
      <c r="H732" s="106"/>
      <c r="I732" s="106"/>
      <c r="J732" s="97"/>
      <c r="K732" s="105"/>
    </row>
    <row r="733" spans="1:11" ht="16.5" x14ac:dyDescent="0.15">
      <c r="A733" s="97"/>
      <c r="B733" s="97"/>
      <c r="C733" s="97"/>
      <c r="D733" s="97"/>
      <c r="E733" s="105"/>
      <c r="F733" s="105"/>
      <c r="G733" s="106"/>
      <c r="H733" s="106"/>
      <c r="I733" s="106"/>
      <c r="J733" s="97"/>
      <c r="K733" s="105"/>
    </row>
    <row r="734" spans="1:11" ht="16.5" x14ac:dyDescent="0.15">
      <c r="A734" s="97"/>
      <c r="B734" s="97"/>
      <c r="C734" s="97"/>
      <c r="D734" s="97"/>
      <c r="E734" s="105"/>
      <c r="F734" s="105"/>
      <c r="G734" s="106"/>
      <c r="H734" s="106"/>
      <c r="I734" s="106"/>
      <c r="J734" s="97"/>
      <c r="K734" s="105"/>
    </row>
    <row r="735" spans="1:11" ht="16.5" x14ac:dyDescent="0.15">
      <c r="A735" s="97"/>
      <c r="B735" s="97"/>
      <c r="C735" s="97"/>
      <c r="D735" s="97"/>
      <c r="E735" s="105"/>
      <c r="F735" s="105"/>
      <c r="G735" s="106"/>
      <c r="H735" s="106"/>
      <c r="I735" s="106"/>
      <c r="J735" s="97"/>
      <c r="K735" s="105"/>
    </row>
    <row r="736" spans="1:11" ht="16.5" x14ac:dyDescent="0.15">
      <c r="A736" s="97"/>
      <c r="B736" s="97"/>
      <c r="C736" s="97"/>
      <c r="D736" s="97"/>
      <c r="E736" s="105"/>
      <c r="F736" s="105"/>
      <c r="G736" s="106"/>
      <c r="H736" s="106"/>
      <c r="I736" s="106"/>
      <c r="J736" s="97"/>
      <c r="K736" s="105"/>
    </row>
    <row r="737" spans="1:11" ht="16.5" x14ac:dyDescent="0.15">
      <c r="A737" s="97"/>
      <c r="B737" s="97"/>
      <c r="C737" s="97"/>
      <c r="D737" s="97"/>
      <c r="E737" s="105"/>
      <c r="F737" s="105"/>
      <c r="G737" s="106"/>
      <c r="H737" s="106"/>
      <c r="I737" s="106"/>
      <c r="J737" s="97"/>
      <c r="K737" s="105"/>
    </row>
    <row r="738" spans="1:11" ht="16.5" x14ac:dyDescent="0.15">
      <c r="A738" s="97"/>
      <c r="B738" s="97"/>
      <c r="C738" s="97"/>
      <c r="D738" s="97"/>
      <c r="E738" s="105"/>
      <c r="F738" s="105"/>
      <c r="G738" s="106"/>
      <c r="H738" s="106"/>
      <c r="I738" s="106"/>
      <c r="J738" s="97"/>
      <c r="K738" s="105"/>
    </row>
    <row r="739" spans="1:11" ht="16.5" x14ac:dyDescent="0.15">
      <c r="A739" s="97"/>
      <c r="B739" s="97"/>
      <c r="C739" s="97"/>
      <c r="D739" s="97"/>
      <c r="E739" s="105"/>
      <c r="F739" s="105"/>
      <c r="G739" s="106"/>
      <c r="H739" s="106"/>
      <c r="I739" s="106"/>
      <c r="J739" s="97"/>
      <c r="K739" s="105"/>
    </row>
    <row r="740" spans="1:11" ht="16.5" x14ac:dyDescent="0.15">
      <c r="A740" s="97"/>
      <c r="B740" s="97"/>
      <c r="C740" s="97"/>
      <c r="D740" s="97"/>
      <c r="E740" s="105"/>
      <c r="F740" s="105"/>
      <c r="G740" s="106"/>
      <c r="H740" s="106"/>
      <c r="I740" s="106"/>
      <c r="J740" s="97"/>
      <c r="K740" s="105"/>
    </row>
    <row r="741" spans="1:11" ht="16.5" x14ac:dyDescent="0.15">
      <c r="A741" s="97"/>
      <c r="B741" s="97"/>
      <c r="C741" s="97"/>
      <c r="D741" s="97"/>
      <c r="E741" s="105"/>
      <c r="F741" s="105"/>
      <c r="G741" s="106"/>
      <c r="H741" s="106"/>
      <c r="I741" s="106"/>
      <c r="J741" s="97"/>
      <c r="K741" s="105"/>
    </row>
    <row r="742" spans="1:11" ht="16.5" x14ac:dyDescent="0.15">
      <c r="A742" s="97"/>
      <c r="B742" s="97"/>
      <c r="C742" s="97"/>
      <c r="D742" s="97"/>
      <c r="E742" s="105"/>
      <c r="F742" s="105"/>
      <c r="G742" s="106"/>
      <c r="H742" s="106"/>
      <c r="I742" s="106"/>
      <c r="J742" s="97"/>
      <c r="K742" s="105"/>
    </row>
    <row r="743" spans="1:11" ht="16.5" x14ac:dyDescent="0.15">
      <c r="A743" s="97"/>
      <c r="B743" s="97"/>
      <c r="C743" s="97"/>
      <c r="D743" s="97"/>
      <c r="E743" s="105"/>
      <c r="F743" s="105"/>
      <c r="G743" s="106"/>
      <c r="H743" s="106"/>
      <c r="I743" s="106"/>
      <c r="J743" s="97"/>
      <c r="K743" s="105"/>
    </row>
    <row r="744" spans="1:11" ht="16.5" x14ac:dyDescent="0.15">
      <c r="A744" s="97"/>
      <c r="B744" s="97"/>
      <c r="C744" s="97"/>
      <c r="D744" s="97"/>
      <c r="E744" s="105"/>
      <c r="F744" s="105"/>
      <c r="G744" s="106"/>
      <c r="H744" s="106"/>
      <c r="I744" s="106"/>
      <c r="J744" s="97"/>
      <c r="K744" s="105"/>
    </row>
    <row r="745" spans="1:11" ht="16.5" x14ac:dyDescent="0.15">
      <c r="A745" s="97"/>
      <c r="B745" s="97"/>
      <c r="C745" s="97"/>
      <c r="D745" s="97"/>
      <c r="E745" s="105"/>
      <c r="F745" s="105"/>
      <c r="G745" s="106"/>
      <c r="H745" s="106"/>
      <c r="I745" s="106"/>
      <c r="J745" s="97"/>
      <c r="K745" s="105"/>
    </row>
    <row r="746" spans="1:11" ht="16.5" x14ac:dyDescent="0.15">
      <c r="A746" s="97"/>
      <c r="B746" s="97"/>
      <c r="C746" s="97"/>
      <c r="D746" s="97"/>
      <c r="E746" s="105"/>
      <c r="F746" s="105"/>
      <c r="G746" s="106"/>
      <c r="H746" s="106"/>
      <c r="I746" s="106"/>
      <c r="J746" s="97"/>
      <c r="K746" s="105"/>
    </row>
    <row r="747" spans="1:11" ht="16.5" x14ac:dyDescent="0.15">
      <c r="A747" s="97"/>
      <c r="B747" s="97"/>
      <c r="C747" s="97"/>
      <c r="D747" s="97"/>
      <c r="E747" s="105"/>
      <c r="F747" s="105"/>
      <c r="G747" s="106"/>
      <c r="H747" s="106"/>
      <c r="I747" s="106"/>
      <c r="J747" s="97"/>
      <c r="K747" s="105"/>
    </row>
    <row r="748" spans="1:11" ht="16.5" x14ac:dyDescent="0.15">
      <c r="A748" s="97"/>
      <c r="B748" s="97"/>
      <c r="C748" s="97"/>
      <c r="D748" s="97"/>
      <c r="E748" s="105"/>
      <c r="F748" s="105"/>
      <c r="G748" s="106"/>
      <c r="H748" s="106"/>
      <c r="I748" s="106"/>
      <c r="J748" s="97"/>
      <c r="K748" s="105"/>
    </row>
    <row r="749" spans="1:11" ht="16.5" x14ac:dyDescent="0.15">
      <c r="A749" s="97"/>
      <c r="B749" s="97"/>
      <c r="C749" s="97"/>
      <c r="D749" s="97"/>
      <c r="E749" s="105"/>
      <c r="F749" s="105"/>
      <c r="G749" s="106"/>
      <c r="H749" s="106"/>
      <c r="I749" s="106"/>
      <c r="J749" s="97"/>
      <c r="K749" s="105"/>
    </row>
    <row r="750" spans="1:11" ht="16.5" x14ac:dyDescent="0.15">
      <c r="A750" s="97"/>
      <c r="B750" s="97"/>
      <c r="C750" s="97"/>
      <c r="D750" s="97"/>
      <c r="E750" s="105"/>
      <c r="F750" s="105"/>
      <c r="G750" s="106"/>
      <c r="H750" s="106"/>
      <c r="I750" s="106"/>
      <c r="J750" s="97"/>
      <c r="K750" s="105"/>
    </row>
    <row r="751" spans="1:11" ht="16.5" x14ac:dyDescent="0.15">
      <c r="A751" s="97"/>
      <c r="B751" s="97"/>
      <c r="C751" s="97"/>
      <c r="D751" s="97"/>
      <c r="E751" s="105"/>
      <c r="F751" s="105"/>
      <c r="G751" s="106"/>
      <c r="H751" s="106"/>
      <c r="I751" s="106"/>
      <c r="J751" s="97"/>
      <c r="K751" s="105"/>
    </row>
    <row r="752" spans="1:11" ht="16.5" x14ac:dyDescent="0.15">
      <c r="A752" s="97"/>
      <c r="B752" s="97"/>
      <c r="C752" s="97"/>
      <c r="D752" s="97"/>
      <c r="E752" s="105"/>
      <c r="F752" s="105"/>
      <c r="G752" s="106"/>
      <c r="H752" s="106"/>
      <c r="I752" s="106"/>
      <c r="J752" s="97"/>
      <c r="K752" s="105"/>
    </row>
    <row r="753" spans="1:11" ht="16.5" x14ac:dyDescent="0.15">
      <c r="A753" s="97"/>
      <c r="B753" s="97"/>
      <c r="C753" s="97"/>
      <c r="D753" s="97"/>
      <c r="E753" s="105"/>
      <c r="F753" s="105"/>
      <c r="G753" s="106"/>
      <c r="H753" s="106"/>
      <c r="I753" s="106"/>
      <c r="J753" s="97"/>
      <c r="K753" s="105"/>
    </row>
    <row r="754" spans="1:11" ht="16.5" x14ac:dyDescent="0.15">
      <c r="A754" s="97"/>
      <c r="B754" s="97"/>
      <c r="C754" s="97"/>
      <c r="D754" s="97"/>
      <c r="E754" s="105"/>
      <c r="F754" s="105"/>
      <c r="G754" s="106"/>
      <c r="H754" s="106"/>
      <c r="I754" s="106"/>
      <c r="J754" s="97"/>
      <c r="K754" s="105"/>
    </row>
    <row r="755" spans="1:11" ht="16.5" x14ac:dyDescent="0.15">
      <c r="A755" s="97"/>
      <c r="B755" s="97"/>
      <c r="C755" s="97"/>
      <c r="D755" s="97"/>
      <c r="E755" s="105"/>
      <c r="F755" s="105"/>
      <c r="G755" s="106"/>
      <c r="H755" s="106"/>
      <c r="I755" s="106"/>
      <c r="J755" s="97"/>
      <c r="K755" s="105"/>
    </row>
    <row r="756" spans="1:11" ht="16.5" x14ac:dyDescent="0.15">
      <c r="A756" s="97"/>
      <c r="B756" s="97"/>
      <c r="C756" s="97"/>
      <c r="D756" s="97"/>
      <c r="E756" s="105"/>
      <c r="F756" s="105"/>
      <c r="G756" s="106"/>
      <c r="H756" s="106"/>
      <c r="I756" s="106"/>
      <c r="J756" s="97"/>
      <c r="K756" s="105"/>
    </row>
    <row r="757" spans="1:11" ht="16.5" x14ac:dyDescent="0.15">
      <c r="A757" s="97"/>
      <c r="B757" s="97"/>
      <c r="C757" s="97"/>
      <c r="D757" s="97"/>
      <c r="E757" s="105"/>
      <c r="F757" s="105"/>
      <c r="G757" s="106"/>
      <c r="H757" s="106"/>
      <c r="I757" s="106"/>
      <c r="J757" s="97"/>
      <c r="K757" s="105"/>
    </row>
    <row r="758" spans="1:11" ht="16.5" x14ac:dyDescent="0.15">
      <c r="A758" s="97"/>
      <c r="B758" s="97"/>
      <c r="C758" s="97"/>
      <c r="D758" s="97"/>
      <c r="E758" s="105"/>
      <c r="F758" s="105"/>
      <c r="G758" s="106"/>
      <c r="H758" s="106"/>
      <c r="I758" s="106"/>
      <c r="J758" s="97"/>
      <c r="K758" s="105"/>
    </row>
    <row r="759" spans="1:11" ht="16.5" x14ac:dyDescent="0.15">
      <c r="A759" s="97"/>
      <c r="B759" s="97"/>
      <c r="C759" s="97"/>
      <c r="D759" s="97"/>
      <c r="E759" s="105"/>
      <c r="F759" s="105"/>
      <c r="G759" s="106"/>
      <c r="H759" s="106"/>
      <c r="I759" s="106"/>
      <c r="J759" s="97"/>
      <c r="K759" s="105"/>
    </row>
    <row r="760" spans="1:11" ht="16.5" x14ac:dyDescent="0.15">
      <c r="A760" s="97"/>
      <c r="B760" s="97"/>
      <c r="C760" s="97"/>
      <c r="D760" s="97"/>
      <c r="E760" s="105"/>
      <c r="F760" s="105"/>
      <c r="G760" s="106"/>
      <c r="H760" s="106"/>
      <c r="I760" s="106"/>
      <c r="J760" s="97"/>
      <c r="K760" s="105"/>
    </row>
    <row r="761" spans="1:11" ht="16.5" x14ac:dyDescent="0.15">
      <c r="A761" s="97"/>
      <c r="B761" s="97"/>
      <c r="C761" s="97"/>
      <c r="D761" s="97"/>
      <c r="E761" s="105"/>
      <c r="F761" s="105"/>
      <c r="G761" s="106"/>
      <c r="H761" s="106"/>
      <c r="I761" s="106"/>
      <c r="J761" s="97"/>
      <c r="K761" s="105"/>
    </row>
    <row r="762" spans="1:11" ht="16.5" x14ac:dyDescent="0.15">
      <c r="A762" s="97"/>
      <c r="B762" s="97"/>
      <c r="C762" s="97"/>
      <c r="D762" s="97"/>
      <c r="E762" s="105"/>
      <c r="F762" s="105"/>
      <c r="G762" s="106"/>
      <c r="H762" s="106"/>
      <c r="I762" s="106"/>
      <c r="J762" s="97"/>
      <c r="K762" s="105"/>
    </row>
    <row r="763" spans="1:11" ht="16.5" x14ac:dyDescent="0.15">
      <c r="A763" s="97"/>
      <c r="B763" s="97"/>
      <c r="C763" s="97"/>
      <c r="D763" s="97"/>
      <c r="E763" s="105"/>
      <c r="F763" s="105"/>
      <c r="G763" s="106"/>
      <c r="H763" s="106"/>
      <c r="I763" s="106"/>
      <c r="J763" s="97"/>
      <c r="K763" s="105"/>
    </row>
    <row r="764" spans="1:11" ht="16.5" x14ac:dyDescent="0.15">
      <c r="A764" s="97"/>
      <c r="B764" s="97"/>
      <c r="C764" s="97"/>
      <c r="D764" s="97"/>
      <c r="E764" s="105"/>
      <c r="F764" s="105"/>
      <c r="G764" s="106"/>
      <c r="H764" s="106"/>
      <c r="I764" s="106"/>
      <c r="J764" s="97"/>
      <c r="K764" s="105"/>
    </row>
    <row r="765" spans="1:11" ht="16.5" x14ac:dyDescent="0.15">
      <c r="A765" s="97"/>
      <c r="B765" s="97"/>
      <c r="C765" s="97"/>
      <c r="D765" s="97"/>
      <c r="E765" s="105"/>
      <c r="F765" s="105"/>
      <c r="G765" s="106"/>
      <c r="H765" s="106"/>
      <c r="I765" s="106"/>
      <c r="J765" s="97"/>
      <c r="K765" s="105"/>
    </row>
    <row r="766" spans="1:11" ht="16.5" x14ac:dyDescent="0.15">
      <c r="A766" s="97"/>
      <c r="B766" s="97"/>
      <c r="C766" s="97"/>
      <c r="D766" s="97"/>
      <c r="E766" s="105"/>
      <c r="F766" s="105"/>
      <c r="G766" s="106"/>
      <c r="H766" s="106"/>
      <c r="I766" s="106"/>
      <c r="J766" s="97"/>
      <c r="K766" s="105"/>
    </row>
    <row r="767" spans="1:11" ht="16.5" x14ac:dyDescent="0.15">
      <c r="A767" s="97"/>
      <c r="B767" s="97"/>
      <c r="C767" s="97"/>
      <c r="D767" s="97"/>
      <c r="E767" s="105"/>
      <c r="F767" s="105"/>
      <c r="G767" s="106"/>
      <c r="H767" s="106"/>
      <c r="I767" s="106"/>
      <c r="J767" s="97"/>
      <c r="K767" s="105"/>
    </row>
    <row r="768" spans="1:11" ht="16.5" x14ac:dyDescent="0.15">
      <c r="A768" s="97"/>
      <c r="B768" s="97"/>
      <c r="C768" s="97"/>
      <c r="D768" s="97"/>
      <c r="E768" s="105"/>
      <c r="F768" s="105"/>
      <c r="G768" s="106"/>
      <c r="H768" s="106"/>
      <c r="I768" s="106"/>
      <c r="J768" s="97"/>
      <c r="K768" s="105"/>
    </row>
    <row r="769" spans="1:11" ht="16.5" x14ac:dyDescent="0.15">
      <c r="A769" s="97"/>
      <c r="B769" s="97"/>
      <c r="C769" s="97"/>
      <c r="D769" s="97"/>
      <c r="E769" s="105"/>
      <c r="F769" s="105"/>
      <c r="G769" s="106"/>
      <c r="H769" s="106"/>
      <c r="I769" s="106"/>
      <c r="J769" s="97"/>
      <c r="K769" s="105"/>
    </row>
    <row r="770" spans="1:11" ht="16.5" x14ac:dyDescent="0.15">
      <c r="A770" s="97"/>
      <c r="B770" s="97"/>
      <c r="C770" s="97"/>
      <c r="D770" s="97"/>
      <c r="E770" s="105"/>
      <c r="F770" s="105"/>
      <c r="G770" s="106"/>
      <c r="H770" s="106"/>
      <c r="I770" s="106"/>
      <c r="J770" s="97"/>
      <c r="K770" s="105"/>
    </row>
    <row r="771" spans="1:11" ht="16.5" x14ac:dyDescent="0.15">
      <c r="A771" s="97"/>
      <c r="B771" s="97"/>
      <c r="C771" s="97"/>
      <c r="D771" s="97"/>
      <c r="E771" s="105"/>
      <c r="F771" s="105"/>
      <c r="G771" s="106"/>
      <c r="H771" s="106"/>
      <c r="I771" s="106"/>
      <c r="J771" s="97"/>
      <c r="K771" s="105"/>
    </row>
    <row r="772" spans="1:11" ht="16.5" x14ac:dyDescent="0.15">
      <c r="A772" s="97"/>
      <c r="B772" s="97"/>
      <c r="C772" s="97"/>
      <c r="D772" s="97"/>
      <c r="E772" s="105"/>
      <c r="F772" s="105"/>
      <c r="G772" s="106"/>
      <c r="H772" s="106"/>
      <c r="I772" s="106"/>
      <c r="J772" s="97"/>
      <c r="K772" s="105"/>
    </row>
    <row r="773" spans="1:11" ht="16.5" x14ac:dyDescent="0.15">
      <c r="A773" s="97"/>
      <c r="B773" s="97"/>
      <c r="C773" s="97"/>
      <c r="D773" s="97"/>
      <c r="E773" s="105"/>
      <c r="F773" s="105"/>
      <c r="G773" s="106"/>
      <c r="H773" s="106"/>
      <c r="I773" s="106"/>
      <c r="J773" s="97"/>
      <c r="K773" s="105"/>
    </row>
    <row r="774" spans="1:11" ht="16.5" x14ac:dyDescent="0.15">
      <c r="A774" s="97"/>
      <c r="B774" s="97"/>
      <c r="C774" s="97"/>
      <c r="D774" s="97"/>
      <c r="E774" s="105"/>
      <c r="F774" s="105"/>
      <c r="G774" s="106"/>
      <c r="H774" s="106"/>
      <c r="I774" s="106"/>
      <c r="J774" s="97"/>
      <c r="K774" s="105"/>
    </row>
    <row r="775" spans="1:11" ht="16.5" x14ac:dyDescent="0.15">
      <c r="A775" s="97"/>
      <c r="B775" s="97"/>
      <c r="C775" s="97"/>
      <c r="D775" s="97"/>
      <c r="E775" s="105"/>
      <c r="F775" s="105"/>
      <c r="G775" s="106"/>
      <c r="H775" s="106"/>
      <c r="I775" s="106"/>
      <c r="J775" s="97"/>
      <c r="K775" s="105"/>
    </row>
    <row r="776" spans="1:11" ht="16.5" x14ac:dyDescent="0.15">
      <c r="A776" s="97"/>
      <c r="B776" s="97"/>
      <c r="C776" s="97"/>
      <c r="D776" s="97"/>
      <c r="E776" s="105"/>
      <c r="F776" s="105"/>
      <c r="G776" s="106"/>
      <c r="H776" s="106"/>
      <c r="I776" s="106"/>
      <c r="J776" s="97"/>
      <c r="K776" s="105"/>
    </row>
    <row r="777" spans="1:11" ht="16.5" x14ac:dyDescent="0.15">
      <c r="A777" s="97"/>
      <c r="B777" s="97"/>
      <c r="C777" s="97"/>
      <c r="D777" s="97"/>
      <c r="E777" s="105"/>
      <c r="F777" s="105"/>
      <c r="G777" s="106"/>
      <c r="H777" s="106"/>
      <c r="I777" s="106"/>
      <c r="J777" s="97"/>
      <c r="K777" s="105"/>
    </row>
    <row r="778" spans="1:11" ht="16.5" x14ac:dyDescent="0.15">
      <c r="A778" s="97"/>
      <c r="B778" s="97"/>
      <c r="C778" s="97"/>
      <c r="D778" s="97"/>
      <c r="E778" s="105"/>
      <c r="F778" s="105"/>
      <c r="G778" s="106"/>
      <c r="H778" s="106"/>
      <c r="I778" s="106"/>
      <c r="J778" s="97"/>
      <c r="K778" s="105"/>
    </row>
    <row r="779" spans="1:11" ht="16.5" x14ac:dyDescent="0.15">
      <c r="A779" s="97"/>
      <c r="B779" s="97"/>
      <c r="C779" s="97"/>
      <c r="D779" s="97"/>
      <c r="E779" s="105"/>
      <c r="F779" s="105"/>
      <c r="G779" s="106"/>
      <c r="H779" s="106"/>
      <c r="I779" s="106"/>
      <c r="J779" s="97"/>
      <c r="K779" s="105"/>
    </row>
    <row r="780" spans="1:11" ht="16.5" x14ac:dyDescent="0.15">
      <c r="A780" s="97"/>
      <c r="B780" s="97"/>
      <c r="C780" s="97"/>
      <c r="D780" s="97"/>
      <c r="E780" s="105"/>
      <c r="F780" s="105"/>
      <c r="G780" s="106"/>
      <c r="H780" s="106"/>
      <c r="I780" s="106"/>
      <c r="J780" s="97"/>
      <c r="K780" s="105"/>
    </row>
    <row r="781" spans="1:11" ht="16.5" x14ac:dyDescent="0.15">
      <c r="A781" s="97"/>
      <c r="B781" s="97"/>
      <c r="C781" s="97"/>
      <c r="D781" s="97"/>
      <c r="E781" s="105"/>
      <c r="F781" s="105"/>
      <c r="G781" s="106"/>
      <c r="H781" s="106"/>
      <c r="I781" s="106"/>
      <c r="J781" s="97"/>
      <c r="K781" s="105"/>
    </row>
    <row r="782" spans="1:11" ht="16.5" x14ac:dyDescent="0.15">
      <c r="A782" s="97"/>
      <c r="B782" s="97"/>
      <c r="C782" s="97"/>
      <c r="D782" s="97"/>
      <c r="E782" s="105"/>
      <c r="F782" s="105"/>
      <c r="G782" s="106"/>
      <c r="H782" s="106"/>
      <c r="I782" s="106"/>
      <c r="J782" s="97"/>
      <c r="K782" s="105"/>
    </row>
    <row r="783" spans="1:11" ht="16.5" x14ac:dyDescent="0.15">
      <c r="A783" s="97"/>
      <c r="B783" s="97"/>
      <c r="C783" s="97"/>
      <c r="D783" s="97"/>
      <c r="E783" s="105"/>
      <c r="F783" s="105"/>
      <c r="G783" s="106"/>
      <c r="H783" s="106"/>
      <c r="I783" s="106"/>
      <c r="J783" s="97"/>
      <c r="K783" s="105"/>
    </row>
    <row r="784" spans="1:11" ht="16.5" x14ac:dyDescent="0.15">
      <c r="A784" s="97"/>
      <c r="B784" s="97"/>
      <c r="C784" s="97"/>
      <c r="D784" s="97"/>
      <c r="E784" s="105"/>
      <c r="F784" s="105"/>
      <c r="G784" s="106"/>
      <c r="H784" s="106"/>
      <c r="I784" s="106"/>
      <c r="J784" s="97"/>
      <c r="K784" s="105"/>
    </row>
    <row r="785" spans="1:11" ht="16.5" x14ac:dyDescent="0.15">
      <c r="A785" s="97"/>
      <c r="B785" s="97"/>
      <c r="C785" s="97"/>
      <c r="D785" s="97"/>
      <c r="E785" s="105"/>
      <c r="F785" s="105"/>
      <c r="G785" s="106"/>
      <c r="H785" s="106"/>
      <c r="I785" s="106"/>
      <c r="J785" s="97"/>
      <c r="K785" s="105"/>
    </row>
    <row r="786" spans="1:11" ht="16.5" x14ac:dyDescent="0.15">
      <c r="A786" s="97"/>
      <c r="B786" s="97"/>
      <c r="C786" s="97"/>
      <c r="D786" s="97"/>
      <c r="E786" s="105"/>
      <c r="F786" s="105"/>
      <c r="G786" s="106"/>
      <c r="H786" s="106"/>
      <c r="I786" s="106"/>
      <c r="J786" s="97"/>
      <c r="K786" s="105"/>
    </row>
    <row r="787" spans="1:11" ht="16.5" x14ac:dyDescent="0.15">
      <c r="A787" s="97"/>
      <c r="B787" s="97"/>
      <c r="C787" s="97"/>
      <c r="D787" s="97"/>
      <c r="E787" s="105"/>
      <c r="F787" s="105"/>
      <c r="G787" s="106"/>
      <c r="H787" s="106"/>
      <c r="I787" s="106"/>
      <c r="J787" s="97"/>
      <c r="K787" s="105"/>
    </row>
    <row r="788" spans="1:11" ht="16.5" x14ac:dyDescent="0.15">
      <c r="A788" s="97"/>
      <c r="B788" s="97"/>
      <c r="C788" s="97"/>
      <c r="D788" s="97"/>
      <c r="E788" s="105"/>
      <c r="F788" s="105"/>
      <c r="G788" s="106"/>
      <c r="H788" s="106"/>
      <c r="I788" s="106"/>
      <c r="J788" s="97"/>
      <c r="K788" s="105"/>
    </row>
    <row r="789" spans="1:11" ht="16.5" x14ac:dyDescent="0.15">
      <c r="A789" s="97"/>
      <c r="B789" s="97"/>
      <c r="C789" s="97"/>
      <c r="D789" s="97"/>
      <c r="E789" s="105"/>
      <c r="F789" s="105"/>
      <c r="G789" s="106"/>
      <c r="H789" s="106"/>
      <c r="I789" s="106"/>
      <c r="J789" s="97"/>
      <c r="K789" s="105"/>
    </row>
    <row r="790" spans="1:11" ht="16.5" x14ac:dyDescent="0.15">
      <c r="A790" s="97"/>
      <c r="B790" s="97"/>
      <c r="C790" s="97"/>
      <c r="D790" s="97"/>
      <c r="E790" s="105"/>
      <c r="F790" s="105"/>
      <c r="G790" s="106"/>
      <c r="H790" s="106"/>
      <c r="I790" s="106"/>
      <c r="J790" s="97"/>
      <c r="K790" s="105"/>
    </row>
    <row r="791" spans="1:11" ht="16.5" x14ac:dyDescent="0.15">
      <c r="A791" s="97"/>
      <c r="B791" s="97"/>
      <c r="C791" s="97"/>
      <c r="D791" s="97"/>
      <c r="E791" s="105"/>
      <c r="F791" s="105"/>
      <c r="G791" s="106"/>
      <c r="H791" s="106"/>
      <c r="I791" s="106"/>
      <c r="J791" s="97"/>
      <c r="K791" s="105"/>
    </row>
    <row r="792" spans="1:11" ht="16.5" x14ac:dyDescent="0.15">
      <c r="A792" s="97"/>
      <c r="B792" s="97"/>
      <c r="C792" s="97"/>
      <c r="D792" s="97"/>
      <c r="E792" s="105"/>
      <c r="F792" s="105"/>
      <c r="G792" s="106"/>
      <c r="H792" s="106"/>
      <c r="I792" s="106"/>
      <c r="J792" s="97"/>
      <c r="K792" s="105"/>
    </row>
    <row r="793" spans="1:11" ht="16.5" x14ac:dyDescent="0.15">
      <c r="A793" s="97"/>
      <c r="B793" s="97"/>
      <c r="C793" s="97"/>
      <c r="D793" s="97"/>
      <c r="E793" s="105"/>
      <c r="F793" s="105"/>
      <c r="G793" s="106"/>
      <c r="H793" s="106"/>
      <c r="I793" s="106"/>
      <c r="J793" s="97"/>
      <c r="K793" s="105"/>
    </row>
    <row r="794" spans="1:11" ht="16.5" x14ac:dyDescent="0.15">
      <c r="A794" s="97"/>
      <c r="B794" s="97"/>
      <c r="C794" s="97"/>
      <c r="D794" s="97"/>
      <c r="E794" s="105"/>
      <c r="F794" s="105"/>
      <c r="G794" s="106"/>
      <c r="H794" s="106"/>
      <c r="I794" s="106"/>
      <c r="J794" s="97"/>
      <c r="K794" s="105"/>
    </row>
    <row r="795" spans="1:11" ht="16.5" x14ac:dyDescent="0.15">
      <c r="A795" s="97"/>
      <c r="B795" s="97"/>
      <c r="C795" s="97"/>
      <c r="D795" s="97"/>
      <c r="E795" s="105"/>
      <c r="F795" s="105"/>
      <c r="G795" s="106"/>
      <c r="H795" s="106"/>
      <c r="I795" s="106"/>
      <c r="J795" s="97"/>
      <c r="K795" s="105"/>
    </row>
    <row r="796" spans="1:11" ht="16.5" x14ac:dyDescent="0.15">
      <c r="A796" s="97"/>
      <c r="B796" s="97"/>
      <c r="C796" s="97"/>
      <c r="D796" s="97"/>
      <c r="E796" s="105"/>
      <c r="F796" s="105"/>
      <c r="G796" s="106"/>
      <c r="H796" s="106"/>
      <c r="I796" s="106"/>
      <c r="J796" s="97"/>
      <c r="K796" s="105"/>
    </row>
    <row r="797" spans="1:11" ht="16.5" x14ac:dyDescent="0.15">
      <c r="A797" s="97"/>
      <c r="B797" s="97"/>
      <c r="C797" s="97"/>
      <c r="D797" s="97"/>
      <c r="E797" s="105"/>
      <c r="F797" s="105"/>
      <c r="G797" s="106"/>
      <c r="H797" s="106"/>
      <c r="I797" s="106"/>
      <c r="J797" s="97"/>
      <c r="K797" s="105"/>
    </row>
    <row r="798" spans="1:11" ht="16.5" x14ac:dyDescent="0.15">
      <c r="A798" s="97"/>
      <c r="B798" s="97"/>
      <c r="C798" s="97"/>
      <c r="D798" s="97"/>
      <c r="E798" s="105"/>
      <c r="F798" s="105"/>
      <c r="G798" s="106"/>
      <c r="H798" s="106"/>
      <c r="I798" s="106"/>
      <c r="J798" s="97"/>
      <c r="K798" s="105"/>
    </row>
    <row r="799" spans="1:11" ht="16.5" x14ac:dyDescent="0.15">
      <c r="A799" s="97"/>
      <c r="B799" s="97"/>
      <c r="C799" s="97"/>
      <c r="D799" s="97"/>
      <c r="E799" s="105"/>
      <c r="F799" s="105"/>
      <c r="G799" s="106"/>
      <c r="H799" s="106"/>
      <c r="I799" s="106"/>
      <c r="J799" s="97"/>
      <c r="K799" s="105"/>
    </row>
    <row r="800" spans="1:11" ht="16.5" x14ac:dyDescent="0.15">
      <c r="A800" s="97"/>
      <c r="B800" s="97"/>
      <c r="C800" s="97"/>
      <c r="D800" s="97"/>
      <c r="E800" s="105"/>
      <c r="F800" s="105"/>
      <c r="G800" s="106"/>
      <c r="H800" s="106"/>
      <c r="I800" s="106"/>
      <c r="J800" s="97"/>
      <c r="K800" s="105"/>
    </row>
    <row r="801" spans="1:11" ht="16.5" x14ac:dyDescent="0.15">
      <c r="A801" s="97"/>
      <c r="B801" s="97"/>
      <c r="C801" s="97"/>
      <c r="D801" s="97"/>
      <c r="E801" s="105"/>
      <c r="F801" s="105"/>
      <c r="G801" s="106"/>
      <c r="H801" s="106"/>
      <c r="I801" s="106"/>
      <c r="J801" s="97"/>
      <c r="K801" s="105"/>
    </row>
    <row r="802" spans="1:11" ht="16.5" x14ac:dyDescent="0.15">
      <c r="A802" s="97"/>
      <c r="B802" s="97"/>
      <c r="C802" s="97"/>
      <c r="D802" s="97"/>
      <c r="E802" s="105"/>
      <c r="F802" s="105"/>
      <c r="G802" s="106"/>
      <c r="H802" s="106"/>
      <c r="I802" s="106"/>
      <c r="J802" s="97"/>
      <c r="K802" s="105"/>
    </row>
    <row r="803" spans="1:11" ht="16.5" x14ac:dyDescent="0.15">
      <c r="A803" s="97"/>
      <c r="B803" s="97"/>
      <c r="C803" s="97"/>
      <c r="D803" s="97"/>
      <c r="E803" s="105"/>
      <c r="F803" s="105"/>
      <c r="G803" s="106"/>
      <c r="H803" s="106"/>
      <c r="I803" s="106"/>
      <c r="J803" s="97"/>
      <c r="K803" s="105"/>
    </row>
    <row r="804" spans="1:11" ht="16.5" x14ac:dyDescent="0.15">
      <c r="A804" s="97"/>
      <c r="B804" s="97"/>
      <c r="C804" s="97"/>
      <c r="D804" s="97"/>
      <c r="E804" s="105"/>
      <c r="F804" s="105"/>
      <c r="G804" s="106"/>
      <c r="H804" s="106"/>
      <c r="I804" s="106"/>
      <c r="J804" s="97"/>
      <c r="K804" s="105"/>
    </row>
    <row r="805" spans="1:11" ht="16.5" x14ac:dyDescent="0.15">
      <c r="A805" s="97"/>
      <c r="B805" s="97"/>
      <c r="C805" s="97"/>
      <c r="D805" s="97"/>
      <c r="E805" s="105"/>
      <c r="F805" s="105"/>
      <c r="G805" s="106"/>
      <c r="H805" s="106"/>
      <c r="I805" s="106"/>
      <c r="J805" s="97"/>
      <c r="K805" s="105"/>
    </row>
    <row r="806" spans="1:11" ht="16.5" x14ac:dyDescent="0.15">
      <c r="A806" s="97"/>
      <c r="B806" s="97"/>
      <c r="C806" s="97"/>
      <c r="D806" s="97"/>
      <c r="E806" s="105"/>
      <c r="F806" s="105"/>
      <c r="G806" s="106"/>
      <c r="H806" s="106"/>
      <c r="I806" s="106"/>
      <c r="J806" s="97"/>
      <c r="K806" s="105"/>
    </row>
    <row r="807" spans="1:11" ht="16.5" x14ac:dyDescent="0.15">
      <c r="A807" s="97"/>
      <c r="B807" s="97"/>
      <c r="C807" s="97"/>
      <c r="D807" s="97"/>
      <c r="E807" s="105"/>
      <c r="F807" s="105"/>
      <c r="G807" s="106"/>
      <c r="H807" s="106"/>
      <c r="I807" s="106"/>
      <c r="J807" s="97"/>
      <c r="K807" s="105"/>
    </row>
    <row r="808" spans="1:11" ht="16.5" x14ac:dyDescent="0.15">
      <c r="A808" s="97"/>
      <c r="B808" s="97"/>
      <c r="C808" s="97"/>
      <c r="D808" s="97"/>
      <c r="E808" s="105"/>
      <c r="F808" s="105"/>
      <c r="G808" s="106"/>
      <c r="H808" s="106"/>
      <c r="I808" s="106"/>
      <c r="J808" s="97"/>
      <c r="K808" s="105"/>
    </row>
    <row r="809" spans="1:11" ht="16.5" x14ac:dyDescent="0.15">
      <c r="A809" s="97"/>
      <c r="B809" s="97"/>
      <c r="C809" s="97"/>
      <c r="D809" s="97"/>
      <c r="E809" s="105"/>
      <c r="F809" s="105"/>
      <c r="G809" s="106"/>
      <c r="H809" s="106"/>
      <c r="I809" s="106"/>
      <c r="J809" s="97"/>
      <c r="K809" s="105"/>
    </row>
    <row r="810" spans="1:11" ht="16.5" x14ac:dyDescent="0.15">
      <c r="A810" s="97"/>
      <c r="B810" s="97"/>
      <c r="C810" s="97"/>
      <c r="D810" s="97"/>
      <c r="E810" s="105"/>
      <c r="F810" s="105"/>
      <c r="G810" s="106"/>
      <c r="H810" s="106"/>
      <c r="I810" s="106"/>
      <c r="J810" s="97"/>
      <c r="K810" s="105"/>
    </row>
    <row r="811" spans="1:11" ht="16.5" x14ac:dyDescent="0.15">
      <c r="A811" s="97"/>
      <c r="B811" s="97"/>
      <c r="C811" s="97"/>
      <c r="D811" s="97"/>
      <c r="E811" s="105"/>
      <c r="F811" s="105"/>
      <c r="G811" s="106"/>
      <c r="H811" s="106"/>
      <c r="I811" s="106"/>
      <c r="J811" s="97"/>
      <c r="K811" s="105"/>
    </row>
    <row r="812" spans="1:11" ht="16.5" x14ac:dyDescent="0.15">
      <c r="A812" s="97"/>
      <c r="B812" s="97"/>
      <c r="C812" s="97"/>
      <c r="D812" s="97"/>
      <c r="E812" s="105"/>
      <c r="F812" s="105"/>
      <c r="G812" s="106"/>
      <c r="H812" s="106"/>
      <c r="I812" s="106"/>
      <c r="J812" s="97"/>
      <c r="K812" s="105"/>
    </row>
    <row r="813" spans="1:11" ht="16.5" x14ac:dyDescent="0.15">
      <c r="A813" s="97"/>
      <c r="B813" s="97"/>
      <c r="C813" s="97"/>
      <c r="D813" s="97"/>
      <c r="E813" s="105"/>
      <c r="F813" s="105"/>
      <c r="G813" s="106"/>
      <c r="H813" s="106"/>
      <c r="I813" s="106"/>
      <c r="J813" s="97"/>
      <c r="K813" s="105"/>
    </row>
    <row r="814" spans="1:11" ht="16.5" x14ac:dyDescent="0.15">
      <c r="A814" s="97"/>
      <c r="B814" s="97"/>
      <c r="C814" s="97"/>
      <c r="D814" s="97"/>
      <c r="E814" s="105"/>
      <c r="F814" s="105"/>
      <c r="G814" s="106"/>
      <c r="H814" s="106"/>
      <c r="I814" s="106"/>
      <c r="J814" s="97"/>
      <c r="K814" s="105"/>
    </row>
    <row r="815" spans="1:11" ht="16.5" x14ac:dyDescent="0.15">
      <c r="A815" s="97"/>
      <c r="B815" s="97"/>
      <c r="C815" s="97"/>
      <c r="D815" s="97"/>
      <c r="E815" s="105"/>
      <c r="F815" s="105"/>
      <c r="G815" s="106"/>
      <c r="H815" s="106"/>
      <c r="I815" s="106"/>
      <c r="J815" s="97"/>
      <c r="K815" s="105"/>
    </row>
    <row r="816" spans="1:11" ht="16.5" x14ac:dyDescent="0.15">
      <c r="A816" s="97"/>
      <c r="B816" s="97"/>
      <c r="C816" s="97"/>
      <c r="D816" s="97"/>
      <c r="E816" s="105"/>
      <c r="F816" s="105"/>
      <c r="G816" s="106"/>
      <c r="H816" s="106"/>
      <c r="I816" s="106"/>
      <c r="J816" s="97"/>
      <c r="K816" s="105"/>
    </row>
    <row r="817" spans="1:11" ht="16.5" x14ac:dyDescent="0.15">
      <c r="A817" s="97"/>
      <c r="B817" s="97"/>
      <c r="C817" s="97"/>
      <c r="D817" s="97"/>
      <c r="E817" s="105"/>
      <c r="F817" s="105"/>
      <c r="G817" s="106"/>
      <c r="H817" s="106"/>
      <c r="I817" s="106"/>
      <c r="J817" s="97"/>
      <c r="K817" s="105"/>
    </row>
    <row r="818" spans="1:11" ht="16.5" x14ac:dyDescent="0.15">
      <c r="A818" s="97"/>
      <c r="B818" s="97"/>
      <c r="C818" s="97"/>
      <c r="D818" s="97"/>
      <c r="E818" s="105"/>
      <c r="F818" s="105"/>
      <c r="G818" s="106"/>
      <c r="H818" s="106"/>
      <c r="I818" s="106"/>
      <c r="J818" s="97"/>
      <c r="K818" s="105"/>
    </row>
    <row r="819" spans="1:11" ht="16.5" x14ac:dyDescent="0.15">
      <c r="A819" s="97"/>
      <c r="B819" s="97"/>
      <c r="C819" s="97"/>
      <c r="D819" s="97"/>
      <c r="E819" s="105"/>
      <c r="F819" s="105"/>
      <c r="G819" s="106"/>
      <c r="H819" s="106"/>
      <c r="I819" s="106"/>
      <c r="J819" s="97"/>
      <c r="K819" s="105"/>
    </row>
    <row r="820" spans="1:11" ht="16.5" x14ac:dyDescent="0.15">
      <c r="A820" s="97"/>
      <c r="B820" s="97"/>
      <c r="C820" s="97"/>
      <c r="D820" s="97"/>
      <c r="E820" s="105"/>
      <c r="F820" s="105"/>
      <c r="G820" s="106"/>
      <c r="H820" s="106"/>
      <c r="I820" s="106"/>
      <c r="J820" s="97"/>
      <c r="K820" s="105"/>
    </row>
    <row r="821" spans="1:11" ht="16.5" x14ac:dyDescent="0.15">
      <c r="A821" s="97"/>
      <c r="B821" s="97"/>
      <c r="C821" s="97"/>
      <c r="D821" s="97"/>
      <c r="E821" s="105"/>
      <c r="F821" s="105"/>
      <c r="G821" s="106"/>
      <c r="H821" s="106"/>
      <c r="I821" s="106"/>
      <c r="J821" s="97"/>
      <c r="K821" s="105"/>
    </row>
    <row r="822" spans="1:11" ht="16.5" x14ac:dyDescent="0.15">
      <c r="A822" s="97"/>
      <c r="B822" s="97"/>
      <c r="C822" s="97"/>
      <c r="D822" s="97"/>
      <c r="E822" s="105"/>
      <c r="F822" s="105"/>
      <c r="G822" s="106"/>
      <c r="H822" s="106"/>
      <c r="I822" s="106"/>
      <c r="J822" s="97"/>
      <c r="K822" s="105"/>
    </row>
    <row r="823" spans="1:11" ht="16.5" x14ac:dyDescent="0.15">
      <c r="A823" s="97"/>
      <c r="B823" s="97"/>
      <c r="C823" s="97"/>
      <c r="D823" s="97"/>
      <c r="E823" s="105"/>
      <c r="F823" s="105"/>
      <c r="G823" s="106"/>
      <c r="H823" s="106"/>
      <c r="I823" s="106"/>
      <c r="J823" s="97"/>
      <c r="K823" s="105"/>
    </row>
    <row r="824" spans="1:11" ht="16.5" x14ac:dyDescent="0.15">
      <c r="A824" s="97"/>
      <c r="B824" s="97"/>
      <c r="C824" s="97"/>
      <c r="D824" s="97"/>
      <c r="E824" s="105"/>
      <c r="F824" s="105"/>
      <c r="G824" s="106"/>
      <c r="H824" s="106"/>
      <c r="I824" s="106"/>
      <c r="J824" s="97"/>
      <c r="K824" s="105"/>
    </row>
    <row r="825" spans="1:11" ht="16.5" x14ac:dyDescent="0.15">
      <c r="A825" s="97"/>
      <c r="B825" s="97"/>
      <c r="C825" s="97"/>
      <c r="D825" s="97"/>
      <c r="E825" s="105"/>
      <c r="F825" s="105"/>
      <c r="G825" s="106"/>
      <c r="H825" s="106"/>
      <c r="I825" s="106"/>
      <c r="J825" s="97"/>
      <c r="K825" s="105"/>
    </row>
    <row r="826" spans="1:11" ht="16.5" x14ac:dyDescent="0.15">
      <c r="A826" s="97"/>
      <c r="B826" s="97"/>
      <c r="C826" s="97"/>
      <c r="D826" s="97"/>
      <c r="E826" s="105"/>
      <c r="F826" s="105"/>
      <c r="G826" s="106"/>
      <c r="H826" s="106"/>
      <c r="I826" s="106"/>
      <c r="J826" s="97"/>
      <c r="K826" s="105"/>
    </row>
    <row r="827" spans="1:11" ht="16.5" x14ac:dyDescent="0.15">
      <c r="A827" s="97"/>
      <c r="B827" s="97"/>
      <c r="C827" s="97"/>
      <c r="D827" s="97"/>
      <c r="E827" s="105"/>
      <c r="F827" s="105"/>
      <c r="G827" s="106"/>
      <c r="H827" s="106"/>
      <c r="I827" s="106"/>
      <c r="J827" s="97"/>
      <c r="K827" s="105"/>
    </row>
    <row r="828" spans="1:11" ht="16.5" x14ac:dyDescent="0.15">
      <c r="A828" s="97"/>
      <c r="B828" s="97"/>
      <c r="C828" s="97"/>
      <c r="D828" s="97"/>
      <c r="E828" s="105"/>
      <c r="F828" s="105"/>
      <c r="G828" s="106"/>
      <c r="H828" s="106"/>
      <c r="I828" s="106"/>
      <c r="J828" s="97"/>
      <c r="K828" s="105"/>
    </row>
    <row r="829" spans="1:11" ht="16.5" x14ac:dyDescent="0.15">
      <c r="A829" s="97"/>
      <c r="B829" s="97"/>
      <c r="C829" s="97"/>
      <c r="D829" s="97"/>
      <c r="E829" s="105"/>
      <c r="F829" s="105"/>
      <c r="G829" s="106"/>
      <c r="H829" s="106"/>
      <c r="I829" s="106"/>
      <c r="J829" s="97"/>
      <c r="K829" s="105"/>
    </row>
    <row r="830" spans="1:11" ht="16.5" x14ac:dyDescent="0.15">
      <c r="A830" s="97"/>
      <c r="B830" s="97"/>
      <c r="C830" s="97"/>
      <c r="D830" s="97"/>
      <c r="E830" s="105"/>
      <c r="F830" s="105"/>
      <c r="G830" s="106"/>
      <c r="H830" s="106"/>
      <c r="I830" s="106"/>
      <c r="J830" s="97"/>
      <c r="K830" s="105"/>
    </row>
    <row r="831" spans="1:11" ht="16.5" x14ac:dyDescent="0.15">
      <c r="A831" s="97"/>
      <c r="B831" s="97"/>
      <c r="C831" s="97"/>
      <c r="D831" s="97"/>
      <c r="E831" s="105"/>
      <c r="F831" s="105"/>
      <c r="G831" s="106"/>
      <c r="H831" s="106"/>
      <c r="I831" s="106"/>
      <c r="J831" s="97"/>
      <c r="K831" s="105"/>
    </row>
    <row r="832" spans="1:11" ht="16.5" x14ac:dyDescent="0.15">
      <c r="A832" s="97"/>
      <c r="B832" s="97"/>
      <c r="C832" s="97"/>
      <c r="D832" s="97"/>
      <c r="E832" s="105"/>
      <c r="F832" s="105"/>
      <c r="G832" s="106"/>
      <c r="H832" s="106"/>
      <c r="I832" s="106"/>
      <c r="J832" s="97"/>
      <c r="K832" s="105"/>
    </row>
    <row r="833" spans="1:11" ht="16.5" x14ac:dyDescent="0.15">
      <c r="A833" s="97"/>
      <c r="B833" s="97"/>
      <c r="C833" s="97"/>
      <c r="D833" s="97"/>
      <c r="E833" s="105"/>
      <c r="F833" s="105"/>
      <c r="G833" s="106"/>
      <c r="H833" s="106"/>
      <c r="I833" s="106"/>
      <c r="J833" s="97"/>
      <c r="K833" s="105"/>
    </row>
    <row r="834" spans="1:11" ht="16.5" x14ac:dyDescent="0.15">
      <c r="A834" s="97"/>
      <c r="B834" s="97"/>
      <c r="C834" s="97"/>
      <c r="D834" s="97"/>
      <c r="E834" s="105"/>
      <c r="F834" s="105"/>
      <c r="G834" s="106"/>
      <c r="H834" s="106"/>
      <c r="I834" s="106"/>
      <c r="J834" s="97"/>
      <c r="K834" s="105"/>
    </row>
    <row r="835" spans="1:11" ht="16.5" x14ac:dyDescent="0.15">
      <c r="A835" s="97"/>
      <c r="B835" s="97"/>
      <c r="C835" s="97"/>
      <c r="D835" s="97"/>
      <c r="E835" s="105"/>
      <c r="F835" s="105"/>
      <c r="G835" s="106"/>
      <c r="H835" s="106"/>
      <c r="I835" s="106"/>
      <c r="J835" s="97"/>
      <c r="K835" s="105"/>
    </row>
    <row r="836" spans="1:11" ht="16.5" x14ac:dyDescent="0.15">
      <c r="A836" s="97"/>
      <c r="B836" s="97"/>
      <c r="C836" s="97"/>
      <c r="D836" s="97"/>
      <c r="E836" s="105"/>
      <c r="F836" s="105"/>
      <c r="G836" s="106"/>
      <c r="H836" s="106"/>
      <c r="I836" s="106"/>
      <c r="J836" s="97"/>
      <c r="K836" s="105"/>
    </row>
    <row r="837" spans="1:11" ht="16.5" x14ac:dyDescent="0.15">
      <c r="A837" s="97"/>
      <c r="B837" s="97"/>
      <c r="C837" s="97"/>
      <c r="D837" s="97"/>
      <c r="E837" s="105"/>
      <c r="F837" s="105"/>
      <c r="G837" s="106"/>
      <c r="H837" s="106"/>
      <c r="I837" s="106"/>
      <c r="J837" s="97"/>
      <c r="K837" s="105"/>
    </row>
    <row r="838" spans="1:11" ht="16.5" x14ac:dyDescent="0.15">
      <c r="A838" s="97"/>
      <c r="B838" s="97"/>
      <c r="C838" s="97"/>
      <c r="D838" s="97"/>
      <c r="E838" s="105"/>
      <c r="F838" s="105"/>
      <c r="G838" s="106"/>
      <c r="H838" s="106"/>
      <c r="I838" s="106"/>
      <c r="J838" s="97"/>
      <c r="K838" s="105"/>
    </row>
    <row r="839" spans="1:11" ht="16.5" x14ac:dyDescent="0.15">
      <c r="A839" s="97"/>
      <c r="B839" s="97"/>
      <c r="C839" s="97"/>
      <c r="D839" s="97"/>
      <c r="E839" s="105"/>
      <c r="F839" s="105"/>
      <c r="G839" s="106"/>
      <c r="H839" s="106"/>
      <c r="I839" s="106"/>
      <c r="J839" s="97"/>
      <c r="K839" s="105"/>
    </row>
    <row r="840" spans="1:11" ht="16.5" x14ac:dyDescent="0.15">
      <c r="A840" s="97"/>
      <c r="B840" s="97"/>
      <c r="C840" s="97"/>
      <c r="D840" s="97"/>
      <c r="E840" s="105"/>
      <c r="F840" s="105"/>
      <c r="G840" s="106"/>
      <c r="H840" s="106"/>
      <c r="I840" s="106"/>
      <c r="J840" s="97"/>
      <c r="K840" s="105"/>
    </row>
    <row r="841" spans="1:11" ht="16.5" x14ac:dyDescent="0.15">
      <c r="A841" s="97"/>
      <c r="B841" s="97"/>
      <c r="C841" s="97"/>
      <c r="D841" s="97"/>
      <c r="E841" s="105"/>
      <c r="F841" s="105"/>
      <c r="G841" s="106"/>
      <c r="H841" s="106"/>
      <c r="I841" s="106"/>
      <c r="J841" s="97"/>
      <c r="K841" s="105"/>
    </row>
    <row r="842" spans="1:11" ht="16.5" x14ac:dyDescent="0.15">
      <c r="A842" s="97"/>
      <c r="B842" s="97"/>
      <c r="C842" s="97"/>
      <c r="D842" s="97"/>
      <c r="E842" s="105"/>
      <c r="F842" s="105"/>
      <c r="G842" s="106"/>
      <c r="H842" s="106"/>
      <c r="I842" s="106"/>
      <c r="J842" s="97"/>
      <c r="K842" s="105"/>
    </row>
    <row r="843" spans="1:11" ht="16.5" x14ac:dyDescent="0.15">
      <c r="A843" s="97"/>
      <c r="B843" s="97"/>
      <c r="C843" s="97"/>
      <c r="D843" s="97"/>
      <c r="E843" s="105"/>
      <c r="F843" s="105"/>
      <c r="G843" s="106"/>
      <c r="H843" s="106"/>
      <c r="I843" s="106"/>
      <c r="J843" s="97"/>
      <c r="K843" s="105"/>
    </row>
    <row r="844" spans="1:11" ht="16.5" x14ac:dyDescent="0.15">
      <c r="A844" s="97"/>
      <c r="B844" s="97"/>
      <c r="C844" s="97"/>
      <c r="D844" s="97"/>
      <c r="E844" s="105"/>
      <c r="F844" s="105"/>
      <c r="G844" s="106"/>
      <c r="H844" s="106"/>
      <c r="I844" s="106"/>
      <c r="J844" s="97"/>
      <c r="K844" s="105"/>
    </row>
    <row r="845" spans="1:11" ht="16.5" x14ac:dyDescent="0.15">
      <c r="A845" s="97"/>
      <c r="B845" s="97"/>
      <c r="C845" s="97"/>
      <c r="D845" s="97"/>
      <c r="E845" s="105"/>
      <c r="F845" s="105"/>
      <c r="G845" s="106"/>
      <c r="H845" s="106"/>
      <c r="I845" s="106"/>
      <c r="J845" s="97"/>
      <c r="K845" s="105"/>
    </row>
    <row r="846" spans="1:11" ht="16.5" x14ac:dyDescent="0.15">
      <c r="A846" s="97"/>
      <c r="B846" s="97"/>
      <c r="C846" s="97"/>
      <c r="D846" s="97"/>
      <c r="E846" s="105"/>
      <c r="F846" s="105"/>
      <c r="G846" s="106"/>
      <c r="H846" s="106"/>
      <c r="I846" s="106"/>
      <c r="J846" s="97"/>
      <c r="K846" s="105"/>
    </row>
    <row r="847" spans="1:11" ht="16.5" x14ac:dyDescent="0.15">
      <c r="A847" s="97"/>
      <c r="B847" s="97"/>
      <c r="C847" s="97"/>
      <c r="D847" s="97"/>
      <c r="E847" s="105"/>
      <c r="F847" s="105"/>
      <c r="G847" s="106"/>
      <c r="H847" s="106"/>
      <c r="I847" s="106"/>
      <c r="J847" s="97"/>
      <c r="K847" s="105"/>
    </row>
    <row r="848" spans="1:11" ht="16.5" x14ac:dyDescent="0.15">
      <c r="A848" s="97"/>
      <c r="B848" s="97"/>
      <c r="C848" s="97"/>
      <c r="D848" s="97"/>
      <c r="E848" s="105"/>
      <c r="F848" s="105"/>
      <c r="G848" s="106"/>
      <c r="H848" s="106"/>
      <c r="I848" s="106"/>
      <c r="J848" s="97"/>
      <c r="K848" s="105"/>
    </row>
    <row r="849" spans="1:11" ht="16.5" x14ac:dyDescent="0.15">
      <c r="A849" s="97"/>
      <c r="B849" s="97"/>
      <c r="C849" s="97"/>
      <c r="D849" s="97"/>
      <c r="E849" s="105"/>
      <c r="F849" s="105"/>
      <c r="G849" s="106"/>
      <c r="H849" s="106"/>
      <c r="I849" s="106"/>
      <c r="J849" s="97"/>
      <c r="K849" s="105"/>
    </row>
    <row r="850" spans="1:11" ht="16.5" x14ac:dyDescent="0.15">
      <c r="A850" s="97"/>
      <c r="B850" s="97"/>
      <c r="C850" s="97"/>
      <c r="D850" s="97"/>
      <c r="E850" s="105"/>
      <c r="F850" s="105"/>
      <c r="G850" s="106"/>
      <c r="H850" s="106"/>
      <c r="I850" s="106"/>
      <c r="J850" s="97"/>
      <c r="K850" s="105"/>
    </row>
    <row r="851" spans="1:11" ht="16.5" x14ac:dyDescent="0.15">
      <c r="A851" s="97"/>
      <c r="B851" s="97"/>
      <c r="C851" s="97"/>
      <c r="D851" s="97"/>
      <c r="E851" s="105"/>
      <c r="F851" s="105"/>
      <c r="G851" s="106"/>
      <c r="H851" s="106"/>
      <c r="I851" s="106"/>
      <c r="J851" s="97"/>
      <c r="K851" s="105"/>
    </row>
    <row r="852" spans="1:11" ht="16.5" x14ac:dyDescent="0.15">
      <c r="A852" s="97"/>
      <c r="B852" s="97"/>
      <c r="C852" s="97"/>
      <c r="D852" s="97"/>
      <c r="E852" s="105"/>
      <c r="F852" s="105"/>
      <c r="G852" s="106"/>
      <c r="H852" s="106"/>
      <c r="I852" s="106"/>
      <c r="J852" s="97"/>
      <c r="K852" s="105"/>
    </row>
    <row r="853" spans="1:11" ht="16.5" x14ac:dyDescent="0.15">
      <c r="A853" s="97"/>
      <c r="B853" s="97"/>
      <c r="C853" s="97"/>
      <c r="D853" s="97"/>
      <c r="E853" s="105"/>
      <c r="F853" s="105"/>
      <c r="G853" s="106"/>
      <c r="H853" s="106"/>
      <c r="I853" s="106"/>
      <c r="J853" s="97"/>
      <c r="K853" s="105"/>
    </row>
    <row r="854" spans="1:11" ht="16.5" x14ac:dyDescent="0.15">
      <c r="A854" s="97"/>
      <c r="B854" s="97"/>
      <c r="C854" s="97"/>
      <c r="D854" s="97"/>
      <c r="E854" s="105"/>
      <c r="F854" s="105"/>
      <c r="G854" s="106"/>
      <c r="H854" s="106"/>
      <c r="I854" s="106"/>
      <c r="J854" s="97"/>
      <c r="K854" s="105"/>
    </row>
    <row r="855" spans="1:11" ht="16.5" x14ac:dyDescent="0.15">
      <c r="A855" s="97"/>
      <c r="B855" s="97"/>
      <c r="C855" s="97"/>
      <c r="D855" s="97"/>
      <c r="E855" s="105"/>
      <c r="F855" s="105"/>
      <c r="G855" s="106"/>
      <c r="H855" s="106"/>
      <c r="I855" s="106"/>
      <c r="J855" s="97"/>
      <c r="K855" s="105"/>
    </row>
    <row r="856" spans="1:11" ht="16.5" x14ac:dyDescent="0.15">
      <c r="A856" s="97"/>
      <c r="B856" s="97"/>
      <c r="C856" s="97"/>
      <c r="D856" s="97"/>
      <c r="E856" s="105"/>
      <c r="F856" s="105"/>
      <c r="G856" s="106"/>
      <c r="H856" s="106"/>
      <c r="I856" s="106"/>
      <c r="J856" s="97"/>
      <c r="K856" s="105"/>
    </row>
    <row r="857" spans="1:11" ht="16.5" x14ac:dyDescent="0.15">
      <c r="A857" s="97"/>
      <c r="B857" s="97"/>
      <c r="C857" s="97"/>
      <c r="D857" s="97"/>
      <c r="E857" s="105"/>
      <c r="F857" s="105"/>
      <c r="G857" s="106"/>
      <c r="H857" s="106"/>
      <c r="I857" s="106"/>
      <c r="J857" s="97"/>
      <c r="K857" s="105"/>
    </row>
    <row r="858" spans="1:11" ht="16.5" x14ac:dyDescent="0.15">
      <c r="A858" s="97"/>
      <c r="B858" s="97"/>
      <c r="C858" s="97"/>
      <c r="D858" s="97"/>
      <c r="E858" s="105"/>
      <c r="F858" s="105"/>
      <c r="G858" s="106"/>
      <c r="H858" s="106"/>
      <c r="I858" s="106"/>
      <c r="J858" s="97"/>
      <c r="K858" s="105"/>
    </row>
    <row r="859" spans="1:11" ht="16.5" x14ac:dyDescent="0.15">
      <c r="A859" s="97"/>
      <c r="B859" s="97"/>
      <c r="C859" s="97"/>
      <c r="D859" s="97"/>
      <c r="E859" s="105"/>
      <c r="F859" s="105"/>
      <c r="G859" s="106"/>
      <c r="H859" s="106"/>
      <c r="I859" s="106"/>
      <c r="J859" s="97"/>
      <c r="K859" s="105"/>
    </row>
    <row r="860" spans="1:11" ht="16.5" x14ac:dyDescent="0.15">
      <c r="A860" s="97"/>
      <c r="B860" s="97"/>
      <c r="C860" s="97"/>
      <c r="D860" s="97"/>
      <c r="E860" s="105"/>
      <c r="F860" s="105"/>
      <c r="G860" s="106"/>
      <c r="H860" s="106"/>
      <c r="I860" s="106"/>
      <c r="J860" s="97"/>
      <c r="K860" s="105"/>
    </row>
    <row r="861" spans="1:11" ht="16.5" x14ac:dyDescent="0.15">
      <c r="A861" s="97"/>
      <c r="B861" s="97"/>
      <c r="C861" s="97"/>
      <c r="D861" s="97"/>
      <c r="E861" s="105"/>
      <c r="F861" s="105"/>
      <c r="G861" s="106"/>
      <c r="H861" s="106"/>
      <c r="I861" s="106"/>
      <c r="J861" s="97"/>
      <c r="K861" s="105"/>
    </row>
    <row r="862" spans="1:11" ht="16.5" x14ac:dyDescent="0.15">
      <c r="A862" s="97"/>
      <c r="B862" s="97"/>
      <c r="C862" s="97"/>
      <c r="D862" s="97"/>
      <c r="E862" s="105"/>
      <c r="F862" s="105"/>
      <c r="G862" s="106"/>
      <c r="H862" s="106"/>
      <c r="I862" s="106"/>
      <c r="J862" s="97"/>
      <c r="K862" s="105"/>
    </row>
    <row r="863" spans="1:11" ht="16.5" x14ac:dyDescent="0.15">
      <c r="A863" s="97"/>
      <c r="B863" s="97"/>
      <c r="C863" s="97"/>
      <c r="D863" s="97"/>
      <c r="E863" s="105"/>
      <c r="F863" s="105"/>
      <c r="G863" s="106"/>
      <c r="H863" s="106"/>
      <c r="I863" s="106"/>
      <c r="J863" s="97"/>
      <c r="K863" s="105"/>
    </row>
    <row r="864" spans="1:11" ht="16.5" x14ac:dyDescent="0.15">
      <c r="A864" s="97"/>
      <c r="B864" s="97"/>
      <c r="C864" s="97"/>
      <c r="D864" s="97"/>
      <c r="E864" s="105"/>
      <c r="F864" s="105"/>
      <c r="G864" s="106"/>
      <c r="H864" s="106"/>
      <c r="I864" s="106"/>
      <c r="J864" s="97"/>
      <c r="K864" s="105"/>
    </row>
    <row r="865" spans="1:11" ht="16.5" x14ac:dyDescent="0.15">
      <c r="A865" s="97"/>
      <c r="B865" s="97"/>
      <c r="C865" s="97"/>
      <c r="D865" s="97"/>
      <c r="E865" s="105"/>
      <c r="F865" s="105"/>
      <c r="G865" s="106"/>
      <c r="H865" s="106"/>
      <c r="I865" s="106"/>
      <c r="J865" s="97"/>
      <c r="K865" s="105"/>
    </row>
    <row r="866" spans="1:11" ht="16.5" x14ac:dyDescent="0.15">
      <c r="A866" s="97"/>
      <c r="B866" s="97"/>
      <c r="C866" s="97"/>
      <c r="D866" s="97"/>
      <c r="E866" s="105"/>
      <c r="F866" s="105"/>
      <c r="G866" s="106"/>
      <c r="H866" s="106"/>
      <c r="I866" s="106"/>
      <c r="J866" s="97"/>
      <c r="K866" s="105"/>
    </row>
    <row r="867" spans="1:11" ht="16.5" x14ac:dyDescent="0.15">
      <c r="A867" s="97"/>
      <c r="B867" s="97"/>
      <c r="C867" s="97"/>
      <c r="D867" s="97"/>
      <c r="E867" s="105"/>
      <c r="F867" s="105"/>
      <c r="G867" s="106"/>
      <c r="H867" s="106"/>
      <c r="I867" s="106"/>
      <c r="J867" s="97"/>
      <c r="K867" s="105"/>
    </row>
    <row r="868" spans="1:11" ht="16.5" x14ac:dyDescent="0.15">
      <c r="A868" s="97"/>
      <c r="B868" s="97"/>
      <c r="C868" s="97"/>
      <c r="D868" s="97"/>
      <c r="E868" s="105"/>
      <c r="F868" s="105"/>
      <c r="G868" s="106"/>
      <c r="H868" s="106"/>
      <c r="I868" s="106"/>
      <c r="J868" s="97"/>
      <c r="K868" s="105"/>
    </row>
    <row r="869" spans="1:11" ht="16.5" x14ac:dyDescent="0.15">
      <c r="A869" s="97"/>
      <c r="B869" s="97"/>
      <c r="C869" s="97"/>
      <c r="D869" s="97"/>
      <c r="E869" s="105"/>
      <c r="F869" s="105"/>
      <c r="G869" s="106"/>
      <c r="H869" s="106"/>
      <c r="I869" s="106"/>
      <c r="J869" s="97"/>
      <c r="K869" s="105"/>
    </row>
    <row r="870" spans="1:11" ht="16.5" x14ac:dyDescent="0.15">
      <c r="A870" s="97"/>
      <c r="B870" s="97"/>
      <c r="C870" s="97"/>
      <c r="D870" s="97"/>
      <c r="E870" s="105"/>
      <c r="F870" s="105"/>
      <c r="G870" s="106"/>
      <c r="H870" s="106"/>
      <c r="I870" s="106"/>
      <c r="J870" s="97"/>
      <c r="K870" s="105"/>
    </row>
    <row r="871" spans="1:11" ht="16.5" x14ac:dyDescent="0.15">
      <c r="A871" s="97"/>
      <c r="B871" s="97"/>
      <c r="C871" s="97"/>
      <c r="D871" s="97"/>
      <c r="E871" s="105"/>
      <c r="F871" s="105"/>
      <c r="G871" s="106"/>
      <c r="H871" s="106"/>
      <c r="I871" s="106"/>
      <c r="J871" s="97"/>
      <c r="K871" s="105"/>
    </row>
    <row r="872" spans="1:11" ht="16.5" x14ac:dyDescent="0.15">
      <c r="A872" s="97"/>
      <c r="B872" s="97"/>
      <c r="C872" s="97"/>
      <c r="D872" s="97"/>
      <c r="E872" s="105"/>
      <c r="F872" s="105"/>
      <c r="G872" s="106"/>
      <c r="H872" s="106"/>
      <c r="I872" s="106"/>
      <c r="J872" s="97"/>
      <c r="K872" s="105"/>
    </row>
    <row r="873" spans="1:11" ht="16.5" x14ac:dyDescent="0.15">
      <c r="A873" s="97"/>
      <c r="B873" s="97"/>
      <c r="C873" s="97"/>
      <c r="D873" s="97"/>
      <c r="E873" s="105"/>
      <c r="F873" s="105"/>
      <c r="G873" s="106"/>
      <c r="H873" s="106"/>
      <c r="I873" s="106"/>
      <c r="J873" s="97"/>
      <c r="K873" s="105"/>
    </row>
    <row r="874" spans="1:11" ht="16.5" x14ac:dyDescent="0.15">
      <c r="A874" s="97"/>
      <c r="B874" s="97"/>
      <c r="C874" s="97"/>
      <c r="D874" s="97"/>
      <c r="E874" s="105"/>
      <c r="F874" s="105"/>
      <c r="G874" s="106"/>
      <c r="H874" s="106"/>
      <c r="I874" s="106"/>
      <c r="J874" s="97"/>
      <c r="K874" s="105"/>
    </row>
    <row r="875" spans="1:11" ht="16.5" x14ac:dyDescent="0.15">
      <c r="A875" s="97"/>
      <c r="B875" s="97"/>
      <c r="C875" s="97"/>
      <c r="D875" s="97"/>
      <c r="E875" s="105"/>
      <c r="F875" s="105"/>
      <c r="G875" s="106"/>
      <c r="H875" s="106"/>
      <c r="I875" s="106"/>
      <c r="J875" s="97"/>
      <c r="K875" s="105"/>
    </row>
    <row r="876" spans="1:11" ht="16.5" x14ac:dyDescent="0.15">
      <c r="A876" s="97"/>
      <c r="B876" s="97"/>
      <c r="C876" s="97"/>
      <c r="D876" s="97"/>
      <c r="E876" s="105"/>
      <c r="F876" s="105"/>
      <c r="G876" s="106"/>
      <c r="H876" s="106"/>
      <c r="I876" s="106"/>
      <c r="J876" s="97"/>
      <c r="K876" s="105"/>
    </row>
    <row r="877" spans="1:11" ht="16.5" x14ac:dyDescent="0.15">
      <c r="A877" s="97"/>
      <c r="B877" s="97"/>
      <c r="C877" s="97"/>
      <c r="D877" s="97"/>
      <c r="E877" s="105"/>
      <c r="F877" s="105"/>
      <c r="G877" s="106"/>
      <c r="H877" s="106"/>
      <c r="I877" s="106"/>
      <c r="J877" s="97"/>
      <c r="K877" s="105"/>
    </row>
    <row r="878" spans="1:11" ht="16.5" x14ac:dyDescent="0.15">
      <c r="A878" s="97"/>
      <c r="B878" s="97"/>
      <c r="C878" s="97"/>
      <c r="D878" s="97"/>
      <c r="E878" s="105"/>
      <c r="F878" s="105"/>
      <c r="G878" s="106"/>
      <c r="H878" s="106"/>
      <c r="I878" s="106"/>
      <c r="J878" s="97"/>
      <c r="K878" s="105"/>
    </row>
    <row r="879" spans="1:11" ht="16.5" x14ac:dyDescent="0.15">
      <c r="A879" s="97"/>
      <c r="B879" s="97"/>
      <c r="C879" s="97"/>
      <c r="D879" s="97"/>
      <c r="E879" s="105"/>
      <c r="F879" s="105"/>
      <c r="G879" s="106"/>
      <c r="H879" s="106"/>
      <c r="I879" s="106"/>
      <c r="J879" s="97"/>
      <c r="K879" s="105"/>
    </row>
    <row r="880" spans="1:11" ht="16.5" x14ac:dyDescent="0.15">
      <c r="A880" s="97"/>
      <c r="B880" s="97"/>
      <c r="C880" s="97"/>
      <c r="D880" s="97"/>
      <c r="E880" s="105"/>
      <c r="F880" s="105"/>
      <c r="G880" s="106"/>
      <c r="H880" s="106"/>
      <c r="I880" s="106"/>
      <c r="J880" s="97"/>
      <c r="K880" s="105"/>
    </row>
    <row r="881" spans="1:11" x14ac:dyDescent="0.15">
      <c r="A881" s="97"/>
      <c r="B881" s="97"/>
      <c r="C881" s="97"/>
      <c r="D881" s="97"/>
      <c r="E881" s="105"/>
      <c r="F881" s="105"/>
      <c r="G881" s="104"/>
      <c r="H881" s="104"/>
      <c r="I881" s="104"/>
      <c r="J881" s="97"/>
      <c r="K881" s="105"/>
    </row>
    <row r="882" spans="1:11" x14ac:dyDescent="0.15">
      <c r="A882" s="97"/>
      <c r="B882" s="97"/>
      <c r="C882" s="97"/>
      <c r="D882" s="97"/>
      <c r="E882" s="105"/>
      <c r="F882" s="105"/>
      <c r="G882" s="104"/>
      <c r="H882" s="104"/>
      <c r="I882" s="104"/>
      <c r="J882" s="97"/>
      <c r="K882" s="105"/>
    </row>
    <row r="883" spans="1:11" x14ac:dyDescent="0.15">
      <c r="A883" s="97"/>
      <c r="B883" s="97"/>
      <c r="C883" s="97"/>
      <c r="D883" s="97"/>
      <c r="E883" s="105"/>
      <c r="F883" s="105"/>
      <c r="G883" s="104"/>
      <c r="H883" s="104"/>
      <c r="I883" s="104"/>
      <c r="J883" s="97"/>
      <c r="K883" s="105"/>
    </row>
    <row r="884" spans="1:11" x14ac:dyDescent="0.15">
      <c r="A884" s="97"/>
      <c r="B884" s="97"/>
      <c r="C884" s="97"/>
      <c r="D884" s="97"/>
      <c r="E884" s="105"/>
      <c r="F884" s="105"/>
      <c r="G884" s="104"/>
      <c r="H884" s="104"/>
      <c r="I884" s="104"/>
      <c r="J884" s="97"/>
      <c r="K884" s="105"/>
    </row>
    <row r="885" spans="1:11" x14ac:dyDescent="0.15">
      <c r="A885" s="97"/>
      <c r="B885" s="97"/>
      <c r="C885" s="97"/>
      <c r="D885" s="97"/>
      <c r="E885" s="105"/>
      <c r="F885" s="105"/>
      <c r="G885" s="104"/>
      <c r="H885" s="104"/>
      <c r="I885" s="104"/>
      <c r="J885" s="97"/>
      <c r="K885" s="105"/>
    </row>
    <row r="886" spans="1:11" x14ac:dyDescent="0.15">
      <c r="A886" s="97"/>
      <c r="B886" s="97"/>
      <c r="C886" s="97"/>
      <c r="D886" s="97"/>
      <c r="E886" s="105"/>
      <c r="F886" s="105"/>
      <c r="G886" s="104"/>
      <c r="H886" s="104"/>
      <c r="I886" s="104"/>
      <c r="J886" s="97"/>
      <c r="K886" s="105"/>
    </row>
    <row r="887" spans="1:11" x14ac:dyDescent="0.15">
      <c r="A887" s="97"/>
      <c r="B887" s="97"/>
      <c r="C887" s="97"/>
      <c r="D887" s="97"/>
      <c r="E887" s="105"/>
      <c r="F887" s="105"/>
      <c r="G887" s="104"/>
      <c r="H887" s="104"/>
      <c r="I887" s="104"/>
      <c r="J887" s="97"/>
      <c r="K887" s="105"/>
    </row>
    <row r="888" spans="1:11" x14ac:dyDescent="0.15">
      <c r="A888" s="97"/>
      <c r="B888" s="97"/>
      <c r="C888" s="97"/>
      <c r="D888" s="97"/>
      <c r="E888" s="105"/>
      <c r="F888" s="105"/>
      <c r="G888" s="104"/>
      <c r="H888" s="104"/>
      <c r="I888" s="104"/>
      <c r="J888" s="97"/>
      <c r="K888" s="105"/>
    </row>
    <row r="889" spans="1:11" x14ac:dyDescent="0.15">
      <c r="A889" s="97"/>
      <c r="B889" s="97"/>
      <c r="C889" s="97"/>
      <c r="D889" s="97"/>
      <c r="E889" s="105"/>
      <c r="F889" s="105"/>
      <c r="G889" s="104"/>
      <c r="H889" s="104"/>
      <c r="I889" s="104"/>
      <c r="J889" s="97"/>
      <c r="K889" s="105"/>
    </row>
    <row r="890" spans="1:11" x14ac:dyDescent="0.15">
      <c r="A890" s="97"/>
      <c r="B890" s="97"/>
      <c r="C890" s="97"/>
      <c r="D890" s="97"/>
      <c r="E890" s="105"/>
      <c r="F890" s="105"/>
      <c r="G890" s="104"/>
      <c r="H890" s="104"/>
      <c r="I890" s="104"/>
      <c r="J890" s="97"/>
      <c r="K890" s="105"/>
    </row>
    <row r="891" spans="1:11" x14ac:dyDescent="0.15">
      <c r="A891" s="97"/>
      <c r="B891" s="97"/>
      <c r="C891" s="97"/>
      <c r="D891" s="97"/>
      <c r="E891" s="105"/>
      <c r="F891" s="105"/>
      <c r="G891" s="104"/>
      <c r="H891" s="104"/>
      <c r="I891" s="104"/>
      <c r="J891" s="97"/>
      <c r="K891" s="105"/>
    </row>
    <row r="892" spans="1:11" x14ac:dyDescent="0.15">
      <c r="A892" s="97"/>
      <c r="B892" s="97"/>
      <c r="C892" s="97"/>
      <c r="D892" s="97"/>
      <c r="E892" s="105"/>
      <c r="F892" s="105"/>
      <c r="G892" s="104"/>
      <c r="H892" s="104"/>
      <c r="I892" s="104"/>
      <c r="J892" s="97"/>
      <c r="K892" s="105"/>
    </row>
    <row r="893" spans="1:11" x14ac:dyDescent="0.15">
      <c r="A893" s="97"/>
      <c r="B893" s="97"/>
      <c r="C893" s="97"/>
      <c r="D893" s="97"/>
      <c r="E893" s="105"/>
      <c r="F893" s="105"/>
      <c r="G893" s="104"/>
      <c r="H893" s="104"/>
      <c r="I893" s="104"/>
      <c r="J893" s="97"/>
      <c r="K893" s="105"/>
    </row>
    <row r="894" spans="1:11" x14ac:dyDescent="0.15">
      <c r="A894" s="97"/>
      <c r="B894" s="97"/>
      <c r="C894" s="97"/>
      <c r="D894" s="97"/>
      <c r="E894" s="105"/>
      <c r="F894" s="105"/>
      <c r="G894" s="104"/>
      <c r="H894" s="104"/>
      <c r="I894" s="104"/>
      <c r="J894" s="97"/>
      <c r="K894" s="105"/>
    </row>
    <row r="895" spans="1:11" x14ac:dyDescent="0.15">
      <c r="A895" s="97"/>
      <c r="B895" s="97"/>
      <c r="C895" s="97"/>
      <c r="D895" s="97"/>
      <c r="E895" s="105"/>
      <c r="F895" s="105"/>
      <c r="G895" s="104"/>
      <c r="H895" s="104"/>
      <c r="I895" s="104"/>
      <c r="J895" s="97"/>
      <c r="K895" s="105"/>
    </row>
    <row r="896" spans="1:11" x14ac:dyDescent="0.15">
      <c r="A896" s="97"/>
      <c r="B896" s="97"/>
      <c r="C896" s="97"/>
      <c r="D896" s="97"/>
      <c r="E896" s="105"/>
      <c r="F896" s="105"/>
      <c r="G896" s="104"/>
      <c r="H896" s="104"/>
      <c r="I896" s="104"/>
      <c r="J896" s="97"/>
      <c r="K896" s="105"/>
    </row>
    <row r="897" spans="1:11" x14ac:dyDescent="0.15">
      <c r="A897" s="97"/>
      <c r="B897" s="97"/>
      <c r="C897" s="97"/>
      <c r="D897" s="97"/>
      <c r="E897" s="105"/>
      <c r="F897" s="105"/>
      <c r="G897" s="104"/>
      <c r="H897" s="104"/>
      <c r="I897" s="104"/>
      <c r="J897" s="97"/>
      <c r="K897" s="105"/>
    </row>
    <row r="898" spans="1:11" x14ac:dyDescent="0.15">
      <c r="A898" s="97"/>
      <c r="B898" s="97"/>
      <c r="C898" s="97"/>
      <c r="D898" s="97"/>
      <c r="E898" s="105"/>
      <c r="F898" s="105"/>
      <c r="G898" s="104"/>
      <c r="H898" s="104"/>
      <c r="I898" s="104"/>
      <c r="J898" s="97"/>
      <c r="K898" s="105"/>
    </row>
    <row r="899" spans="1:11" x14ac:dyDescent="0.15">
      <c r="A899" s="97"/>
      <c r="B899" s="97"/>
      <c r="C899" s="97"/>
      <c r="D899" s="97"/>
      <c r="E899" s="105"/>
      <c r="F899" s="105"/>
      <c r="G899" s="104"/>
      <c r="H899" s="104"/>
      <c r="I899" s="104"/>
      <c r="J899" s="97"/>
      <c r="K899" s="105"/>
    </row>
    <row r="900" spans="1:11" x14ac:dyDescent="0.15">
      <c r="A900" s="97"/>
      <c r="B900" s="97"/>
      <c r="C900" s="97"/>
      <c r="D900" s="97"/>
      <c r="E900" s="105"/>
      <c r="F900" s="105"/>
      <c r="G900" s="104"/>
      <c r="H900" s="104"/>
      <c r="I900" s="104"/>
      <c r="J900" s="97"/>
      <c r="K900" s="105"/>
    </row>
    <row r="901" spans="1:11" x14ac:dyDescent="0.15">
      <c r="A901" s="97"/>
      <c r="B901" s="97"/>
      <c r="C901" s="97"/>
      <c r="D901" s="97"/>
      <c r="E901" s="105"/>
      <c r="F901" s="105"/>
      <c r="G901" s="104"/>
      <c r="H901" s="104"/>
      <c r="I901" s="104"/>
      <c r="J901" s="97"/>
      <c r="K901" s="105"/>
    </row>
    <row r="902" spans="1:11" x14ac:dyDescent="0.15">
      <c r="A902" s="97"/>
      <c r="B902" s="97"/>
      <c r="C902" s="97"/>
      <c r="D902" s="97"/>
      <c r="E902" s="105"/>
      <c r="F902" s="105"/>
      <c r="G902" s="104"/>
      <c r="H902" s="104"/>
      <c r="I902" s="104"/>
      <c r="J902" s="97"/>
      <c r="K902" s="105"/>
    </row>
    <row r="903" spans="1:11" x14ac:dyDescent="0.15">
      <c r="A903" s="97"/>
      <c r="B903" s="97"/>
      <c r="C903" s="97"/>
      <c r="D903" s="97"/>
      <c r="E903" s="105"/>
      <c r="F903" s="105"/>
      <c r="G903" s="104"/>
      <c r="H903" s="104"/>
      <c r="I903" s="104"/>
      <c r="J903" s="97"/>
      <c r="K903" s="105"/>
    </row>
    <row r="904" spans="1:11" x14ac:dyDescent="0.15">
      <c r="A904" s="97"/>
      <c r="B904" s="97"/>
      <c r="C904" s="97"/>
      <c r="D904" s="97"/>
      <c r="E904" s="105"/>
      <c r="F904" s="105"/>
      <c r="G904" s="104"/>
      <c r="H904" s="104"/>
      <c r="I904" s="104"/>
      <c r="J904" s="97"/>
      <c r="K904" s="105"/>
    </row>
    <row r="905" spans="1:11" x14ac:dyDescent="0.15">
      <c r="A905" s="97"/>
      <c r="B905" s="97"/>
      <c r="C905" s="97"/>
      <c r="D905" s="97"/>
      <c r="E905" s="105"/>
      <c r="F905" s="105"/>
      <c r="G905" s="104"/>
      <c r="H905" s="104"/>
      <c r="I905" s="104"/>
      <c r="J905" s="97"/>
      <c r="K905" s="105"/>
    </row>
    <row r="906" spans="1:11" x14ac:dyDescent="0.15">
      <c r="A906" s="97"/>
      <c r="B906" s="97"/>
      <c r="C906" s="97"/>
      <c r="D906" s="97"/>
      <c r="E906" s="105"/>
      <c r="F906" s="105"/>
      <c r="G906" s="104"/>
      <c r="H906" s="104"/>
      <c r="I906" s="104"/>
      <c r="J906" s="97"/>
      <c r="K906" s="105"/>
    </row>
    <row r="907" spans="1:11" x14ac:dyDescent="0.15">
      <c r="A907" s="97"/>
      <c r="B907" s="97"/>
      <c r="C907" s="97"/>
      <c r="D907" s="97"/>
      <c r="E907" s="105"/>
      <c r="F907" s="105"/>
      <c r="G907" s="104"/>
      <c r="H907" s="104"/>
      <c r="I907" s="104"/>
      <c r="J907" s="97"/>
      <c r="K907" s="105"/>
    </row>
    <row r="908" spans="1:11" x14ac:dyDescent="0.15">
      <c r="A908" s="97"/>
      <c r="B908" s="97"/>
      <c r="C908" s="97"/>
      <c r="D908" s="97"/>
      <c r="E908" s="105"/>
      <c r="F908" s="105"/>
      <c r="G908" s="104"/>
      <c r="H908" s="104"/>
      <c r="I908" s="104"/>
      <c r="J908" s="97"/>
      <c r="K908" s="105"/>
    </row>
    <row r="909" spans="1:11" x14ac:dyDescent="0.15">
      <c r="A909" s="97"/>
      <c r="B909" s="97"/>
      <c r="C909" s="97"/>
      <c r="D909" s="97"/>
      <c r="E909" s="105"/>
      <c r="F909" s="105"/>
      <c r="G909" s="104"/>
      <c r="H909" s="104"/>
      <c r="I909" s="104"/>
      <c r="J909" s="97"/>
      <c r="K909" s="105"/>
    </row>
    <row r="910" spans="1:11" x14ac:dyDescent="0.15">
      <c r="A910" s="97"/>
      <c r="B910" s="97"/>
      <c r="C910" s="97"/>
      <c r="D910" s="97"/>
      <c r="E910" s="105"/>
      <c r="F910" s="105"/>
      <c r="G910" s="104"/>
      <c r="H910" s="104"/>
      <c r="I910" s="104"/>
      <c r="J910" s="97"/>
      <c r="K910" s="105"/>
    </row>
    <row r="911" spans="1:11" x14ac:dyDescent="0.15">
      <c r="A911" s="97"/>
      <c r="B911" s="97"/>
      <c r="C911" s="97"/>
      <c r="D911" s="97"/>
      <c r="E911" s="105"/>
      <c r="F911" s="105"/>
      <c r="G911" s="104"/>
      <c r="H911" s="104"/>
      <c r="I911" s="104"/>
      <c r="J911" s="97"/>
      <c r="K911" s="105"/>
    </row>
    <row r="912" spans="1:11" x14ac:dyDescent="0.15">
      <c r="A912" s="97"/>
      <c r="B912" s="97"/>
      <c r="C912" s="97"/>
      <c r="D912" s="97"/>
      <c r="E912" s="105"/>
      <c r="F912" s="105"/>
      <c r="G912" s="104"/>
      <c r="H912" s="104"/>
      <c r="I912" s="104"/>
      <c r="J912" s="97"/>
      <c r="K912" s="105"/>
    </row>
    <row r="913" spans="1:11" x14ac:dyDescent="0.15">
      <c r="A913" s="97"/>
      <c r="B913" s="97"/>
      <c r="C913" s="97"/>
      <c r="D913" s="97"/>
      <c r="E913" s="105"/>
      <c r="F913" s="105"/>
      <c r="G913" s="104"/>
      <c r="H913" s="104"/>
      <c r="I913" s="104"/>
      <c r="J913" s="97"/>
      <c r="K913" s="105"/>
    </row>
    <row r="914" spans="1:11" x14ac:dyDescent="0.15">
      <c r="A914" s="97"/>
      <c r="B914" s="97"/>
      <c r="C914" s="97"/>
      <c r="D914" s="97"/>
      <c r="E914" s="105"/>
      <c r="F914" s="105"/>
      <c r="G914" s="104"/>
      <c r="H914" s="104"/>
      <c r="I914" s="104"/>
      <c r="J914" s="97"/>
      <c r="K914" s="105"/>
    </row>
    <row r="915" spans="1:11" x14ac:dyDescent="0.15">
      <c r="A915" s="97"/>
      <c r="B915" s="97"/>
      <c r="C915" s="97"/>
      <c r="D915" s="97"/>
      <c r="E915" s="105"/>
      <c r="F915" s="105"/>
      <c r="G915" s="104"/>
      <c r="H915" s="104"/>
      <c r="I915" s="104"/>
      <c r="J915" s="97"/>
      <c r="K915" s="105"/>
    </row>
    <row r="916" spans="1:11" x14ac:dyDescent="0.15">
      <c r="A916" s="97"/>
      <c r="B916" s="97"/>
      <c r="C916" s="97"/>
      <c r="D916" s="97"/>
      <c r="E916" s="105"/>
      <c r="F916" s="105"/>
      <c r="G916" s="104"/>
      <c r="H916" s="104"/>
      <c r="I916" s="104"/>
      <c r="J916" s="97"/>
      <c r="K916" s="105"/>
    </row>
    <row r="917" spans="1:11" x14ac:dyDescent="0.15">
      <c r="A917" s="97"/>
      <c r="B917" s="97"/>
      <c r="C917" s="97"/>
      <c r="D917" s="97"/>
      <c r="E917" s="105"/>
      <c r="F917" s="105"/>
      <c r="G917" s="104"/>
      <c r="H917" s="104"/>
      <c r="I917" s="104"/>
      <c r="J917" s="97"/>
      <c r="K917" s="105"/>
    </row>
    <row r="918" spans="1:11" x14ac:dyDescent="0.15">
      <c r="A918" s="97"/>
      <c r="B918" s="97"/>
      <c r="C918" s="97"/>
      <c r="D918" s="97"/>
      <c r="E918" s="105"/>
      <c r="F918" s="105"/>
      <c r="G918" s="104"/>
      <c r="H918" s="104"/>
      <c r="I918" s="104"/>
      <c r="J918" s="97"/>
      <c r="K918" s="105"/>
    </row>
    <row r="919" spans="1:11" x14ac:dyDescent="0.15">
      <c r="A919" s="97"/>
      <c r="B919" s="97"/>
      <c r="C919" s="97"/>
      <c r="D919" s="97"/>
      <c r="E919" s="105"/>
      <c r="F919" s="105"/>
      <c r="G919" s="104"/>
      <c r="H919" s="104"/>
      <c r="I919" s="104"/>
      <c r="J919" s="97"/>
      <c r="K919" s="105"/>
    </row>
    <row r="920" spans="1:11" x14ac:dyDescent="0.15">
      <c r="A920" s="97"/>
      <c r="B920" s="97"/>
      <c r="C920" s="97"/>
      <c r="D920" s="97"/>
      <c r="E920" s="105"/>
      <c r="F920" s="105"/>
      <c r="G920" s="104"/>
      <c r="H920" s="104"/>
      <c r="I920" s="104"/>
      <c r="J920" s="97"/>
      <c r="K920" s="105"/>
    </row>
    <row r="921" spans="1:11" x14ac:dyDescent="0.15">
      <c r="A921" s="97"/>
      <c r="B921" s="97"/>
      <c r="C921" s="97"/>
      <c r="D921" s="97"/>
      <c r="E921" s="105"/>
      <c r="F921" s="105"/>
      <c r="G921" s="104"/>
      <c r="H921" s="104"/>
      <c r="I921" s="104"/>
      <c r="J921" s="97"/>
      <c r="K921" s="105"/>
    </row>
    <row r="922" spans="1:11" x14ac:dyDescent="0.15">
      <c r="A922" s="97"/>
      <c r="B922" s="97"/>
      <c r="C922" s="97"/>
      <c r="D922" s="97"/>
      <c r="E922" s="105"/>
      <c r="F922" s="105"/>
      <c r="G922" s="104"/>
      <c r="H922" s="104"/>
      <c r="I922" s="104"/>
      <c r="J922" s="97"/>
      <c r="K922" s="105"/>
    </row>
    <row r="923" spans="1:11" x14ac:dyDescent="0.15">
      <c r="A923" s="97"/>
      <c r="B923" s="97"/>
      <c r="C923" s="97"/>
      <c r="D923" s="97"/>
      <c r="E923" s="105"/>
      <c r="F923" s="105"/>
      <c r="G923" s="104"/>
      <c r="H923" s="104"/>
      <c r="I923" s="104"/>
      <c r="J923" s="97"/>
      <c r="K923" s="105"/>
    </row>
    <row r="924" spans="1:11" x14ac:dyDescent="0.15">
      <c r="A924" s="97"/>
      <c r="B924" s="97"/>
      <c r="C924" s="97"/>
      <c r="D924" s="97"/>
      <c r="E924" s="105"/>
      <c r="F924" s="105"/>
      <c r="G924" s="104"/>
      <c r="H924" s="104"/>
      <c r="I924" s="104"/>
      <c r="J924" s="97"/>
      <c r="K924" s="105"/>
    </row>
    <row r="925" spans="1:11" x14ac:dyDescent="0.15">
      <c r="A925" s="97"/>
      <c r="B925" s="97"/>
      <c r="C925" s="97"/>
      <c r="D925" s="97"/>
      <c r="E925" s="105"/>
      <c r="F925" s="105"/>
      <c r="G925" s="104"/>
      <c r="H925" s="104"/>
      <c r="I925" s="104"/>
      <c r="J925" s="97"/>
      <c r="K925" s="105"/>
    </row>
    <row r="926" spans="1:11" x14ac:dyDescent="0.15">
      <c r="A926" s="97"/>
      <c r="B926" s="97"/>
      <c r="C926" s="97"/>
      <c r="D926" s="97"/>
      <c r="E926" s="105"/>
      <c r="F926" s="105"/>
      <c r="G926" s="104"/>
      <c r="H926" s="104"/>
      <c r="I926" s="104"/>
      <c r="J926" s="97"/>
      <c r="K926" s="105"/>
    </row>
    <row r="927" spans="1:11" x14ac:dyDescent="0.15">
      <c r="A927" s="97"/>
      <c r="B927" s="97"/>
      <c r="C927" s="97"/>
      <c r="D927" s="97"/>
      <c r="E927" s="105"/>
      <c r="F927" s="105"/>
      <c r="G927" s="104"/>
      <c r="H927" s="104"/>
      <c r="I927" s="104"/>
      <c r="J927" s="97"/>
      <c r="K927" s="105"/>
    </row>
    <row r="928" spans="1:11" x14ac:dyDescent="0.15">
      <c r="A928" s="97"/>
      <c r="B928" s="97"/>
      <c r="C928" s="97"/>
      <c r="D928" s="97"/>
      <c r="E928" s="105"/>
      <c r="F928" s="105"/>
      <c r="G928" s="104"/>
      <c r="H928" s="104"/>
      <c r="I928" s="104"/>
      <c r="J928" s="97"/>
      <c r="K928" s="105"/>
    </row>
    <row r="929" spans="1:11" x14ac:dyDescent="0.15">
      <c r="A929" s="97"/>
      <c r="B929" s="97"/>
      <c r="C929" s="97"/>
      <c r="D929" s="97"/>
      <c r="E929" s="105"/>
      <c r="F929" s="105"/>
      <c r="G929" s="104"/>
      <c r="H929" s="104"/>
      <c r="I929" s="104"/>
      <c r="J929" s="97"/>
      <c r="K929" s="105"/>
    </row>
    <row r="930" spans="1:11" x14ac:dyDescent="0.15">
      <c r="A930" s="97"/>
      <c r="B930" s="97"/>
      <c r="C930" s="97"/>
      <c r="D930" s="97"/>
      <c r="E930" s="105"/>
      <c r="F930" s="105"/>
      <c r="G930" s="104"/>
      <c r="H930" s="104"/>
      <c r="I930" s="104"/>
      <c r="J930" s="97"/>
      <c r="K930" s="105"/>
    </row>
    <row r="931" spans="1:11" x14ac:dyDescent="0.15">
      <c r="A931" s="97"/>
      <c r="B931" s="97"/>
      <c r="C931" s="97"/>
      <c r="D931" s="97"/>
      <c r="E931" s="105"/>
      <c r="F931" s="105"/>
      <c r="G931" s="104"/>
      <c r="H931" s="104"/>
      <c r="I931" s="104"/>
      <c r="J931" s="97"/>
      <c r="K931" s="105"/>
    </row>
    <row r="932" spans="1:11" x14ac:dyDescent="0.15">
      <c r="A932" s="97"/>
      <c r="B932" s="97"/>
      <c r="C932" s="97"/>
      <c r="D932" s="97"/>
      <c r="E932" s="105"/>
      <c r="F932" s="105"/>
      <c r="G932" s="104"/>
      <c r="H932" s="104"/>
      <c r="I932" s="104"/>
      <c r="J932" s="97"/>
      <c r="K932" s="105"/>
    </row>
    <row r="933" spans="1:11" x14ac:dyDescent="0.15">
      <c r="A933" s="97"/>
      <c r="B933" s="97"/>
      <c r="C933" s="97"/>
      <c r="D933" s="97"/>
      <c r="E933" s="105"/>
      <c r="F933" s="105"/>
      <c r="G933" s="104"/>
      <c r="H933" s="104"/>
      <c r="I933" s="104"/>
      <c r="J933" s="97"/>
      <c r="K933" s="105"/>
    </row>
    <row r="934" spans="1:11" x14ac:dyDescent="0.15">
      <c r="A934" s="97"/>
      <c r="B934" s="97"/>
      <c r="C934" s="97"/>
      <c r="D934" s="97"/>
      <c r="E934" s="105"/>
      <c r="F934" s="105"/>
      <c r="G934" s="104"/>
      <c r="H934" s="104"/>
      <c r="I934" s="104"/>
      <c r="J934" s="97"/>
      <c r="K934" s="105"/>
    </row>
    <row r="935" spans="1:11" x14ac:dyDescent="0.15">
      <c r="A935" s="97"/>
      <c r="B935" s="97"/>
      <c r="C935" s="97"/>
      <c r="D935" s="97"/>
      <c r="E935" s="105"/>
      <c r="F935" s="105"/>
      <c r="G935" s="104"/>
      <c r="H935" s="104"/>
      <c r="I935" s="104"/>
      <c r="J935" s="97"/>
      <c r="K935" s="105"/>
    </row>
    <row r="936" spans="1:11" x14ac:dyDescent="0.15">
      <c r="A936" s="97"/>
      <c r="B936" s="97"/>
      <c r="C936" s="97"/>
      <c r="D936" s="97"/>
      <c r="E936" s="105"/>
      <c r="F936" s="105"/>
      <c r="G936" s="104"/>
      <c r="H936" s="104"/>
      <c r="I936" s="104"/>
      <c r="J936" s="97"/>
      <c r="K936" s="105"/>
    </row>
    <row r="937" spans="1:11" x14ac:dyDescent="0.15">
      <c r="A937" s="97"/>
      <c r="B937" s="97"/>
      <c r="C937" s="97"/>
      <c r="D937" s="97"/>
      <c r="E937" s="105"/>
      <c r="F937" s="105"/>
      <c r="G937" s="104"/>
      <c r="H937" s="104"/>
      <c r="I937" s="104"/>
      <c r="J937" s="97"/>
      <c r="K937" s="105"/>
    </row>
    <row r="938" spans="1:11" x14ac:dyDescent="0.15">
      <c r="A938" s="97"/>
      <c r="B938" s="97"/>
      <c r="C938" s="97"/>
      <c r="D938" s="97"/>
      <c r="E938" s="105"/>
      <c r="F938" s="105"/>
      <c r="G938" s="104"/>
      <c r="H938" s="104"/>
      <c r="I938" s="104"/>
      <c r="J938" s="97"/>
      <c r="K938" s="105"/>
    </row>
    <row r="939" spans="1:11" x14ac:dyDescent="0.15">
      <c r="A939" s="97"/>
      <c r="B939" s="97"/>
      <c r="C939" s="97"/>
      <c r="D939" s="97"/>
      <c r="E939" s="105"/>
      <c r="F939" s="105"/>
      <c r="G939" s="104"/>
      <c r="H939" s="104"/>
      <c r="I939" s="104"/>
      <c r="J939" s="97"/>
      <c r="K939" s="105"/>
    </row>
    <row r="940" spans="1:11" x14ac:dyDescent="0.15">
      <c r="A940" s="97"/>
      <c r="B940" s="97"/>
      <c r="C940" s="97"/>
      <c r="D940" s="97"/>
      <c r="E940" s="105"/>
      <c r="F940" s="105"/>
      <c r="G940" s="104"/>
      <c r="H940" s="104"/>
      <c r="I940" s="104"/>
      <c r="J940" s="97"/>
      <c r="K940" s="105"/>
    </row>
    <row r="941" spans="1:11" x14ac:dyDescent="0.15">
      <c r="A941" s="97"/>
      <c r="B941" s="97"/>
      <c r="C941" s="97"/>
      <c r="D941" s="97"/>
      <c r="E941" s="105"/>
      <c r="F941" s="105"/>
      <c r="G941" s="104"/>
      <c r="H941" s="104"/>
      <c r="I941" s="104"/>
      <c r="J941" s="97"/>
      <c r="K941" s="105"/>
    </row>
    <row r="942" spans="1:11" x14ac:dyDescent="0.15">
      <c r="A942" s="97"/>
      <c r="B942" s="97"/>
      <c r="C942" s="97"/>
      <c r="D942" s="97"/>
      <c r="E942" s="105"/>
      <c r="F942" s="105"/>
      <c r="G942" s="104"/>
      <c r="H942" s="104"/>
      <c r="I942" s="104"/>
      <c r="J942" s="97"/>
      <c r="K942" s="105"/>
    </row>
    <row r="943" spans="1:11" x14ac:dyDescent="0.15">
      <c r="A943" s="97"/>
      <c r="B943" s="97"/>
      <c r="C943" s="97"/>
      <c r="D943" s="97"/>
      <c r="E943" s="105"/>
      <c r="F943" s="105"/>
      <c r="G943" s="104"/>
      <c r="H943" s="104"/>
      <c r="I943" s="104"/>
      <c r="J943" s="97"/>
      <c r="K943" s="105"/>
    </row>
    <row r="944" spans="1:11" x14ac:dyDescent="0.15">
      <c r="A944" s="97"/>
      <c r="B944" s="97"/>
      <c r="C944" s="97"/>
      <c r="D944" s="97"/>
      <c r="E944" s="105"/>
      <c r="F944" s="105"/>
      <c r="G944" s="104"/>
      <c r="H944" s="104"/>
      <c r="I944" s="104"/>
      <c r="J944" s="97"/>
      <c r="K944" s="105"/>
    </row>
    <row r="945" spans="1:11" x14ac:dyDescent="0.15">
      <c r="A945" s="97"/>
      <c r="B945" s="97"/>
      <c r="C945" s="97"/>
      <c r="D945" s="97"/>
      <c r="E945" s="105"/>
      <c r="F945" s="105"/>
      <c r="G945" s="104"/>
      <c r="H945" s="104"/>
      <c r="I945" s="104"/>
      <c r="J945" s="97"/>
      <c r="K945" s="105"/>
    </row>
    <row r="946" spans="1:11" x14ac:dyDescent="0.15">
      <c r="A946" s="97"/>
      <c r="B946" s="97"/>
      <c r="C946" s="97"/>
      <c r="D946" s="97"/>
      <c r="E946" s="105"/>
      <c r="F946" s="105"/>
      <c r="G946" s="104"/>
      <c r="H946" s="104"/>
      <c r="I946" s="104"/>
      <c r="J946" s="97"/>
      <c r="K946" s="105"/>
    </row>
    <row r="947" spans="1:11" x14ac:dyDescent="0.15">
      <c r="A947" s="97"/>
      <c r="B947" s="97"/>
      <c r="C947" s="97"/>
      <c r="D947" s="97"/>
      <c r="E947" s="105"/>
      <c r="F947" s="105"/>
      <c r="G947" s="104"/>
      <c r="H947" s="104"/>
      <c r="I947" s="104"/>
      <c r="J947" s="97"/>
      <c r="K947" s="105"/>
    </row>
    <row r="948" spans="1:11" x14ac:dyDescent="0.15">
      <c r="A948" s="97"/>
      <c r="B948" s="97"/>
      <c r="C948" s="97"/>
      <c r="D948" s="97"/>
      <c r="E948" s="105"/>
      <c r="F948" s="105"/>
      <c r="G948" s="104"/>
      <c r="H948" s="104"/>
      <c r="I948" s="104"/>
      <c r="J948" s="97"/>
      <c r="K948" s="105"/>
    </row>
    <row r="949" spans="1:11" x14ac:dyDescent="0.15">
      <c r="A949" s="97"/>
      <c r="B949" s="97"/>
      <c r="C949" s="97"/>
      <c r="D949" s="97"/>
      <c r="E949" s="105"/>
      <c r="F949" s="105"/>
      <c r="G949" s="104"/>
      <c r="H949" s="104"/>
      <c r="I949" s="104"/>
      <c r="J949" s="97"/>
      <c r="K949" s="105"/>
    </row>
    <row r="950" spans="1:11" x14ac:dyDescent="0.15">
      <c r="A950" s="97"/>
      <c r="B950" s="97"/>
      <c r="C950" s="97"/>
      <c r="D950" s="97"/>
      <c r="E950" s="105"/>
      <c r="F950" s="105"/>
      <c r="G950" s="104"/>
      <c r="H950" s="104"/>
      <c r="I950" s="104"/>
      <c r="J950" s="97"/>
      <c r="K950" s="105"/>
    </row>
    <row r="951" spans="1:11" x14ac:dyDescent="0.15">
      <c r="A951" s="97"/>
      <c r="B951" s="97"/>
      <c r="C951" s="97"/>
      <c r="D951" s="97"/>
      <c r="E951" s="105"/>
      <c r="F951" s="105"/>
      <c r="G951" s="104"/>
      <c r="H951" s="104"/>
      <c r="I951" s="104"/>
      <c r="J951" s="97"/>
      <c r="K951" s="105"/>
    </row>
    <row r="952" spans="1:11" x14ac:dyDescent="0.15">
      <c r="A952" s="97"/>
      <c r="B952" s="97"/>
      <c r="C952" s="97"/>
      <c r="D952" s="97"/>
      <c r="E952" s="105"/>
      <c r="F952" s="105"/>
      <c r="G952" s="104"/>
      <c r="H952" s="104"/>
      <c r="I952" s="104"/>
      <c r="J952" s="97"/>
      <c r="K952" s="105"/>
    </row>
    <row r="953" spans="1:11" x14ac:dyDescent="0.15">
      <c r="A953" s="97"/>
      <c r="B953" s="97"/>
      <c r="C953" s="97"/>
      <c r="D953" s="97"/>
      <c r="E953" s="105"/>
      <c r="F953" s="105"/>
      <c r="G953" s="104"/>
      <c r="H953" s="104"/>
      <c r="I953" s="104"/>
      <c r="J953" s="97"/>
      <c r="K953" s="105"/>
    </row>
    <row r="954" spans="1:11" x14ac:dyDescent="0.15">
      <c r="A954" s="97"/>
      <c r="B954" s="97"/>
      <c r="C954" s="97"/>
      <c r="D954" s="97"/>
      <c r="E954" s="105"/>
      <c r="F954" s="105"/>
      <c r="G954" s="104"/>
      <c r="H954" s="104"/>
      <c r="I954" s="104"/>
      <c r="J954" s="97"/>
      <c r="K954" s="105"/>
    </row>
    <row r="955" spans="1:11" x14ac:dyDescent="0.15">
      <c r="A955" s="97"/>
      <c r="B955" s="97"/>
      <c r="C955" s="97"/>
      <c r="D955" s="97"/>
      <c r="E955" s="105"/>
      <c r="F955" s="105"/>
      <c r="G955" s="104"/>
      <c r="H955" s="104"/>
      <c r="I955" s="104"/>
      <c r="J955" s="97"/>
      <c r="K955" s="105"/>
    </row>
    <row r="956" spans="1:11" x14ac:dyDescent="0.15">
      <c r="A956" s="97"/>
      <c r="B956" s="97"/>
      <c r="C956" s="97"/>
      <c r="D956" s="97"/>
      <c r="E956" s="105"/>
      <c r="F956" s="105"/>
      <c r="G956" s="104"/>
      <c r="H956" s="104"/>
      <c r="I956" s="104"/>
      <c r="J956" s="97"/>
      <c r="K956" s="105"/>
    </row>
    <row r="957" spans="1:11" x14ac:dyDescent="0.15">
      <c r="A957" s="97"/>
      <c r="B957" s="97"/>
      <c r="C957" s="97"/>
      <c r="D957" s="97"/>
      <c r="E957" s="105"/>
      <c r="F957" s="105"/>
      <c r="G957" s="104"/>
      <c r="H957" s="104"/>
      <c r="I957" s="104"/>
      <c r="J957" s="97"/>
      <c r="K957" s="105"/>
    </row>
    <row r="958" spans="1:11" x14ac:dyDescent="0.15">
      <c r="A958" s="97"/>
      <c r="B958" s="97"/>
      <c r="C958" s="97"/>
      <c r="D958" s="97"/>
      <c r="E958" s="105"/>
      <c r="F958" s="105"/>
      <c r="G958" s="104"/>
      <c r="H958" s="104"/>
      <c r="I958" s="104"/>
      <c r="J958" s="97"/>
      <c r="K958" s="105"/>
    </row>
    <row r="959" spans="1:11" x14ac:dyDescent="0.15">
      <c r="A959" s="97"/>
      <c r="B959" s="97"/>
      <c r="C959" s="97"/>
      <c r="D959" s="97"/>
      <c r="E959" s="105"/>
      <c r="F959" s="105"/>
      <c r="G959" s="104"/>
      <c r="H959" s="104"/>
      <c r="I959" s="104"/>
      <c r="J959" s="97"/>
      <c r="K959" s="105"/>
    </row>
    <row r="960" spans="1:11" x14ac:dyDescent="0.15">
      <c r="A960" s="97"/>
      <c r="B960" s="97"/>
      <c r="C960" s="97"/>
      <c r="D960" s="97"/>
      <c r="E960" s="105"/>
      <c r="F960" s="105"/>
      <c r="G960" s="104"/>
      <c r="H960" s="104"/>
      <c r="I960" s="104"/>
      <c r="J960" s="97"/>
      <c r="K960" s="105"/>
    </row>
    <row r="961" spans="1:11" x14ac:dyDescent="0.15">
      <c r="A961" s="97"/>
      <c r="B961" s="97"/>
      <c r="C961" s="97"/>
      <c r="D961" s="97"/>
      <c r="E961" s="105"/>
      <c r="F961" s="105"/>
      <c r="G961" s="104"/>
      <c r="H961" s="104"/>
      <c r="I961" s="104"/>
      <c r="J961" s="97"/>
      <c r="K961" s="105"/>
    </row>
    <row r="962" spans="1:11" x14ac:dyDescent="0.15">
      <c r="A962" s="97"/>
      <c r="B962" s="97"/>
      <c r="C962" s="97"/>
      <c r="D962" s="97"/>
      <c r="E962" s="105"/>
      <c r="F962" s="105"/>
      <c r="G962" s="104"/>
      <c r="H962" s="104"/>
      <c r="I962" s="104"/>
      <c r="J962" s="97"/>
      <c r="K962" s="105"/>
    </row>
    <row r="963" spans="1:11" x14ac:dyDescent="0.15">
      <c r="A963" s="97"/>
      <c r="B963" s="97"/>
      <c r="C963" s="97"/>
      <c r="D963" s="97"/>
      <c r="E963" s="105"/>
      <c r="F963" s="105"/>
      <c r="G963" s="104"/>
      <c r="H963" s="104"/>
      <c r="I963" s="104"/>
      <c r="J963" s="97"/>
      <c r="K963" s="105"/>
    </row>
    <row r="964" spans="1:11" x14ac:dyDescent="0.15">
      <c r="A964" s="97"/>
      <c r="B964" s="97"/>
      <c r="C964" s="97"/>
      <c r="D964" s="97"/>
      <c r="E964" s="105"/>
      <c r="F964" s="105"/>
      <c r="G964" s="104"/>
      <c r="H964" s="104"/>
      <c r="I964" s="104"/>
      <c r="J964" s="97"/>
      <c r="K964" s="105"/>
    </row>
    <row r="965" spans="1:11" x14ac:dyDescent="0.15">
      <c r="A965" s="97"/>
      <c r="B965" s="97"/>
      <c r="C965" s="97"/>
      <c r="D965" s="97"/>
      <c r="E965" s="105"/>
      <c r="F965" s="105"/>
      <c r="G965" s="104"/>
      <c r="H965" s="104"/>
      <c r="I965" s="104"/>
      <c r="J965" s="97"/>
      <c r="K965" s="105"/>
    </row>
    <row r="966" spans="1:11" x14ac:dyDescent="0.15">
      <c r="A966" s="97"/>
      <c r="B966" s="97"/>
      <c r="C966" s="97"/>
      <c r="D966" s="97"/>
      <c r="E966" s="105"/>
      <c r="F966" s="105"/>
      <c r="G966" s="104"/>
      <c r="H966" s="104"/>
      <c r="I966" s="104"/>
      <c r="J966" s="97"/>
      <c r="K966" s="105"/>
    </row>
    <row r="967" spans="1:11" x14ac:dyDescent="0.15">
      <c r="A967" s="97"/>
      <c r="B967" s="97"/>
      <c r="C967" s="97"/>
      <c r="D967" s="97"/>
      <c r="E967" s="105"/>
      <c r="F967" s="105"/>
      <c r="G967" s="104"/>
      <c r="H967" s="104"/>
      <c r="I967" s="104"/>
      <c r="J967" s="97"/>
      <c r="K967" s="105"/>
    </row>
    <row r="968" spans="1:11" x14ac:dyDescent="0.15">
      <c r="A968" s="97"/>
      <c r="B968" s="97"/>
      <c r="C968" s="97"/>
      <c r="D968" s="97"/>
      <c r="E968" s="105"/>
      <c r="F968" s="105"/>
      <c r="G968" s="104"/>
      <c r="H968" s="104"/>
      <c r="I968" s="104"/>
      <c r="J968" s="97"/>
      <c r="K968" s="105"/>
    </row>
    <row r="969" spans="1:11" x14ac:dyDescent="0.15">
      <c r="A969" s="97"/>
      <c r="B969" s="97"/>
      <c r="C969" s="97"/>
      <c r="D969" s="97"/>
      <c r="E969" s="105"/>
      <c r="F969" s="105"/>
      <c r="G969" s="104"/>
      <c r="H969" s="104"/>
      <c r="I969" s="104"/>
      <c r="J969" s="97"/>
      <c r="K969" s="105"/>
    </row>
    <row r="970" spans="1:11" x14ac:dyDescent="0.15">
      <c r="A970" s="97"/>
      <c r="B970" s="97"/>
      <c r="C970" s="97"/>
      <c r="D970" s="97"/>
      <c r="E970" s="105"/>
      <c r="F970" s="105"/>
      <c r="G970" s="104"/>
      <c r="H970" s="104"/>
      <c r="I970" s="104"/>
      <c r="J970" s="97"/>
      <c r="K970" s="105"/>
    </row>
    <row r="971" spans="1:11" x14ac:dyDescent="0.15">
      <c r="A971" s="97"/>
      <c r="B971" s="97"/>
      <c r="C971" s="97"/>
      <c r="D971" s="97"/>
      <c r="E971" s="105"/>
      <c r="F971" s="105"/>
      <c r="G971" s="104"/>
      <c r="H971" s="104"/>
      <c r="I971" s="104"/>
      <c r="J971" s="97"/>
      <c r="K971" s="105"/>
    </row>
    <row r="972" spans="1:11" x14ac:dyDescent="0.15">
      <c r="A972" s="97"/>
      <c r="B972" s="97"/>
      <c r="C972" s="97"/>
      <c r="D972" s="97"/>
      <c r="E972" s="105"/>
      <c r="F972" s="105"/>
      <c r="G972" s="104"/>
      <c r="H972" s="104"/>
      <c r="I972" s="104"/>
      <c r="J972" s="97"/>
      <c r="K972" s="105"/>
    </row>
    <row r="973" spans="1:11" x14ac:dyDescent="0.15">
      <c r="A973" s="97"/>
      <c r="B973" s="97"/>
      <c r="C973" s="97"/>
      <c r="D973" s="97"/>
      <c r="E973" s="105"/>
      <c r="F973" s="105"/>
      <c r="G973" s="104"/>
      <c r="H973" s="104"/>
      <c r="I973" s="104"/>
      <c r="J973" s="97"/>
      <c r="K973" s="105"/>
    </row>
    <row r="974" spans="1:11" x14ac:dyDescent="0.15">
      <c r="A974" s="97"/>
      <c r="B974" s="97"/>
      <c r="C974" s="97"/>
      <c r="D974" s="97"/>
      <c r="E974" s="105"/>
      <c r="F974" s="105"/>
      <c r="G974" s="104"/>
      <c r="H974" s="104"/>
      <c r="I974" s="104"/>
      <c r="J974" s="97"/>
      <c r="K974" s="105"/>
    </row>
    <row r="975" spans="1:11" x14ac:dyDescent="0.15">
      <c r="A975" s="97"/>
      <c r="B975" s="97"/>
      <c r="C975" s="97"/>
      <c r="D975" s="97"/>
      <c r="E975" s="105"/>
      <c r="F975" s="105"/>
      <c r="G975" s="104"/>
      <c r="H975" s="104"/>
      <c r="I975" s="104"/>
      <c r="J975" s="97"/>
      <c r="K975" s="105"/>
    </row>
    <row r="976" spans="1:11" x14ac:dyDescent="0.15">
      <c r="A976" s="97"/>
      <c r="B976" s="97"/>
      <c r="C976" s="97"/>
      <c r="D976" s="97"/>
      <c r="E976" s="105"/>
      <c r="F976" s="105"/>
      <c r="G976" s="104"/>
      <c r="H976" s="104"/>
      <c r="I976" s="104"/>
      <c r="J976" s="97"/>
      <c r="K976" s="105"/>
    </row>
    <row r="977" spans="1:11" x14ac:dyDescent="0.15">
      <c r="A977" s="97"/>
      <c r="B977" s="97"/>
      <c r="C977" s="97"/>
      <c r="D977" s="97"/>
      <c r="E977" s="105"/>
      <c r="F977" s="105"/>
      <c r="G977" s="104"/>
      <c r="H977" s="104"/>
      <c r="I977" s="104"/>
      <c r="J977" s="97"/>
      <c r="K977" s="105"/>
    </row>
    <row r="978" spans="1:11" x14ac:dyDescent="0.15">
      <c r="A978" s="97"/>
      <c r="B978" s="97"/>
      <c r="C978" s="97"/>
      <c r="D978" s="97"/>
      <c r="E978" s="105"/>
      <c r="F978" s="105"/>
      <c r="G978" s="104"/>
      <c r="H978" s="104"/>
      <c r="I978" s="104"/>
      <c r="J978" s="97"/>
      <c r="K978" s="105"/>
    </row>
    <row r="979" spans="1:11" x14ac:dyDescent="0.15">
      <c r="A979" s="97"/>
      <c r="B979" s="97"/>
      <c r="C979" s="97"/>
      <c r="D979" s="97"/>
      <c r="E979" s="105"/>
      <c r="F979" s="105"/>
      <c r="G979" s="104"/>
      <c r="H979" s="104"/>
      <c r="I979" s="104"/>
      <c r="J979" s="97"/>
      <c r="K979" s="105"/>
    </row>
    <row r="980" spans="1:11" x14ac:dyDescent="0.15">
      <c r="A980" s="97"/>
      <c r="B980" s="97"/>
      <c r="C980" s="97"/>
      <c r="D980" s="97"/>
      <c r="E980" s="105"/>
      <c r="F980" s="105"/>
      <c r="G980" s="104"/>
      <c r="H980" s="104"/>
      <c r="I980" s="104"/>
      <c r="J980" s="97"/>
      <c r="K980" s="105"/>
    </row>
    <row r="981" spans="1:11" x14ac:dyDescent="0.15">
      <c r="A981" s="97"/>
      <c r="B981" s="97"/>
      <c r="C981" s="97"/>
      <c r="D981" s="97"/>
      <c r="E981" s="105"/>
      <c r="F981" s="105"/>
      <c r="G981" s="104"/>
      <c r="H981" s="104"/>
      <c r="I981" s="104"/>
      <c r="J981" s="97"/>
      <c r="K981" s="105"/>
    </row>
    <row r="982" spans="1:11" x14ac:dyDescent="0.15">
      <c r="A982" s="97"/>
      <c r="B982" s="97"/>
      <c r="C982" s="97"/>
      <c r="D982" s="97"/>
      <c r="E982" s="105"/>
      <c r="F982" s="105"/>
      <c r="G982" s="104"/>
      <c r="H982" s="104"/>
      <c r="I982" s="104"/>
      <c r="J982" s="97"/>
      <c r="K982" s="105"/>
    </row>
    <row r="983" spans="1:11" x14ac:dyDescent="0.15">
      <c r="A983" s="97"/>
      <c r="B983" s="97"/>
      <c r="C983" s="97"/>
      <c r="D983" s="97"/>
      <c r="E983" s="105"/>
      <c r="F983" s="105"/>
      <c r="G983" s="104"/>
      <c r="H983" s="104"/>
      <c r="I983" s="104"/>
      <c r="J983" s="97"/>
      <c r="K983" s="105"/>
    </row>
    <row r="984" spans="1:11" x14ac:dyDescent="0.15">
      <c r="A984" s="97"/>
      <c r="B984" s="97"/>
      <c r="C984" s="97"/>
      <c r="D984" s="97"/>
      <c r="E984" s="105"/>
      <c r="F984" s="105"/>
      <c r="G984" s="104"/>
      <c r="H984" s="104"/>
      <c r="I984" s="104"/>
      <c r="J984" s="97"/>
      <c r="K984" s="105"/>
    </row>
    <row r="985" spans="1:11" x14ac:dyDescent="0.15">
      <c r="A985" s="97"/>
      <c r="B985" s="97"/>
      <c r="C985" s="97"/>
      <c r="D985" s="97"/>
      <c r="E985" s="105"/>
      <c r="F985" s="105"/>
      <c r="G985" s="104"/>
      <c r="H985" s="104"/>
      <c r="I985" s="104"/>
      <c r="J985" s="97"/>
      <c r="K985" s="105"/>
    </row>
    <row r="986" spans="1:11" x14ac:dyDescent="0.15">
      <c r="A986" s="97"/>
      <c r="B986" s="97"/>
      <c r="C986" s="97"/>
      <c r="D986" s="97"/>
      <c r="E986" s="105"/>
      <c r="F986" s="105"/>
      <c r="G986" s="104"/>
      <c r="H986" s="104"/>
      <c r="I986" s="104"/>
      <c r="J986" s="97"/>
      <c r="K986" s="105"/>
    </row>
    <row r="987" spans="1:11" x14ac:dyDescent="0.15">
      <c r="A987" s="97"/>
      <c r="B987" s="97"/>
      <c r="C987" s="97"/>
      <c r="D987" s="97"/>
      <c r="E987" s="105"/>
      <c r="F987" s="105"/>
      <c r="G987" s="104"/>
      <c r="H987" s="104"/>
      <c r="I987" s="104"/>
      <c r="J987" s="97"/>
      <c r="K987" s="105"/>
    </row>
    <row r="988" spans="1:11" x14ac:dyDescent="0.15">
      <c r="A988" s="97"/>
      <c r="B988" s="97"/>
      <c r="C988" s="97"/>
      <c r="D988" s="97"/>
      <c r="E988" s="105"/>
      <c r="F988" s="105"/>
      <c r="G988" s="104"/>
      <c r="H988" s="104"/>
      <c r="I988" s="104"/>
      <c r="J988" s="97"/>
      <c r="K988" s="105"/>
    </row>
    <row r="989" spans="1:11" x14ac:dyDescent="0.15">
      <c r="A989" s="97"/>
      <c r="B989" s="97"/>
      <c r="C989" s="97"/>
      <c r="D989" s="97"/>
      <c r="E989" s="105"/>
      <c r="F989" s="105"/>
      <c r="G989" s="104"/>
      <c r="H989" s="104"/>
      <c r="I989" s="104"/>
      <c r="J989" s="97"/>
      <c r="K989" s="105"/>
    </row>
    <row r="990" spans="1:11" x14ac:dyDescent="0.15">
      <c r="A990" s="97"/>
      <c r="B990" s="97"/>
      <c r="C990" s="97"/>
      <c r="D990" s="97"/>
      <c r="E990" s="105"/>
      <c r="F990" s="105"/>
      <c r="G990" s="104"/>
      <c r="H990" s="104"/>
      <c r="I990" s="104"/>
      <c r="J990" s="97"/>
      <c r="K990" s="105"/>
    </row>
    <row r="991" spans="1:11" x14ac:dyDescent="0.15">
      <c r="A991" s="97"/>
      <c r="B991" s="97"/>
      <c r="C991" s="97"/>
      <c r="D991" s="97"/>
      <c r="E991" s="105"/>
      <c r="F991" s="105"/>
      <c r="G991" s="104"/>
      <c r="H991" s="104"/>
      <c r="I991" s="104"/>
      <c r="J991" s="97"/>
      <c r="K991" s="105"/>
    </row>
    <row r="992" spans="1:11" x14ac:dyDescent="0.15">
      <c r="A992" s="97"/>
      <c r="B992" s="97"/>
      <c r="C992" s="97"/>
      <c r="D992" s="97"/>
      <c r="E992" s="105"/>
      <c r="F992" s="105"/>
      <c r="G992" s="104"/>
      <c r="H992" s="104"/>
      <c r="I992" s="104"/>
      <c r="J992" s="97"/>
      <c r="K992" s="105"/>
    </row>
    <row r="993" spans="1:11" x14ac:dyDescent="0.15">
      <c r="A993" s="97"/>
      <c r="B993" s="97"/>
      <c r="C993" s="97"/>
      <c r="D993" s="97"/>
      <c r="E993" s="105"/>
      <c r="F993" s="105"/>
      <c r="G993" s="104"/>
      <c r="H993" s="104"/>
      <c r="I993" s="104"/>
      <c r="J993" s="97"/>
      <c r="K993" s="105"/>
    </row>
    <row r="994" spans="1:11" x14ac:dyDescent="0.15">
      <c r="A994" s="97"/>
      <c r="B994" s="97"/>
      <c r="C994" s="97"/>
      <c r="D994" s="97"/>
      <c r="E994" s="105"/>
      <c r="F994" s="105"/>
      <c r="G994" s="104"/>
      <c r="H994" s="104"/>
      <c r="I994" s="104"/>
      <c r="J994" s="97"/>
      <c r="K994" s="105"/>
    </row>
    <row r="995" spans="1:11" x14ac:dyDescent="0.15">
      <c r="A995" s="97"/>
      <c r="B995" s="97"/>
      <c r="C995" s="97"/>
      <c r="D995" s="97"/>
      <c r="E995" s="105"/>
      <c r="F995" s="105"/>
      <c r="G995" s="104"/>
      <c r="H995" s="104"/>
      <c r="I995" s="104"/>
      <c r="J995" s="97"/>
      <c r="K995" s="105"/>
    </row>
    <row r="996" spans="1:11" x14ac:dyDescent="0.15">
      <c r="A996" s="97"/>
      <c r="B996" s="97"/>
      <c r="C996" s="97"/>
      <c r="D996" s="97"/>
      <c r="E996" s="105"/>
      <c r="F996" s="105"/>
      <c r="G996" s="104"/>
      <c r="H996" s="104"/>
      <c r="I996" s="104"/>
      <c r="J996" s="97"/>
      <c r="K996" s="105"/>
    </row>
    <row r="997" spans="1:11" x14ac:dyDescent="0.15">
      <c r="A997" s="97"/>
      <c r="B997" s="97"/>
      <c r="C997" s="97"/>
      <c r="D997" s="97"/>
      <c r="E997" s="105"/>
      <c r="F997" s="105"/>
      <c r="G997" s="104"/>
      <c r="H997" s="104"/>
      <c r="I997" s="104"/>
      <c r="J997" s="97"/>
      <c r="K997" s="105"/>
    </row>
    <row r="998" spans="1:11" x14ac:dyDescent="0.15">
      <c r="A998" s="97"/>
      <c r="B998" s="97"/>
      <c r="C998" s="97"/>
      <c r="D998" s="97"/>
      <c r="E998" s="105"/>
      <c r="F998" s="105"/>
      <c r="G998" s="104"/>
      <c r="H998" s="104"/>
      <c r="I998" s="104"/>
      <c r="J998" s="97"/>
      <c r="K998" s="105"/>
    </row>
    <row r="999" spans="1:11" x14ac:dyDescent="0.15">
      <c r="A999" s="97"/>
      <c r="B999" s="97"/>
      <c r="C999" s="97"/>
      <c r="D999" s="97"/>
      <c r="E999" s="105"/>
      <c r="F999" s="105"/>
      <c r="G999" s="104"/>
      <c r="H999" s="104"/>
      <c r="I999" s="104"/>
      <c r="J999" s="97"/>
      <c r="K999" s="105"/>
    </row>
    <row r="1000" spans="1:11" x14ac:dyDescent="0.15">
      <c r="A1000" s="97"/>
      <c r="B1000" s="97"/>
      <c r="C1000" s="97"/>
      <c r="D1000" s="97"/>
      <c r="E1000" s="105"/>
      <c r="F1000" s="105"/>
      <c r="G1000" s="104"/>
      <c r="H1000" s="104"/>
      <c r="I1000" s="104"/>
      <c r="J1000" s="97"/>
      <c r="K1000" s="105"/>
    </row>
    <row r="1001" spans="1:11" x14ac:dyDescent="0.15">
      <c r="A1001" s="97"/>
      <c r="B1001" s="97"/>
      <c r="C1001" s="97"/>
      <c r="D1001" s="97"/>
      <c r="E1001" s="105"/>
      <c r="F1001" s="105"/>
      <c r="G1001" s="104"/>
      <c r="H1001" s="104"/>
      <c r="I1001" s="104"/>
      <c r="J1001" s="97"/>
      <c r="K1001" s="105"/>
    </row>
    <row r="1002" spans="1:11" x14ac:dyDescent="0.15">
      <c r="A1002" s="97"/>
      <c r="B1002" s="97"/>
      <c r="C1002" s="97"/>
      <c r="D1002" s="97"/>
      <c r="E1002" s="105"/>
      <c r="F1002" s="105"/>
      <c r="G1002" s="104"/>
      <c r="H1002" s="104"/>
      <c r="I1002" s="104"/>
      <c r="J1002" s="97"/>
      <c r="K1002" s="105"/>
    </row>
    <row r="1003" spans="1:11" x14ac:dyDescent="0.15">
      <c r="A1003" s="97"/>
      <c r="B1003" s="97"/>
      <c r="C1003" s="97"/>
      <c r="D1003" s="97"/>
      <c r="E1003" s="105"/>
      <c r="F1003" s="105"/>
      <c r="G1003" s="104"/>
      <c r="H1003" s="104"/>
      <c r="I1003" s="104"/>
      <c r="J1003" s="97"/>
      <c r="K1003" s="105"/>
    </row>
    <row r="1004" spans="1:11" x14ac:dyDescent="0.15">
      <c r="A1004" s="97"/>
      <c r="B1004" s="97"/>
      <c r="C1004" s="97"/>
      <c r="D1004" s="97"/>
      <c r="E1004" s="105"/>
      <c r="F1004" s="105"/>
      <c r="G1004" s="104"/>
      <c r="H1004" s="104"/>
      <c r="I1004" s="104"/>
      <c r="J1004" s="97"/>
      <c r="K1004" s="105"/>
    </row>
    <row r="1005" spans="1:11" x14ac:dyDescent="0.15">
      <c r="A1005" s="97"/>
      <c r="B1005" s="97"/>
      <c r="C1005" s="97"/>
      <c r="D1005" s="97"/>
      <c r="E1005" s="105"/>
      <c r="F1005" s="105"/>
      <c r="G1005" s="104"/>
      <c r="H1005" s="104"/>
      <c r="I1005" s="104"/>
      <c r="J1005" s="97"/>
      <c r="K1005" s="105"/>
    </row>
    <row r="1006" spans="1:11" x14ac:dyDescent="0.15">
      <c r="A1006" s="97"/>
      <c r="B1006" s="97"/>
      <c r="C1006" s="97"/>
      <c r="D1006" s="97"/>
      <c r="E1006" s="105"/>
      <c r="F1006" s="105"/>
      <c r="G1006" s="104"/>
      <c r="H1006" s="104"/>
      <c r="I1006" s="104"/>
      <c r="J1006" s="97"/>
      <c r="K1006" s="105"/>
    </row>
    <row r="1007" spans="1:11" x14ac:dyDescent="0.15">
      <c r="A1007" s="97"/>
      <c r="B1007" s="97"/>
      <c r="C1007" s="97"/>
      <c r="D1007" s="97"/>
      <c r="E1007" s="105"/>
      <c r="F1007" s="105"/>
      <c r="G1007" s="104"/>
      <c r="H1007" s="104"/>
      <c r="I1007" s="104"/>
      <c r="J1007" s="97"/>
      <c r="K1007" s="105"/>
    </row>
    <row r="1008" spans="1:11" x14ac:dyDescent="0.15">
      <c r="A1008" s="97"/>
      <c r="B1008" s="97"/>
      <c r="C1008" s="97"/>
      <c r="D1008" s="97"/>
      <c r="E1008" s="105"/>
      <c r="F1008" s="105"/>
      <c r="G1008" s="104"/>
      <c r="H1008" s="104"/>
      <c r="I1008" s="104"/>
      <c r="J1008" s="97"/>
      <c r="K1008" s="105"/>
    </row>
    <row r="1009" spans="1:11" x14ac:dyDescent="0.15">
      <c r="A1009" s="97"/>
      <c r="B1009" s="97"/>
      <c r="C1009" s="97"/>
      <c r="D1009" s="97"/>
      <c r="E1009" s="105"/>
      <c r="F1009" s="105"/>
      <c r="G1009" s="104"/>
      <c r="H1009" s="104"/>
      <c r="I1009" s="104"/>
      <c r="J1009" s="97"/>
      <c r="K1009" s="105"/>
    </row>
    <row r="1010" spans="1:11" x14ac:dyDescent="0.15">
      <c r="A1010" s="97"/>
      <c r="B1010" s="97"/>
      <c r="C1010" s="97"/>
      <c r="D1010" s="97"/>
      <c r="E1010" s="105"/>
      <c r="F1010" s="105"/>
      <c r="G1010" s="104"/>
      <c r="H1010" s="104"/>
      <c r="I1010" s="104"/>
      <c r="J1010" s="97"/>
      <c r="K1010" s="105"/>
    </row>
    <row r="1011" spans="1:11" x14ac:dyDescent="0.15">
      <c r="A1011" s="97"/>
      <c r="B1011" s="97"/>
      <c r="C1011" s="97"/>
      <c r="D1011" s="97"/>
      <c r="E1011" s="105"/>
      <c r="F1011" s="105"/>
      <c r="G1011" s="104"/>
      <c r="H1011" s="104"/>
      <c r="I1011" s="104"/>
      <c r="J1011" s="97"/>
      <c r="K1011" s="105"/>
    </row>
    <row r="1012" spans="1:11" x14ac:dyDescent="0.15">
      <c r="A1012" s="97"/>
      <c r="B1012" s="97"/>
      <c r="C1012" s="97"/>
      <c r="D1012" s="97"/>
      <c r="E1012" s="105"/>
      <c r="F1012" s="105"/>
      <c r="G1012" s="104"/>
      <c r="H1012" s="104"/>
      <c r="I1012" s="104"/>
      <c r="J1012" s="97"/>
      <c r="K1012" s="105"/>
    </row>
    <row r="1013" spans="1:11" x14ac:dyDescent="0.15">
      <c r="A1013" s="97"/>
      <c r="B1013" s="97"/>
      <c r="C1013" s="97"/>
      <c r="D1013" s="97"/>
      <c r="E1013" s="105"/>
      <c r="F1013" s="105"/>
      <c r="G1013" s="104"/>
      <c r="H1013" s="104"/>
      <c r="I1013" s="104"/>
      <c r="J1013" s="97"/>
      <c r="K1013" s="105"/>
    </row>
    <row r="1014" spans="1:11" x14ac:dyDescent="0.15">
      <c r="A1014" s="97"/>
      <c r="B1014" s="97"/>
      <c r="C1014" s="97"/>
      <c r="D1014" s="97"/>
      <c r="E1014" s="105"/>
      <c r="F1014" s="105"/>
      <c r="G1014" s="104"/>
      <c r="H1014" s="104"/>
      <c r="I1014" s="104"/>
      <c r="J1014" s="97"/>
      <c r="K1014" s="105"/>
    </row>
    <row r="1015" spans="1:11" x14ac:dyDescent="0.15">
      <c r="A1015" s="97"/>
      <c r="B1015" s="97"/>
      <c r="C1015" s="97"/>
      <c r="D1015" s="97"/>
      <c r="E1015" s="105"/>
      <c r="F1015" s="105"/>
      <c r="G1015" s="104"/>
      <c r="H1015" s="104"/>
      <c r="I1015" s="104"/>
      <c r="J1015" s="97"/>
      <c r="K1015" s="105"/>
    </row>
    <row r="1016" spans="1:11" x14ac:dyDescent="0.15">
      <c r="A1016" s="97"/>
      <c r="B1016" s="97"/>
      <c r="C1016" s="97"/>
      <c r="D1016" s="97"/>
      <c r="E1016" s="105"/>
      <c r="F1016" s="105"/>
      <c r="G1016" s="104"/>
      <c r="H1016" s="104"/>
      <c r="I1016" s="104"/>
      <c r="J1016" s="97"/>
      <c r="K1016" s="105"/>
    </row>
    <row r="1017" spans="1:11" x14ac:dyDescent="0.15">
      <c r="A1017" s="97"/>
      <c r="B1017" s="97"/>
      <c r="C1017" s="97"/>
      <c r="D1017" s="97"/>
      <c r="E1017" s="105"/>
      <c r="F1017" s="105"/>
      <c r="G1017" s="104"/>
      <c r="H1017" s="104"/>
      <c r="I1017" s="104"/>
      <c r="J1017" s="97"/>
      <c r="K1017" s="105"/>
    </row>
    <row r="1018" spans="1:11" x14ac:dyDescent="0.15">
      <c r="A1018" s="97"/>
      <c r="B1018" s="97"/>
      <c r="C1018" s="97"/>
      <c r="D1018" s="97"/>
      <c r="E1018" s="105"/>
      <c r="F1018" s="105"/>
      <c r="G1018" s="104"/>
      <c r="H1018" s="104"/>
      <c r="I1018" s="104"/>
      <c r="J1018" s="97"/>
      <c r="K1018" s="105"/>
    </row>
    <row r="1019" spans="1:11" x14ac:dyDescent="0.15">
      <c r="A1019" s="97"/>
      <c r="B1019" s="97"/>
      <c r="C1019" s="97"/>
      <c r="D1019" s="97"/>
      <c r="E1019" s="105"/>
      <c r="F1019" s="105"/>
      <c r="G1019" s="104"/>
      <c r="H1019" s="104"/>
      <c r="I1019" s="104"/>
      <c r="J1019" s="97"/>
      <c r="K1019" s="105"/>
    </row>
    <row r="1020" spans="1:11" x14ac:dyDescent="0.15">
      <c r="A1020" s="97"/>
      <c r="B1020" s="97"/>
      <c r="C1020" s="97"/>
      <c r="D1020" s="97"/>
      <c r="E1020" s="105"/>
      <c r="F1020" s="105"/>
      <c r="G1020" s="104"/>
      <c r="H1020" s="104"/>
      <c r="I1020" s="104"/>
      <c r="J1020" s="97"/>
      <c r="K1020" s="105"/>
    </row>
    <row r="1021" spans="1:11" x14ac:dyDescent="0.15">
      <c r="A1021" s="97"/>
      <c r="B1021" s="97"/>
      <c r="C1021" s="97"/>
      <c r="D1021" s="97"/>
      <c r="E1021" s="105"/>
      <c r="F1021" s="105"/>
      <c r="G1021" s="104"/>
      <c r="H1021" s="104"/>
      <c r="I1021" s="104"/>
      <c r="J1021" s="97"/>
      <c r="K1021" s="105"/>
    </row>
    <row r="1022" spans="1:11" x14ac:dyDescent="0.15">
      <c r="A1022" s="97"/>
      <c r="B1022" s="97"/>
      <c r="C1022" s="97"/>
      <c r="D1022" s="97"/>
      <c r="E1022" s="105"/>
      <c r="F1022" s="105"/>
      <c r="G1022" s="104"/>
      <c r="H1022" s="104"/>
      <c r="I1022" s="104"/>
      <c r="J1022" s="97"/>
      <c r="K1022" s="105"/>
    </row>
    <row r="1023" spans="1:11" x14ac:dyDescent="0.15">
      <c r="A1023" s="97"/>
      <c r="B1023" s="97"/>
      <c r="C1023" s="97"/>
      <c r="D1023" s="97"/>
      <c r="E1023" s="105"/>
      <c r="F1023" s="105"/>
      <c r="G1023" s="104"/>
      <c r="H1023" s="104"/>
      <c r="I1023" s="104"/>
      <c r="J1023" s="97"/>
      <c r="K1023" s="105"/>
    </row>
    <row r="1024" spans="1:11" x14ac:dyDescent="0.15">
      <c r="A1024" s="97"/>
      <c r="B1024" s="97"/>
      <c r="C1024" s="97"/>
      <c r="D1024" s="97"/>
      <c r="E1024" s="105"/>
      <c r="F1024" s="105"/>
      <c r="G1024" s="104"/>
      <c r="H1024" s="104"/>
      <c r="I1024" s="104"/>
      <c r="J1024" s="97"/>
      <c r="K1024" s="105"/>
    </row>
    <row r="1025" spans="1:11" x14ac:dyDescent="0.15">
      <c r="A1025" s="97"/>
      <c r="B1025" s="97"/>
      <c r="C1025" s="97"/>
      <c r="D1025" s="97"/>
      <c r="E1025" s="105"/>
      <c r="F1025" s="105"/>
      <c r="G1025" s="104"/>
      <c r="H1025" s="104"/>
      <c r="I1025" s="104"/>
      <c r="J1025" s="97"/>
      <c r="K1025" s="105"/>
    </row>
    <row r="1026" spans="1:11" x14ac:dyDescent="0.15">
      <c r="A1026" s="97"/>
      <c r="B1026" s="97"/>
      <c r="C1026" s="97"/>
      <c r="D1026" s="97"/>
      <c r="E1026" s="105"/>
      <c r="F1026" s="105"/>
      <c r="G1026" s="104"/>
      <c r="H1026" s="104"/>
      <c r="I1026" s="104"/>
      <c r="J1026" s="97"/>
      <c r="K1026" s="105"/>
    </row>
    <row r="1027" spans="1:11" x14ac:dyDescent="0.15">
      <c r="A1027" s="97"/>
      <c r="B1027" s="97"/>
      <c r="C1027" s="97"/>
      <c r="D1027" s="97"/>
      <c r="E1027" s="105"/>
      <c r="F1027" s="105"/>
      <c r="G1027" s="104"/>
      <c r="H1027" s="104"/>
      <c r="I1027" s="104"/>
      <c r="J1027" s="97"/>
      <c r="K1027" s="105"/>
    </row>
    <row r="1028" spans="1:11" x14ac:dyDescent="0.15">
      <c r="A1028" s="97"/>
      <c r="B1028" s="97"/>
      <c r="C1028" s="97"/>
      <c r="D1028" s="97"/>
      <c r="E1028" s="105"/>
      <c r="F1028" s="105"/>
      <c r="G1028" s="104"/>
      <c r="H1028" s="104"/>
      <c r="I1028" s="104"/>
      <c r="J1028" s="97"/>
      <c r="K1028" s="105"/>
    </row>
    <row r="1029" spans="1:11" x14ac:dyDescent="0.15">
      <c r="A1029" s="97"/>
      <c r="B1029" s="97"/>
      <c r="C1029" s="97"/>
      <c r="D1029" s="97"/>
      <c r="E1029" s="105"/>
      <c r="F1029" s="105"/>
      <c r="G1029" s="104"/>
      <c r="H1029" s="104"/>
      <c r="I1029" s="104"/>
      <c r="J1029" s="97"/>
      <c r="K1029" s="105"/>
    </row>
    <row r="1030" spans="1:11" x14ac:dyDescent="0.15">
      <c r="A1030" s="97"/>
      <c r="B1030" s="97"/>
      <c r="C1030" s="97"/>
      <c r="D1030" s="97"/>
      <c r="E1030" s="105"/>
      <c r="F1030" s="105"/>
      <c r="G1030" s="104"/>
      <c r="H1030" s="104"/>
      <c r="I1030" s="104"/>
      <c r="J1030" s="97"/>
      <c r="K1030" s="105"/>
    </row>
    <row r="1031" spans="1:11" x14ac:dyDescent="0.15">
      <c r="A1031" s="97"/>
      <c r="B1031" s="97"/>
      <c r="C1031" s="97"/>
      <c r="D1031" s="97"/>
      <c r="E1031" s="105"/>
      <c r="F1031" s="105"/>
      <c r="G1031" s="104"/>
      <c r="H1031" s="104"/>
      <c r="I1031" s="104"/>
      <c r="J1031" s="97"/>
      <c r="K1031" s="105"/>
    </row>
    <row r="1032" spans="1:11" x14ac:dyDescent="0.15">
      <c r="A1032" s="97"/>
      <c r="B1032" s="97"/>
      <c r="C1032" s="97"/>
      <c r="D1032" s="97"/>
      <c r="E1032" s="105"/>
      <c r="F1032" s="105"/>
      <c r="G1032" s="104"/>
      <c r="H1032" s="104"/>
      <c r="I1032" s="104"/>
      <c r="J1032" s="97"/>
      <c r="K1032" s="105"/>
    </row>
    <row r="1033" spans="1:11" x14ac:dyDescent="0.15">
      <c r="A1033" s="97"/>
      <c r="B1033" s="97"/>
      <c r="C1033" s="97"/>
      <c r="D1033" s="97"/>
      <c r="E1033" s="105"/>
      <c r="F1033" s="105"/>
      <c r="G1033" s="104"/>
      <c r="H1033" s="104"/>
      <c r="I1033" s="104"/>
      <c r="J1033" s="97"/>
      <c r="K1033" s="105"/>
    </row>
    <row r="1034" spans="1:11" x14ac:dyDescent="0.15">
      <c r="A1034" s="97"/>
      <c r="B1034" s="97"/>
      <c r="C1034" s="97"/>
      <c r="D1034" s="97"/>
      <c r="E1034" s="105"/>
      <c r="F1034" s="105"/>
      <c r="G1034" s="104"/>
      <c r="H1034" s="104"/>
      <c r="I1034" s="104"/>
      <c r="J1034" s="97"/>
      <c r="K1034" s="105"/>
    </row>
    <row r="1035" spans="1:11" x14ac:dyDescent="0.15">
      <c r="A1035" s="97"/>
      <c r="B1035" s="97"/>
      <c r="C1035" s="97"/>
      <c r="D1035" s="97"/>
      <c r="E1035" s="105"/>
      <c r="F1035" s="105"/>
      <c r="G1035" s="104"/>
      <c r="H1035" s="104"/>
      <c r="I1035" s="104"/>
      <c r="J1035" s="97"/>
      <c r="K1035" s="105"/>
    </row>
    <row r="1036" spans="1:11" x14ac:dyDescent="0.15">
      <c r="A1036" s="97"/>
      <c r="B1036" s="97"/>
      <c r="C1036" s="97"/>
      <c r="D1036" s="97"/>
      <c r="E1036" s="105"/>
      <c r="F1036" s="105"/>
      <c r="G1036" s="104"/>
      <c r="H1036" s="104"/>
      <c r="I1036" s="104"/>
      <c r="J1036" s="97"/>
      <c r="K1036" s="105"/>
    </row>
    <row r="1037" spans="1:11" x14ac:dyDescent="0.15">
      <c r="A1037" s="97"/>
      <c r="B1037" s="97"/>
      <c r="C1037" s="97"/>
      <c r="D1037" s="97"/>
      <c r="E1037" s="105"/>
      <c r="F1037" s="105"/>
      <c r="G1037" s="104"/>
      <c r="H1037" s="104"/>
      <c r="I1037" s="104"/>
      <c r="J1037" s="97"/>
      <c r="K1037" s="105"/>
    </row>
    <row r="1038" spans="1:11" x14ac:dyDescent="0.15">
      <c r="A1038" s="97"/>
      <c r="B1038" s="97"/>
      <c r="C1038" s="97"/>
      <c r="D1038" s="97"/>
      <c r="E1038" s="105"/>
      <c r="F1038" s="105"/>
      <c r="G1038" s="104"/>
      <c r="H1038" s="104"/>
      <c r="I1038" s="104"/>
      <c r="J1038" s="97"/>
      <c r="K1038" s="105"/>
    </row>
    <row r="1039" spans="1:11" x14ac:dyDescent="0.15">
      <c r="A1039" s="97"/>
      <c r="B1039" s="97"/>
      <c r="C1039" s="97"/>
      <c r="D1039" s="97"/>
      <c r="E1039" s="105"/>
      <c r="F1039" s="105"/>
      <c r="G1039" s="104"/>
      <c r="H1039" s="104"/>
      <c r="I1039" s="104"/>
      <c r="J1039" s="97"/>
      <c r="K1039" s="105"/>
    </row>
    <row r="1040" spans="1:11" x14ac:dyDescent="0.15">
      <c r="A1040" s="97"/>
      <c r="B1040" s="97"/>
      <c r="C1040" s="97"/>
      <c r="D1040" s="97"/>
      <c r="E1040" s="105"/>
      <c r="F1040" s="105"/>
      <c r="G1040" s="104"/>
      <c r="H1040" s="104"/>
      <c r="I1040" s="104"/>
      <c r="J1040" s="97"/>
      <c r="K1040" s="105"/>
    </row>
    <row r="1041" spans="1:11" x14ac:dyDescent="0.15">
      <c r="A1041" s="97"/>
      <c r="B1041" s="97"/>
      <c r="C1041" s="97"/>
      <c r="D1041" s="97"/>
      <c r="E1041" s="105"/>
      <c r="F1041" s="105"/>
      <c r="G1041" s="104"/>
      <c r="H1041" s="104"/>
      <c r="I1041" s="104"/>
      <c r="J1041" s="97"/>
      <c r="K1041" s="105"/>
    </row>
    <row r="1042" spans="1:11" x14ac:dyDescent="0.15">
      <c r="A1042" s="97"/>
      <c r="B1042" s="97"/>
      <c r="C1042" s="97"/>
      <c r="D1042" s="97"/>
      <c r="E1042" s="105"/>
      <c r="F1042" s="105"/>
      <c r="G1042" s="104"/>
      <c r="H1042" s="104"/>
      <c r="I1042" s="104"/>
      <c r="J1042" s="97"/>
      <c r="K1042" s="105"/>
    </row>
    <row r="1043" spans="1:11" x14ac:dyDescent="0.15">
      <c r="A1043" s="97"/>
      <c r="B1043" s="97"/>
      <c r="C1043" s="97"/>
      <c r="D1043" s="97"/>
      <c r="E1043" s="105"/>
      <c r="F1043" s="105"/>
      <c r="G1043" s="104"/>
      <c r="H1043" s="104"/>
      <c r="I1043" s="104"/>
      <c r="J1043" s="97"/>
      <c r="K1043" s="105"/>
    </row>
    <row r="1044" spans="1:11" x14ac:dyDescent="0.15">
      <c r="A1044" s="97"/>
      <c r="B1044" s="97"/>
      <c r="C1044" s="97"/>
      <c r="D1044" s="97"/>
      <c r="E1044" s="105"/>
      <c r="F1044" s="105"/>
      <c r="G1044" s="104"/>
      <c r="H1044" s="104"/>
      <c r="I1044" s="104"/>
      <c r="J1044" s="97"/>
      <c r="K1044" s="105"/>
    </row>
    <row r="1045" spans="1:11" x14ac:dyDescent="0.15">
      <c r="A1045" s="97"/>
      <c r="B1045" s="97"/>
      <c r="C1045" s="97"/>
      <c r="D1045" s="97"/>
      <c r="E1045" s="105"/>
      <c r="F1045" s="105"/>
      <c r="G1045" s="104"/>
      <c r="H1045" s="104"/>
      <c r="I1045" s="104"/>
      <c r="J1045" s="97"/>
      <c r="K1045" s="105"/>
    </row>
    <row r="1046" spans="1:11" x14ac:dyDescent="0.15">
      <c r="A1046" s="97"/>
      <c r="B1046" s="97"/>
      <c r="C1046" s="97"/>
      <c r="D1046" s="97"/>
      <c r="E1046" s="105"/>
      <c r="F1046" s="105"/>
      <c r="G1046" s="104"/>
      <c r="H1046" s="104"/>
      <c r="I1046" s="104"/>
      <c r="J1046" s="97"/>
      <c r="K1046" s="105"/>
    </row>
    <row r="1047" spans="1:11" x14ac:dyDescent="0.15">
      <c r="A1047" s="97"/>
      <c r="B1047" s="97"/>
      <c r="C1047" s="97"/>
      <c r="D1047" s="97"/>
      <c r="E1047" s="105"/>
      <c r="F1047" s="105"/>
      <c r="G1047" s="104"/>
      <c r="H1047" s="104"/>
      <c r="I1047" s="104"/>
      <c r="J1047" s="97"/>
      <c r="K1047" s="105"/>
    </row>
    <row r="1048" spans="1:11" x14ac:dyDescent="0.15">
      <c r="A1048" s="97"/>
      <c r="B1048" s="97"/>
      <c r="C1048" s="97"/>
      <c r="D1048" s="97"/>
      <c r="E1048" s="105"/>
      <c r="F1048" s="105"/>
      <c r="G1048" s="104"/>
      <c r="H1048" s="104"/>
      <c r="I1048" s="104"/>
      <c r="J1048" s="97"/>
      <c r="K1048" s="105"/>
    </row>
    <row r="1049" spans="1:11" x14ac:dyDescent="0.15">
      <c r="A1049" s="97"/>
      <c r="B1049" s="97"/>
      <c r="C1049" s="97"/>
      <c r="D1049" s="97"/>
      <c r="E1049" s="105"/>
      <c r="F1049" s="105"/>
      <c r="G1049" s="104"/>
      <c r="H1049" s="104"/>
      <c r="I1049" s="104"/>
      <c r="J1049" s="97"/>
      <c r="K1049" s="105"/>
    </row>
    <row r="1050" spans="1:11" x14ac:dyDescent="0.15">
      <c r="A1050" s="97"/>
      <c r="B1050" s="97"/>
      <c r="C1050" s="97"/>
      <c r="D1050" s="97"/>
      <c r="E1050" s="105"/>
      <c r="F1050" s="105"/>
      <c r="G1050" s="104"/>
      <c r="H1050" s="104"/>
      <c r="I1050" s="104"/>
      <c r="J1050" s="97"/>
      <c r="K1050" s="105"/>
    </row>
    <row r="1051" spans="1:11" x14ac:dyDescent="0.15">
      <c r="A1051" s="97"/>
      <c r="B1051" s="97"/>
      <c r="C1051" s="97"/>
      <c r="D1051" s="97"/>
      <c r="E1051" s="105"/>
      <c r="F1051" s="105"/>
      <c r="G1051" s="104"/>
      <c r="H1051" s="104"/>
      <c r="I1051" s="104"/>
      <c r="J1051" s="97"/>
      <c r="K1051" s="105"/>
    </row>
    <row r="1052" spans="1:11" x14ac:dyDescent="0.15">
      <c r="A1052" s="97"/>
      <c r="B1052" s="97"/>
      <c r="C1052" s="97"/>
      <c r="D1052" s="97"/>
      <c r="E1052" s="105"/>
      <c r="F1052" s="105"/>
      <c r="G1052" s="104"/>
      <c r="H1052" s="104"/>
      <c r="I1052" s="104"/>
      <c r="J1052" s="97"/>
      <c r="K1052" s="105"/>
    </row>
    <row r="1053" spans="1:11" x14ac:dyDescent="0.15">
      <c r="A1053" s="97"/>
      <c r="B1053" s="97"/>
      <c r="C1053" s="97"/>
      <c r="D1053" s="97"/>
      <c r="E1053" s="105"/>
      <c r="F1053" s="105"/>
      <c r="G1053" s="104"/>
      <c r="H1053" s="104"/>
      <c r="I1053" s="104"/>
      <c r="J1053" s="97"/>
      <c r="K1053" s="105"/>
    </row>
    <row r="1054" spans="1:11" x14ac:dyDescent="0.15">
      <c r="A1054" s="97"/>
      <c r="B1054" s="97"/>
      <c r="C1054" s="97"/>
      <c r="D1054" s="97"/>
      <c r="E1054" s="105"/>
      <c r="F1054" s="105"/>
      <c r="G1054" s="104"/>
      <c r="H1054" s="104"/>
      <c r="I1054" s="104"/>
      <c r="J1054" s="97"/>
      <c r="K1054" s="105"/>
    </row>
    <row r="1055" spans="1:11" x14ac:dyDescent="0.15">
      <c r="A1055" s="97"/>
      <c r="B1055" s="97"/>
      <c r="C1055" s="97"/>
      <c r="D1055" s="97"/>
      <c r="E1055" s="105"/>
      <c r="F1055" s="105"/>
      <c r="G1055" s="104"/>
      <c r="H1055" s="104"/>
      <c r="I1055" s="104"/>
      <c r="J1055" s="97"/>
      <c r="K1055" s="105"/>
    </row>
    <row r="1056" spans="1:11" x14ac:dyDescent="0.15">
      <c r="A1056" s="97"/>
      <c r="B1056" s="97"/>
      <c r="C1056" s="97"/>
      <c r="D1056" s="97"/>
      <c r="E1056" s="105"/>
      <c r="F1056" s="105"/>
      <c r="G1056" s="104"/>
      <c r="H1056" s="104"/>
      <c r="I1056" s="104"/>
      <c r="J1056" s="97"/>
      <c r="K1056" s="105"/>
    </row>
    <row r="1057" spans="1:11" x14ac:dyDescent="0.15">
      <c r="A1057" s="97"/>
      <c r="B1057" s="97"/>
      <c r="C1057" s="97"/>
      <c r="D1057" s="97"/>
      <c r="E1057" s="105"/>
      <c r="F1057" s="105"/>
      <c r="G1057" s="104"/>
      <c r="H1057" s="104"/>
      <c r="I1057" s="104"/>
      <c r="J1057" s="97"/>
      <c r="K1057" s="105"/>
    </row>
    <row r="1058" spans="1:11" x14ac:dyDescent="0.15">
      <c r="A1058" s="97"/>
      <c r="B1058" s="97"/>
      <c r="C1058" s="97"/>
      <c r="D1058" s="97"/>
      <c r="E1058" s="105"/>
      <c r="F1058" s="105"/>
      <c r="G1058" s="104"/>
      <c r="H1058" s="104"/>
      <c r="I1058" s="104"/>
      <c r="J1058" s="97"/>
      <c r="K1058" s="105"/>
    </row>
    <row r="1059" spans="1:11" x14ac:dyDescent="0.15">
      <c r="A1059" s="97"/>
      <c r="B1059" s="97"/>
      <c r="C1059" s="97"/>
      <c r="D1059" s="97"/>
      <c r="E1059" s="105"/>
      <c r="F1059" s="105"/>
      <c r="G1059" s="104"/>
      <c r="H1059" s="104"/>
      <c r="I1059" s="104"/>
      <c r="J1059" s="97"/>
      <c r="K1059" s="105"/>
    </row>
    <row r="1060" spans="1:11" x14ac:dyDescent="0.15">
      <c r="A1060" s="97"/>
      <c r="B1060" s="97"/>
      <c r="C1060" s="97"/>
      <c r="D1060" s="97"/>
      <c r="E1060" s="105"/>
      <c r="F1060" s="105"/>
      <c r="G1060" s="104"/>
      <c r="H1060" s="104"/>
      <c r="I1060" s="104"/>
      <c r="J1060" s="97"/>
      <c r="K1060" s="105"/>
    </row>
    <row r="1061" spans="1:11" x14ac:dyDescent="0.15">
      <c r="A1061" s="97"/>
      <c r="B1061" s="97"/>
      <c r="C1061" s="97"/>
      <c r="D1061" s="97"/>
      <c r="E1061" s="105"/>
      <c r="F1061" s="105"/>
      <c r="G1061" s="104"/>
      <c r="H1061" s="104"/>
      <c r="I1061" s="104"/>
      <c r="J1061" s="97"/>
      <c r="K1061" s="105"/>
    </row>
    <row r="1062" spans="1:11" x14ac:dyDescent="0.15">
      <c r="A1062" s="97"/>
      <c r="B1062" s="97"/>
      <c r="C1062" s="97"/>
      <c r="D1062" s="97"/>
      <c r="E1062" s="105"/>
      <c r="F1062" s="105"/>
      <c r="G1062" s="104"/>
      <c r="H1062" s="104"/>
      <c r="I1062" s="104"/>
      <c r="J1062" s="97"/>
      <c r="K1062" s="105"/>
    </row>
    <row r="1063" spans="1:11" x14ac:dyDescent="0.15">
      <c r="A1063" s="97"/>
      <c r="B1063" s="97"/>
      <c r="C1063" s="97"/>
      <c r="D1063" s="97"/>
      <c r="E1063" s="105"/>
      <c r="F1063" s="105"/>
      <c r="G1063" s="104"/>
      <c r="H1063" s="104"/>
      <c r="I1063" s="104"/>
      <c r="J1063" s="97"/>
      <c r="K1063" s="105"/>
    </row>
    <row r="1064" spans="1:11" x14ac:dyDescent="0.15">
      <c r="A1064" s="97"/>
      <c r="B1064" s="97"/>
      <c r="C1064" s="97"/>
      <c r="D1064" s="97"/>
      <c r="E1064" s="105"/>
      <c r="F1064" s="105"/>
      <c r="G1064" s="104"/>
      <c r="H1064" s="104"/>
      <c r="I1064" s="104"/>
      <c r="J1064" s="97"/>
      <c r="K1064" s="105"/>
    </row>
    <row r="1065" spans="1:11" x14ac:dyDescent="0.15">
      <c r="A1065" s="97"/>
      <c r="B1065" s="97"/>
      <c r="C1065" s="97"/>
      <c r="D1065" s="97"/>
      <c r="E1065" s="105"/>
      <c r="F1065" s="105"/>
      <c r="G1065" s="104"/>
      <c r="H1065" s="104"/>
      <c r="I1065" s="104"/>
      <c r="J1065" s="97"/>
      <c r="K1065" s="105"/>
    </row>
    <row r="1066" spans="1:11" x14ac:dyDescent="0.15">
      <c r="A1066" s="97"/>
      <c r="B1066" s="97"/>
      <c r="C1066" s="97"/>
      <c r="D1066" s="97"/>
      <c r="E1066" s="105"/>
      <c r="F1066" s="105"/>
      <c r="G1066" s="104"/>
      <c r="H1066" s="104"/>
      <c r="I1066" s="104"/>
      <c r="J1066" s="97"/>
      <c r="K1066" s="105"/>
    </row>
    <row r="1067" spans="1:11" x14ac:dyDescent="0.15">
      <c r="A1067" s="97"/>
      <c r="B1067" s="97"/>
      <c r="C1067" s="97"/>
      <c r="D1067" s="97"/>
      <c r="E1067" s="105"/>
      <c r="F1067" s="105"/>
      <c r="G1067" s="104"/>
      <c r="H1067" s="104"/>
      <c r="I1067" s="104"/>
      <c r="J1067" s="97"/>
      <c r="K1067" s="105"/>
    </row>
    <row r="1068" spans="1:11" x14ac:dyDescent="0.15">
      <c r="A1068" s="97"/>
      <c r="B1068" s="97"/>
      <c r="C1068" s="97"/>
      <c r="D1068" s="97"/>
      <c r="E1068" s="105"/>
      <c r="F1068" s="105"/>
      <c r="G1068" s="104"/>
      <c r="H1068" s="104"/>
      <c r="I1068" s="104"/>
      <c r="J1068" s="97"/>
      <c r="K1068" s="105"/>
    </row>
    <row r="1069" spans="1:11" x14ac:dyDescent="0.15">
      <c r="A1069" s="97"/>
      <c r="B1069" s="97"/>
      <c r="C1069" s="97"/>
      <c r="D1069" s="97"/>
      <c r="E1069" s="105"/>
      <c r="F1069" s="105"/>
      <c r="G1069" s="104"/>
      <c r="H1069" s="104"/>
      <c r="I1069" s="104"/>
      <c r="J1069" s="97"/>
      <c r="K1069" s="105"/>
    </row>
    <row r="1070" spans="1:11" x14ac:dyDescent="0.15">
      <c r="A1070" s="97"/>
      <c r="B1070" s="97"/>
      <c r="C1070" s="97"/>
      <c r="D1070" s="97"/>
      <c r="E1070" s="105"/>
      <c r="F1070" s="105"/>
      <c r="G1070" s="104"/>
      <c r="H1070" s="104"/>
      <c r="I1070" s="104"/>
      <c r="J1070" s="97"/>
      <c r="K1070" s="105"/>
    </row>
    <row r="1071" spans="1:11" x14ac:dyDescent="0.15">
      <c r="A1071" s="97"/>
      <c r="B1071" s="97"/>
      <c r="C1071" s="97"/>
      <c r="D1071" s="97"/>
      <c r="E1071" s="105"/>
      <c r="F1071" s="105"/>
      <c r="G1071" s="104"/>
      <c r="H1071" s="104"/>
      <c r="I1071" s="104"/>
      <c r="J1071" s="97"/>
      <c r="K1071" s="105"/>
    </row>
    <row r="1072" spans="1:11" x14ac:dyDescent="0.15">
      <c r="A1072" s="97"/>
      <c r="B1072" s="97"/>
      <c r="C1072" s="97"/>
      <c r="D1072" s="97"/>
      <c r="E1072" s="105"/>
      <c r="F1072" s="105"/>
      <c r="G1072" s="104"/>
      <c r="H1072" s="104"/>
      <c r="I1072" s="104"/>
      <c r="J1072" s="97"/>
      <c r="K1072" s="105"/>
    </row>
    <row r="1073" spans="1:11" x14ac:dyDescent="0.15">
      <c r="A1073" s="97"/>
      <c r="B1073" s="97"/>
      <c r="C1073" s="97"/>
      <c r="D1073" s="97"/>
      <c r="E1073" s="105"/>
      <c r="F1073" s="105"/>
      <c r="G1073" s="104"/>
      <c r="H1073" s="104"/>
      <c r="I1073" s="104"/>
      <c r="J1073" s="97"/>
      <c r="K1073" s="105"/>
    </row>
    <row r="1074" spans="1:11" x14ac:dyDescent="0.15">
      <c r="A1074" s="97"/>
      <c r="B1074" s="97"/>
      <c r="C1074" s="97"/>
      <c r="D1074" s="97"/>
      <c r="E1074" s="105"/>
      <c r="F1074" s="105"/>
      <c r="G1074" s="104"/>
      <c r="H1074" s="104"/>
      <c r="I1074" s="104"/>
      <c r="J1074" s="97"/>
      <c r="K1074" s="105"/>
    </row>
    <row r="1075" spans="1:11" x14ac:dyDescent="0.15">
      <c r="A1075" s="97"/>
      <c r="B1075" s="97"/>
      <c r="C1075" s="97"/>
      <c r="D1075" s="97"/>
      <c r="E1075" s="105"/>
      <c r="F1075" s="105"/>
      <c r="G1075" s="104"/>
      <c r="H1075" s="104"/>
      <c r="I1075" s="104"/>
      <c r="J1075" s="97"/>
      <c r="K1075" s="105"/>
    </row>
    <row r="1076" spans="1:11" x14ac:dyDescent="0.15">
      <c r="A1076" s="97"/>
      <c r="B1076" s="97"/>
      <c r="C1076" s="97"/>
      <c r="D1076" s="97"/>
      <c r="E1076" s="105"/>
      <c r="F1076" s="105"/>
      <c r="G1076" s="104"/>
      <c r="H1076" s="104"/>
      <c r="I1076" s="104"/>
      <c r="J1076" s="97"/>
      <c r="K1076" s="105"/>
    </row>
    <row r="1077" spans="1:11" x14ac:dyDescent="0.15">
      <c r="A1077" s="97"/>
      <c r="B1077" s="97"/>
      <c r="C1077" s="97"/>
      <c r="D1077" s="97"/>
      <c r="E1077" s="105"/>
      <c r="F1077" s="105"/>
      <c r="G1077" s="104"/>
      <c r="H1077" s="104"/>
      <c r="I1077" s="104"/>
      <c r="J1077" s="97"/>
      <c r="K1077" s="105"/>
    </row>
    <row r="1078" spans="1:11" x14ac:dyDescent="0.15">
      <c r="A1078" s="97"/>
      <c r="B1078" s="97"/>
      <c r="C1078" s="97"/>
      <c r="D1078" s="97"/>
      <c r="E1078" s="105"/>
      <c r="F1078" s="105"/>
      <c r="G1078" s="104"/>
      <c r="H1078" s="104"/>
      <c r="I1078" s="104"/>
      <c r="J1078" s="97"/>
      <c r="K1078" s="105"/>
    </row>
    <row r="1079" spans="1:11" x14ac:dyDescent="0.15">
      <c r="A1079" s="97"/>
      <c r="B1079" s="97"/>
      <c r="C1079" s="97"/>
      <c r="D1079" s="97"/>
      <c r="E1079" s="105"/>
      <c r="F1079" s="105"/>
      <c r="G1079" s="104"/>
      <c r="H1079" s="104"/>
      <c r="I1079" s="104"/>
      <c r="J1079" s="97"/>
      <c r="K1079" s="105"/>
    </row>
    <row r="1080" spans="1:11" x14ac:dyDescent="0.15">
      <c r="A1080" s="97"/>
      <c r="B1080" s="97"/>
      <c r="C1080" s="97"/>
      <c r="D1080" s="97"/>
      <c r="E1080" s="105"/>
      <c r="F1080" s="105"/>
      <c r="G1080" s="104"/>
      <c r="H1080" s="104"/>
      <c r="I1080" s="104"/>
      <c r="J1080" s="97"/>
      <c r="K1080" s="105"/>
    </row>
    <row r="1081" spans="1:11" x14ac:dyDescent="0.15">
      <c r="A1081" s="97"/>
      <c r="B1081" s="97"/>
      <c r="C1081" s="97"/>
      <c r="D1081" s="97"/>
      <c r="E1081" s="105"/>
      <c r="F1081" s="105"/>
      <c r="G1081" s="104"/>
      <c r="H1081" s="104"/>
      <c r="I1081" s="104"/>
      <c r="J1081" s="97"/>
      <c r="K1081" s="105"/>
    </row>
    <row r="1082" spans="1:11" x14ac:dyDescent="0.15">
      <c r="A1082" s="97"/>
      <c r="B1082" s="97"/>
      <c r="C1082" s="97"/>
      <c r="D1082" s="97"/>
      <c r="E1082" s="105"/>
      <c r="F1082" s="105"/>
      <c r="G1082" s="104"/>
      <c r="H1082" s="104"/>
      <c r="I1082" s="104"/>
      <c r="J1082" s="97"/>
      <c r="K1082" s="105"/>
    </row>
    <row r="1083" spans="1:11" x14ac:dyDescent="0.15">
      <c r="A1083" s="97"/>
      <c r="B1083" s="97"/>
      <c r="C1083" s="97"/>
      <c r="D1083" s="97"/>
      <c r="E1083" s="105"/>
      <c r="F1083" s="105"/>
      <c r="G1083" s="104"/>
      <c r="H1083" s="104"/>
      <c r="I1083" s="104"/>
      <c r="J1083" s="97"/>
      <c r="K1083" s="105"/>
    </row>
    <row r="1084" spans="1:11" x14ac:dyDescent="0.15">
      <c r="A1084" s="97"/>
      <c r="B1084" s="97"/>
      <c r="C1084" s="97"/>
      <c r="D1084" s="97"/>
      <c r="E1084" s="105"/>
      <c r="F1084" s="105"/>
      <c r="G1084" s="104"/>
      <c r="H1084" s="104"/>
      <c r="I1084" s="104"/>
      <c r="J1084" s="97"/>
      <c r="K1084" s="105"/>
    </row>
    <row r="1085" spans="1:11" x14ac:dyDescent="0.15">
      <c r="A1085" s="97"/>
      <c r="B1085" s="97"/>
      <c r="C1085" s="97"/>
      <c r="D1085" s="97"/>
      <c r="E1085" s="105"/>
      <c r="F1085" s="105"/>
      <c r="G1085" s="104"/>
      <c r="H1085" s="104"/>
      <c r="I1085" s="104"/>
      <c r="J1085" s="97"/>
      <c r="K1085" s="105"/>
    </row>
    <row r="1086" spans="1:11" x14ac:dyDescent="0.15">
      <c r="A1086" s="97"/>
      <c r="B1086" s="97"/>
      <c r="C1086" s="97"/>
      <c r="D1086" s="97"/>
      <c r="E1086" s="105"/>
      <c r="F1086" s="105"/>
      <c r="G1086" s="104"/>
      <c r="H1086" s="104"/>
      <c r="I1086" s="104"/>
      <c r="J1086" s="97"/>
      <c r="K1086" s="105"/>
    </row>
    <row r="1087" spans="1:11" x14ac:dyDescent="0.15">
      <c r="A1087" s="97"/>
      <c r="B1087" s="97"/>
      <c r="C1087" s="97"/>
      <c r="D1087" s="97"/>
      <c r="E1087" s="105"/>
      <c r="F1087" s="105"/>
      <c r="G1087" s="104"/>
      <c r="H1087" s="104"/>
      <c r="I1087" s="104"/>
      <c r="J1087" s="97"/>
      <c r="K1087" s="105"/>
    </row>
    <row r="1088" spans="1:11" x14ac:dyDescent="0.15">
      <c r="A1088" s="97"/>
      <c r="B1088" s="97"/>
      <c r="C1088" s="97"/>
      <c r="D1088" s="97"/>
      <c r="E1088" s="105"/>
      <c r="F1088" s="105"/>
      <c r="G1088" s="104"/>
      <c r="H1088" s="104"/>
      <c r="I1088" s="104"/>
      <c r="J1088" s="97"/>
      <c r="K1088" s="105"/>
    </row>
    <row r="1089" spans="1:11" x14ac:dyDescent="0.15">
      <c r="A1089" s="97"/>
      <c r="B1089" s="97"/>
      <c r="C1089" s="97"/>
      <c r="D1089" s="97"/>
      <c r="E1089" s="105"/>
      <c r="F1089" s="105"/>
      <c r="G1089" s="104"/>
      <c r="H1089" s="104"/>
      <c r="I1089" s="104"/>
      <c r="J1089" s="97"/>
      <c r="K1089" s="105"/>
    </row>
    <row r="1090" spans="1:11" x14ac:dyDescent="0.15">
      <c r="A1090" s="97"/>
      <c r="B1090" s="97"/>
      <c r="C1090" s="97"/>
      <c r="D1090" s="97"/>
      <c r="E1090" s="105"/>
      <c r="F1090" s="105"/>
      <c r="G1090" s="104"/>
      <c r="H1090" s="104"/>
      <c r="I1090" s="104"/>
      <c r="J1090" s="97"/>
      <c r="K1090" s="105"/>
    </row>
    <row r="1091" spans="1:11" x14ac:dyDescent="0.15">
      <c r="A1091" s="97"/>
      <c r="B1091" s="97"/>
      <c r="C1091" s="97"/>
      <c r="D1091" s="97"/>
      <c r="E1091" s="105"/>
      <c r="F1091" s="105"/>
      <c r="G1091" s="104"/>
      <c r="H1091" s="104"/>
      <c r="I1091" s="104"/>
      <c r="J1091" s="97"/>
      <c r="K1091" s="105"/>
    </row>
    <row r="1092" spans="1:11" x14ac:dyDescent="0.15">
      <c r="A1092" s="97"/>
      <c r="B1092" s="97"/>
      <c r="C1092" s="97"/>
      <c r="D1092" s="97"/>
      <c r="E1092" s="105"/>
      <c r="F1092" s="105"/>
      <c r="G1092" s="104"/>
      <c r="H1092" s="104"/>
      <c r="I1092" s="104"/>
      <c r="J1092" s="97"/>
      <c r="K1092" s="105"/>
    </row>
    <row r="1093" spans="1:11" x14ac:dyDescent="0.15">
      <c r="A1093" s="97"/>
      <c r="B1093" s="97"/>
      <c r="C1093" s="97"/>
      <c r="D1093" s="97"/>
      <c r="E1093" s="105"/>
      <c r="F1093" s="105"/>
      <c r="G1093" s="104"/>
      <c r="H1093" s="104"/>
      <c r="I1093" s="104"/>
      <c r="J1093" s="97"/>
      <c r="K1093" s="105"/>
    </row>
    <row r="1094" spans="1:11" x14ac:dyDescent="0.15">
      <c r="A1094" s="97"/>
      <c r="B1094" s="97"/>
      <c r="C1094" s="97"/>
      <c r="D1094" s="97"/>
      <c r="E1094" s="105"/>
      <c r="F1094" s="105"/>
      <c r="G1094" s="104"/>
      <c r="H1094" s="104"/>
      <c r="I1094" s="104"/>
      <c r="J1094" s="97"/>
      <c r="K1094" s="105"/>
    </row>
    <row r="1095" spans="1:11" x14ac:dyDescent="0.15">
      <c r="A1095" s="97"/>
      <c r="B1095" s="97"/>
      <c r="C1095" s="97"/>
      <c r="D1095" s="97"/>
      <c r="E1095" s="105"/>
      <c r="F1095" s="105"/>
      <c r="G1095" s="104"/>
      <c r="H1095" s="104"/>
      <c r="I1095" s="104"/>
      <c r="J1095" s="97"/>
      <c r="K1095" s="105"/>
    </row>
    <row r="1096" spans="1:11" x14ac:dyDescent="0.15">
      <c r="A1096" s="97"/>
      <c r="B1096" s="97"/>
      <c r="C1096" s="97"/>
      <c r="D1096" s="97"/>
      <c r="E1096" s="105"/>
      <c r="F1096" s="105"/>
      <c r="G1096" s="104"/>
      <c r="H1096" s="104"/>
      <c r="I1096" s="104"/>
      <c r="J1096" s="97"/>
      <c r="K1096" s="105"/>
    </row>
    <row r="1097" spans="1:11" x14ac:dyDescent="0.15">
      <c r="A1097" s="97"/>
      <c r="B1097" s="97"/>
      <c r="C1097" s="97"/>
      <c r="D1097" s="97"/>
      <c r="E1097" s="105"/>
      <c r="F1097" s="105"/>
      <c r="G1097" s="104"/>
      <c r="H1097" s="104"/>
      <c r="I1097" s="104"/>
      <c r="J1097" s="97"/>
      <c r="K1097" s="105"/>
    </row>
    <row r="1098" spans="1:11" x14ac:dyDescent="0.15">
      <c r="A1098" s="97"/>
      <c r="B1098" s="97"/>
      <c r="C1098" s="97"/>
      <c r="D1098" s="97"/>
      <c r="E1098" s="105"/>
      <c r="F1098" s="105"/>
      <c r="G1098" s="104"/>
      <c r="H1098" s="104"/>
      <c r="I1098" s="104"/>
      <c r="J1098" s="97"/>
      <c r="K1098" s="105"/>
    </row>
    <row r="1099" spans="1:11" x14ac:dyDescent="0.15">
      <c r="A1099" s="97"/>
      <c r="B1099" s="97"/>
      <c r="C1099" s="97"/>
      <c r="D1099" s="97"/>
      <c r="E1099" s="105"/>
      <c r="F1099" s="105"/>
      <c r="G1099" s="104"/>
      <c r="H1099" s="104"/>
      <c r="I1099" s="104"/>
      <c r="J1099" s="97"/>
      <c r="K1099" s="105"/>
    </row>
    <row r="1100" spans="1:11" x14ac:dyDescent="0.15">
      <c r="A1100" s="97"/>
      <c r="B1100" s="97"/>
      <c r="C1100" s="97"/>
      <c r="D1100" s="97"/>
      <c r="E1100" s="105"/>
      <c r="F1100" s="105"/>
      <c r="G1100" s="104"/>
      <c r="H1100" s="104"/>
      <c r="I1100" s="104"/>
      <c r="J1100" s="97"/>
      <c r="K1100" s="105"/>
    </row>
    <row r="1101" spans="1:11" x14ac:dyDescent="0.15">
      <c r="A1101" s="97"/>
      <c r="B1101" s="97"/>
      <c r="C1101" s="97"/>
      <c r="D1101" s="97"/>
      <c r="E1101" s="105"/>
      <c r="F1101" s="105"/>
      <c r="G1101" s="104"/>
      <c r="H1101" s="104"/>
      <c r="I1101" s="104"/>
      <c r="J1101" s="97"/>
      <c r="K1101" s="105"/>
    </row>
    <row r="1102" spans="1:11" x14ac:dyDescent="0.15">
      <c r="A1102" s="97"/>
      <c r="B1102" s="97"/>
      <c r="C1102" s="97"/>
      <c r="D1102" s="97"/>
      <c r="E1102" s="105"/>
      <c r="F1102" s="105"/>
      <c r="G1102" s="104"/>
      <c r="H1102" s="104"/>
      <c r="I1102" s="104"/>
      <c r="J1102" s="97"/>
      <c r="K1102" s="105"/>
    </row>
    <row r="1103" spans="1:11" x14ac:dyDescent="0.15">
      <c r="A1103" s="97"/>
      <c r="B1103" s="97"/>
      <c r="C1103" s="97"/>
      <c r="D1103" s="97"/>
      <c r="E1103" s="105"/>
      <c r="F1103" s="105"/>
      <c r="G1103" s="104"/>
      <c r="H1103" s="104"/>
      <c r="I1103" s="104"/>
      <c r="J1103" s="97"/>
      <c r="K1103" s="105"/>
    </row>
    <row r="1104" spans="1:11" x14ac:dyDescent="0.15">
      <c r="A1104" s="97"/>
      <c r="B1104" s="97"/>
      <c r="C1104" s="97"/>
      <c r="D1104" s="97"/>
      <c r="G1104" s="104"/>
      <c r="H1104" s="104"/>
      <c r="I1104" s="104"/>
      <c r="J1104" s="97"/>
    </row>
    <row r="1105" spans="1:11" x14ac:dyDescent="0.15">
      <c r="A1105" s="97"/>
      <c r="B1105" s="97"/>
      <c r="C1105" s="97"/>
      <c r="D1105" s="97"/>
      <c r="G1105" s="104"/>
      <c r="H1105" s="104"/>
      <c r="I1105" s="104"/>
      <c r="J1105" s="97"/>
    </row>
    <row r="1106" spans="1:11" x14ac:dyDescent="0.15">
      <c r="A1106" s="97"/>
      <c r="B1106" s="97"/>
      <c r="C1106" s="97"/>
      <c r="D1106" s="97"/>
      <c r="G1106" s="104"/>
      <c r="H1106" s="104"/>
      <c r="I1106" s="104"/>
      <c r="J1106" s="97"/>
    </row>
    <row r="1107" spans="1:11" x14ac:dyDescent="0.15">
      <c r="A1107" s="97"/>
      <c r="B1107" s="97"/>
      <c r="C1107" s="97"/>
      <c r="D1107" s="97"/>
      <c r="G1107" s="104"/>
      <c r="H1107" s="104"/>
      <c r="I1107" s="104"/>
      <c r="J1107" s="97"/>
    </row>
    <row r="1108" spans="1:11" x14ac:dyDescent="0.15">
      <c r="A1108" s="97"/>
      <c r="B1108" s="97"/>
      <c r="C1108" s="97"/>
      <c r="D1108" s="97"/>
      <c r="G1108" s="104"/>
      <c r="H1108" s="104"/>
      <c r="I1108" s="104"/>
      <c r="J1108" s="97"/>
    </row>
    <row r="1109" spans="1:11" x14ac:dyDescent="0.15">
      <c r="A1109" s="97"/>
      <c r="B1109" s="97"/>
      <c r="C1109" s="97"/>
      <c r="D1109" s="97"/>
      <c r="G1109" s="104"/>
      <c r="H1109" s="104"/>
      <c r="I1109" s="104"/>
      <c r="J1109" s="97"/>
    </row>
    <row r="1110" spans="1:11" x14ac:dyDescent="0.15">
      <c r="A1110" s="97"/>
      <c r="B1110" s="97"/>
      <c r="C1110" s="97"/>
      <c r="D1110" s="97"/>
      <c r="G1110" s="104"/>
      <c r="H1110" s="104"/>
      <c r="I1110" s="104"/>
      <c r="J1110" s="97"/>
    </row>
    <row r="1111" spans="1:11" x14ac:dyDescent="0.15">
      <c r="A1111" s="97"/>
      <c r="B1111" s="97"/>
      <c r="C1111" s="97"/>
      <c r="D1111" s="97"/>
      <c r="G1111" s="104"/>
      <c r="H1111" s="104"/>
      <c r="I1111" s="104"/>
      <c r="J1111" s="97"/>
    </row>
    <row r="1112" spans="1:11" x14ac:dyDescent="0.15">
      <c r="A1112" s="97"/>
      <c r="B1112" s="97"/>
      <c r="C1112" s="97"/>
      <c r="D1112" s="97"/>
      <c r="E1112" s="97"/>
      <c r="F1112" s="97"/>
      <c r="G1112" s="104"/>
      <c r="H1112" s="104"/>
      <c r="I1112" s="104"/>
      <c r="J1112" s="97"/>
      <c r="K1112" s="97"/>
    </row>
    <row r="1113" spans="1:11" x14ac:dyDescent="0.15">
      <c r="A1113" s="97"/>
      <c r="B1113" s="97"/>
      <c r="C1113" s="97"/>
      <c r="D1113" s="97"/>
      <c r="E1113" s="97"/>
      <c r="F1113" s="97"/>
      <c r="G1113" s="104"/>
      <c r="H1113" s="104"/>
      <c r="I1113" s="104"/>
      <c r="J1113" s="97"/>
      <c r="K1113" s="97"/>
    </row>
    <row r="1114" spans="1:11" x14ac:dyDescent="0.15">
      <c r="A1114" s="97"/>
      <c r="B1114" s="97"/>
      <c r="C1114" s="97"/>
      <c r="D1114" s="97"/>
      <c r="E1114" s="97"/>
      <c r="F1114" s="97"/>
      <c r="G1114" s="102"/>
      <c r="H1114" s="104"/>
      <c r="I1114" s="104"/>
      <c r="J1114" s="97"/>
      <c r="K1114" s="97"/>
    </row>
    <row r="1115" spans="1:11" x14ac:dyDescent="0.15">
      <c r="A1115" s="97"/>
      <c r="B1115" s="97"/>
      <c r="C1115" s="97"/>
      <c r="D1115" s="97"/>
      <c r="E1115" s="97"/>
      <c r="F1115" s="97"/>
      <c r="G1115" s="102"/>
      <c r="H1115" s="104"/>
      <c r="I1115" s="104"/>
      <c r="J1115" s="97"/>
      <c r="K1115" s="97"/>
    </row>
    <row r="1116" spans="1:11" x14ac:dyDescent="0.15">
      <c r="A1116" s="97"/>
      <c r="B1116" s="97"/>
      <c r="C1116" s="97"/>
      <c r="D1116" s="97"/>
      <c r="E1116" s="97"/>
      <c r="F1116" s="97"/>
      <c r="G1116" s="102"/>
      <c r="H1116" s="104"/>
      <c r="I1116" s="104"/>
      <c r="J1116" s="97"/>
      <c r="K1116" s="97"/>
    </row>
    <row r="1117" spans="1:11" x14ac:dyDescent="0.15">
      <c r="A1117" s="97"/>
      <c r="B1117" s="97"/>
      <c r="C1117" s="97"/>
      <c r="D1117" s="97"/>
      <c r="E1117" s="97"/>
      <c r="F1117" s="97"/>
      <c r="G1117" s="102"/>
      <c r="H1117" s="104"/>
      <c r="I1117" s="104"/>
      <c r="J1117" s="97"/>
      <c r="K1117" s="97"/>
    </row>
    <row r="1118" spans="1:11" x14ac:dyDescent="0.15">
      <c r="A1118" s="97"/>
      <c r="B1118" s="97"/>
      <c r="C1118" s="97"/>
      <c r="D1118" s="97"/>
      <c r="E1118" s="97"/>
      <c r="F1118" s="97"/>
      <c r="G1118" s="102"/>
      <c r="H1118" s="104"/>
      <c r="I1118" s="104"/>
      <c r="J1118" s="97"/>
      <c r="K1118" s="97"/>
    </row>
    <row r="1119" spans="1:11" x14ac:dyDescent="0.15">
      <c r="A1119" s="97"/>
      <c r="B1119" s="97"/>
      <c r="C1119" s="97"/>
      <c r="D1119" s="97"/>
      <c r="E1119" s="97"/>
      <c r="F1119" s="97"/>
      <c r="G1119" s="102"/>
      <c r="H1119" s="104"/>
      <c r="I1119" s="104"/>
      <c r="J1119" s="97"/>
      <c r="K1119" s="97"/>
    </row>
    <row r="1120" spans="1:11" x14ac:dyDescent="0.15">
      <c r="A1120" s="97"/>
      <c r="B1120" s="97"/>
      <c r="C1120" s="97"/>
      <c r="D1120" s="97"/>
      <c r="E1120" s="97"/>
      <c r="F1120" s="97"/>
      <c r="G1120" s="102"/>
      <c r="H1120" s="104"/>
      <c r="I1120" s="104"/>
      <c r="J1120" s="97"/>
      <c r="K1120" s="97"/>
    </row>
    <row r="1121" spans="1:11" x14ac:dyDescent="0.15">
      <c r="A1121" s="97"/>
      <c r="B1121" s="97"/>
      <c r="C1121" s="97"/>
      <c r="D1121" s="97"/>
      <c r="E1121" s="97"/>
      <c r="F1121" s="97"/>
      <c r="G1121" s="102"/>
      <c r="H1121" s="104"/>
      <c r="I1121" s="104"/>
      <c r="J1121" s="97"/>
      <c r="K1121" s="97"/>
    </row>
    <row r="1122" spans="1:11" x14ac:dyDescent="0.15">
      <c r="A1122" s="97"/>
      <c r="B1122" s="97"/>
      <c r="C1122" s="97"/>
      <c r="D1122" s="97"/>
      <c r="E1122" s="97"/>
      <c r="F1122" s="97"/>
      <c r="G1122" s="102"/>
      <c r="H1122" s="104"/>
      <c r="I1122" s="104"/>
      <c r="J1122" s="97"/>
      <c r="K1122" s="97"/>
    </row>
    <row r="1123" spans="1:11" x14ac:dyDescent="0.15">
      <c r="A1123" s="97"/>
      <c r="B1123" s="97"/>
      <c r="C1123" s="97"/>
      <c r="D1123" s="97"/>
      <c r="E1123" s="97"/>
      <c r="F1123" s="97"/>
      <c r="G1123" s="102"/>
      <c r="H1123" s="104"/>
      <c r="I1123" s="104"/>
      <c r="J1123" s="97"/>
      <c r="K1123" s="97"/>
    </row>
    <row r="1124" spans="1:11" x14ac:dyDescent="0.15">
      <c r="A1124" s="97"/>
      <c r="B1124" s="97"/>
      <c r="C1124" s="97"/>
      <c r="D1124" s="97"/>
      <c r="E1124" s="97"/>
      <c r="F1124" s="97"/>
      <c r="G1124" s="102"/>
      <c r="H1124" s="104"/>
      <c r="I1124" s="104"/>
      <c r="J1124" s="97"/>
      <c r="K1124" s="97"/>
    </row>
    <row r="1125" spans="1:11" x14ac:dyDescent="0.15">
      <c r="A1125" s="97"/>
      <c r="B1125" s="97"/>
      <c r="C1125" s="97"/>
      <c r="D1125" s="97"/>
      <c r="E1125" s="97"/>
      <c r="F1125" s="97"/>
      <c r="G1125" s="102"/>
      <c r="H1125" s="104"/>
      <c r="I1125" s="104"/>
      <c r="J1125" s="97"/>
      <c r="K1125" s="97"/>
    </row>
    <row r="1126" spans="1:11" x14ac:dyDescent="0.15">
      <c r="A1126" s="97"/>
      <c r="B1126" s="97"/>
      <c r="C1126" s="97"/>
      <c r="D1126" s="97"/>
      <c r="E1126" s="97"/>
      <c r="F1126" s="97"/>
      <c r="G1126" s="102"/>
      <c r="H1126" s="104"/>
      <c r="I1126" s="104"/>
      <c r="J1126" s="97"/>
      <c r="K1126" s="97"/>
    </row>
    <row r="1127" spans="1:11" x14ac:dyDescent="0.15">
      <c r="A1127" s="97"/>
      <c r="B1127" s="97"/>
      <c r="C1127" s="97"/>
      <c r="D1127" s="97"/>
      <c r="E1127" s="97"/>
      <c r="F1127" s="97"/>
      <c r="G1127" s="102"/>
      <c r="H1127" s="104"/>
      <c r="I1127" s="104"/>
      <c r="J1127" s="97"/>
      <c r="K1127" s="97"/>
    </row>
    <row r="1128" spans="1:11" x14ac:dyDescent="0.15">
      <c r="A1128" s="97"/>
      <c r="B1128" s="97"/>
      <c r="C1128" s="97"/>
      <c r="D1128" s="97"/>
      <c r="E1128" s="97"/>
      <c r="F1128" s="97"/>
      <c r="G1128" s="102"/>
      <c r="H1128" s="104"/>
      <c r="I1128" s="104"/>
      <c r="J1128" s="97"/>
      <c r="K1128" s="97"/>
    </row>
    <row r="1129" spans="1:11" x14ac:dyDescent="0.15">
      <c r="A1129" s="97"/>
      <c r="B1129" s="97"/>
      <c r="C1129" s="97"/>
      <c r="D1129" s="97"/>
      <c r="E1129" s="97"/>
      <c r="F1129" s="97"/>
      <c r="G1129" s="102"/>
      <c r="H1129" s="104"/>
      <c r="I1129" s="104"/>
      <c r="J1129" s="97"/>
      <c r="K1129" s="97"/>
    </row>
    <row r="1130" spans="1:11" x14ac:dyDescent="0.15">
      <c r="A1130" s="97"/>
      <c r="B1130" s="97"/>
      <c r="C1130" s="97"/>
      <c r="D1130" s="97"/>
      <c r="E1130" s="97"/>
      <c r="F1130" s="97"/>
      <c r="G1130" s="102"/>
      <c r="H1130" s="104"/>
      <c r="I1130" s="104"/>
      <c r="J1130" s="97"/>
      <c r="K1130" s="97"/>
    </row>
    <row r="1131" spans="1:11" x14ac:dyDescent="0.15">
      <c r="A1131" s="97"/>
      <c r="B1131" s="97"/>
      <c r="C1131" s="97"/>
      <c r="D1131" s="97"/>
      <c r="E1131" s="97"/>
      <c r="F1131" s="97"/>
      <c r="G1131" s="102"/>
      <c r="H1131" s="104"/>
      <c r="I1131" s="104"/>
      <c r="J1131" s="97"/>
      <c r="K1131" s="97"/>
    </row>
    <row r="1132" spans="1:11" x14ac:dyDescent="0.15">
      <c r="A1132" s="97"/>
      <c r="B1132" s="97"/>
      <c r="C1132" s="97"/>
      <c r="D1132" s="97"/>
      <c r="E1132" s="97"/>
      <c r="F1132" s="97"/>
      <c r="G1132" s="102"/>
      <c r="H1132" s="104"/>
      <c r="I1132" s="104"/>
      <c r="J1132" s="97"/>
      <c r="K1132" s="97"/>
    </row>
    <row r="1133" spans="1:11" x14ac:dyDescent="0.15">
      <c r="A1133" s="97"/>
      <c r="B1133" s="97"/>
      <c r="C1133" s="97"/>
      <c r="D1133" s="97"/>
      <c r="E1133" s="97"/>
      <c r="F1133" s="97"/>
      <c r="G1133" s="102"/>
      <c r="H1133" s="104"/>
      <c r="I1133" s="104"/>
      <c r="J1133" s="97"/>
      <c r="K1133" s="97"/>
    </row>
    <row r="1134" spans="1:11" x14ac:dyDescent="0.15">
      <c r="A1134" s="97"/>
      <c r="B1134" s="97"/>
      <c r="C1134" s="97"/>
      <c r="D1134" s="97"/>
      <c r="E1134" s="97"/>
      <c r="F1134" s="97"/>
      <c r="G1134" s="102"/>
      <c r="H1134" s="104"/>
      <c r="I1134" s="104"/>
      <c r="J1134" s="97"/>
      <c r="K1134" s="97"/>
    </row>
    <row r="1135" spans="1:11" x14ac:dyDescent="0.15">
      <c r="A1135" s="97"/>
      <c r="B1135" s="97"/>
      <c r="C1135" s="97"/>
      <c r="D1135" s="97"/>
      <c r="E1135" s="97"/>
      <c r="F1135" s="97"/>
      <c r="G1135" s="102"/>
      <c r="H1135" s="104"/>
      <c r="I1135" s="104"/>
      <c r="J1135" s="97"/>
      <c r="K1135" s="97"/>
    </row>
    <row r="1136" spans="1:11" x14ac:dyDescent="0.15">
      <c r="A1136" s="97"/>
      <c r="B1136" s="97"/>
      <c r="C1136" s="97"/>
      <c r="D1136" s="97"/>
      <c r="E1136" s="97"/>
      <c r="F1136" s="97"/>
      <c r="G1136" s="102"/>
      <c r="H1136" s="104"/>
      <c r="I1136" s="104"/>
      <c r="J1136" s="97"/>
      <c r="K1136" s="97"/>
    </row>
    <row r="1137" spans="1:11" x14ac:dyDescent="0.15">
      <c r="A1137" s="97"/>
      <c r="B1137" s="97"/>
      <c r="C1137" s="97"/>
      <c r="D1137" s="97"/>
      <c r="E1137" s="97"/>
      <c r="F1137" s="97"/>
      <c r="G1137" s="102"/>
      <c r="H1137" s="104"/>
      <c r="I1137" s="104"/>
      <c r="J1137" s="97"/>
      <c r="K1137" s="97"/>
    </row>
    <row r="1138" spans="1:11" x14ac:dyDescent="0.15">
      <c r="A1138" s="97"/>
      <c r="B1138" s="97"/>
      <c r="C1138" s="97"/>
      <c r="D1138" s="97"/>
      <c r="E1138" s="97"/>
      <c r="F1138" s="97"/>
      <c r="G1138" s="102"/>
      <c r="H1138" s="104"/>
      <c r="I1138" s="104"/>
      <c r="J1138" s="97"/>
      <c r="K1138" s="97"/>
    </row>
    <row r="1139" spans="1:11" x14ac:dyDescent="0.15">
      <c r="A1139" s="97"/>
      <c r="B1139" s="97"/>
      <c r="C1139" s="97"/>
      <c r="D1139" s="97"/>
      <c r="E1139" s="97"/>
      <c r="F1139" s="97"/>
      <c r="G1139" s="102"/>
      <c r="H1139" s="104"/>
      <c r="I1139" s="104"/>
      <c r="J1139" s="97"/>
      <c r="K1139" s="97"/>
    </row>
    <row r="1140" spans="1:11" x14ac:dyDescent="0.15">
      <c r="A1140" s="97"/>
      <c r="B1140" s="97"/>
      <c r="C1140" s="97"/>
      <c r="D1140" s="97"/>
      <c r="E1140" s="97"/>
      <c r="F1140" s="97"/>
      <c r="G1140" s="102"/>
      <c r="H1140" s="104"/>
      <c r="I1140" s="104"/>
      <c r="J1140" s="97"/>
      <c r="K1140" s="97"/>
    </row>
    <row r="1141" spans="1:11" x14ac:dyDescent="0.15">
      <c r="A1141" s="97"/>
      <c r="B1141" s="97"/>
      <c r="C1141" s="97"/>
      <c r="D1141" s="97"/>
      <c r="E1141" s="97"/>
      <c r="F1141" s="97"/>
      <c r="G1141" s="102"/>
      <c r="H1141" s="104"/>
      <c r="I1141" s="104"/>
      <c r="J1141" s="97"/>
      <c r="K1141" s="97"/>
    </row>
    <row r="1142" spans="1:11" x14ac:dyDescent="0.15">
      <c r="A1142" s="97"/>
      <c r="B1142" s="97"/>
      <c r="C1142" s="97"/>
      <c r="D1142" s="97"/>
      <c r="E1142" s="97"/>
      <c r="F1142" s="97"/>
      <c r="G1142" s="102"/>
      <c r="H1142" s="104"/>
      <c r="I1142" s="104"/>
      <c r="J1142" s="97"/>
      <c r="K1142" s="97"/>
    </row>
    <row r="1143" spans="1:11" x14ac:dyDescent="0.15">
      <c r="A1143" s="97"/>
      <c r="B1143" s="97"/>
      <c r="C1143" s="97"/>
      <c r="D1143" s="97"/>
      <c r="E1143" s="97"/>
      <c r="F1143" s="97"/>
      <c r="G1143" s="102"/>
      <c r="H1143" s="104"/>
      <c r="I1143" s="104"/>
      <c r="J1143" s="97"/>
      <c r="K1143" s="97"/>
    </row>
    <row r="1144" spans="1:11" x14ac:dyDescent="0.15">
      <c r="A1144" s="97"/>
      <c r="B1144" s="97"/>
      <c r="C1144" s="97"/>
      <c r="D1144" s="97"/>
      <c r="E1144" s="97"/>
      <c r="F1144" s="97"/>
      <c r="G1144" s="102"/>
      <c r="H1144" s="104"/>
      <c r="I1144" s="104"/>
      <c r="J1144" s="97"/>
      <c r="K1144" s="97"/>
    </row>
    <row r="1145" spans="1:11" x14ac:dyDescent="0.15">
      <c r="A1145" s="97"/>
      <c r="B1145" s="97"/>
      <c r="C1145" s="97"/>
      <c r="D1145" s="97"/>
      <c r="E1145" s="97"/>
      <c r="F1145" s="97"/>
      <c r="G1145" s="102"/>
      <c r="H1145" s="104"/>
      <c r="I1145" s="104"/>
      <c r="J1145" s="97"/>
      <c r="K1145" s="97"/>
    </row>
    <row r="1146" spans="1:11" x14ac:dyDescent="0.15">
      <c r="A1146" s="97"/>
      <c r="B1146" s="97"/>
      <c r="C1146" s="97"/>
      <c r="D1146" s="97"/>
      <c r="E1146" s="97"/>
      <c r="F1146" s="97"/>
      <c r="G1146" s="102"/>
      <c r="H1146" s="104"/>
      <c r="I1146" s="104"/>
      <c r="J1146" s="97"/>
      <c r="K1146" s="97"/>
    </row>
    <row r="1147" spans="1:11" x14ac:dyDescent="0.15">
      <c r="A1147" s="97"/>
      <c r="B1147" s="97"/>
      <c r="C1147" s="97"/>
      <c r="D1147" s="97"/>
      <c r="E1147" s="97"/>
      <c r="F1147" s="97"/>
      <c r="G1147" s="102"/>
      <c r="H1147" s="104"/>
      <c r="I1147" s="104"/>
      <c r="J1147" s="97"/>
      <c r="K1147" s="97"/>
    </row>
    <row r="1148" spans="1:11" x14ac:dyDescent="0.15">
      <c r="A1148" s="97"/>
      <c r="B1148" s="97"/>
      <c r="C1148" s="97"/>
      <c r="D1148" s="97"/>
      <c r="E1148" s="97"/>
      <c r="F1148" s="97"/>
      <c r="G1148" s="102"/>
      <c r="H1148" s="104"/>
      <c r="I1148" s="104"/>
      <c r="J1148" s="97"/>
      <c r="K1148" s="97"/>
    </row>
    <row r="1149" spans="1:11" x14ac:dyDescent="0.15">
      <c r="A1149" s="97"/>
      <c r="B1149" s="97"/>
      <c r="C1149" s="97"/>
      <c r="D1149" s="97"/>
      <c r="E1149" s="97"/>
      <c r="F1149" s="97"/>
      <c r="G1149" s="102"/>
      <c r="H1149" s="104"/>
      <c r="I1149" s="104"/>
      <c r="J1149" s="97"/>
      <c r="K1149" s="97"/>
    </row>
    <row r="1150" spans="1:11" x14ac:dyDescent="0.15">
      <c r="A1150" s="97"/>
      <c r="B1150" s="97"/>
      <c r="C1150" s="97"/>
      <c r="D1150" s="97"/>
      <c r="E1150" s="97"/>
      <c r="F1150" s="97"/>
      <c r="G1150" s="102"/>
      <c r="H1150" s="104"/>
      <c r="I1150" s="104"/>
      <c r="J1150" s="97"/>
      <c r="K1150" s="97"/>
    </row>
    <row r="1151" spans="1:11" x14ac:dyDescent="0.15">
      <c r="A1151" s="97"/>
      <c r="B1151" s="97"/>
      <c r="C1151" s="97"/>
      <c r="D1151" s="97"/>
      <c r="E1151" s="97"/>
      <c r="F1151" s="97"/>
      <c r="G1151" s="102"/>
      <c r="H1151" s="104"/>
      <c r="I1151" s="104"/>
      <c r="J1151" s="97"/>
      <c r="K1151" s="97"/>
    </row>
    <row r="1152" spans="1:11" x14ac:dyDescent="0.15">
      <c r="A1152" s="97"/>
      <c r="B1152" s="97"/>
      <c r="C1152" s="97"/>
      <c r="D1152" s="97"/>
      <c r="E1152" s="97"/>
      <c r="F1152" s="97"/>
      <c r="G1152" s="102"/>
      <c r="H1152" s="104"/>
      <c r="I1152" s="104"/>
      <c r="J1152" s="97"/>
      <c r="K1152" s="97"/>
    </row>
    <row r="1153" spans="1:11" x14ac:dyDescent="0.15">
      <c r="A1153" s="97"/>
      <c r="B1153" s="97"/>
      <c r="C1153" s="97"/>
      <c r="D1153" s="97"/>
      <c r="E1153" s="97"/>
      <c r="F1153" s="97"/>
      <c r="G1153" s="102"/>
      <c r="H1153" s="104"/>
      <c r="I1153" s="104"/>
      <c r="J1153" s="97"/>
      <c r="K1153" s="97"/>
    </row>
    <row r="1154" spans="1:11" x14ac:dyDescent="0.15">
      <c r="A1154" s="97"/>
      <c r="B1154" s="97"/>
      <c r="C1154" s="97"/>
      <c r="D1154" s="97"/>
      <c r="E1154" s="97"/>
      <c r="F1154" s="97"/>
      <c r="G1154" s="102"/>
      <c r="H1154" s="104"/>
      <c r="I1154" s="104"/>
      <c r="J1154" s="97"/>
      <c r="K1154" s="97"/>
    </row>
    <row r="1155" spans="1:11" x14ac:dyDescent="0.15">
      <c r="A1155" s="97"/>
      <c r="B1155" s="97"/>
      <c r="C1155" s="97"/>
      <c r="D1155" s="97"/>
      <c r="E1155" s="97"/>
      <c r="F1155" s="97"/>
      <c r="G1155" s="102"/>
      <c r="H1155" s="104"/>
      <c r="I1155" s="104"/>
      <c r="J1155" s="97"/>
      <c r="K1155" s="97"/>
    </row>
    <row r="1156" spans="1:11" x14ac:dyDescent="0.15">
      <c r="A1156" s="97"/>
      <c r="B1156" s="97"/>
      <c r="C1156" s="97"/>
      <c r="D1156" s="97"/>
      <c r="E1156" s="97"/>
      <c r="F1156" s="97"/>
      <c r="G1156" s="102"/>
      <c r="H1156" s="104"/>
      <c r="I1156" s="104"/>
      <c r="J1156" s="97"/>
      <c r="K1156" s="97"/>
    </row>
    <row r="1157" spans="1:11" x14ac:dyDescent="0.15">
      <c r="A1157" s="97"/>
      <c r="B1157" s="97"/>
      <c r="C1157" s="97"/>
      <c r="D1157" s="97"/>
      <c r="E1157" s="97"/>
      <c r="F1157" s="97"/>
      <c r="G1157" s="102"/>
      <c r="H1157" s="104"/>
      <c r="I1157" s="104"/>
      <c r="J1157" s="97"/>
      <c r="K1157" s="97"/>
    </row>
    <row r="1158" spans="1:11" x14ac:dyDescent="0.15">
      <c r="A1158" s="97"/>
      <c r="B1158" s="97"/>
      <c r="C1158" s="97"/>
      <c r="D1158" s="97"/>
      <c r="E1158" s="97"/>
      <c r="F1158" s="97"/>
      <c r="G1158" s="102"/>
      <c r="H1158" s="104"/>
      <c r="I1158" s="104"/>
      <c r="J1158" s="97"/>
      <c r="K1158" s="97"/>
    </row>
    <row r="1159" spans="1:11" x14ac:dyDescent="0.15">
      <c r="A1159" s="97"/>
      <c r="B1159" s="97"/>
      <c r="C1159" s="97"/>
      <c r="D1159" s="97"/>
      <c r="E1159" s="97"/>
      <c r="F1159" s="97"/>
      <c r="G1159" s="102"/>
      <c r="H1159" s="104"/>
      <c r="I1159" s="104"/>
      <c r="J1159" s="97"/>
      <c r="K1159" s="97"/>
    </row>
    <row r="1160" spans="1:11" x14ac:dyDescent="0.15">
      <c r="A1160" s="97"/>
      <c r="B1160" s="97"/>
      <c r="C1160" s="97"/>
      <c r="D1160" s="97"/>
      <c r="E1160" s="97"/>
      <c r="F1160" s="97"/>
      <c r="G1160" s="102"/>
      <c r="H1160" s="104"/>
      <c r="I1160" s="104"/>
      <c r="J1160" s="97"/>
      <c r="K1160" s="97"/>
    </row>
    <row r="1161" spans="1:11" x14ac:dyDescent="0.15">
      <c r="A1161" s="97"/>
      <c r="B1161" s="97"/>
      <c r="C1161" s="97"/>
      <c r="D1161" s="97"/>
      <c r="E1161" s="97"/>
      <c r="F1161" s="97"/>
      <c r="G1161" s="102"/>
      <c r="H1161" s="104"/>
      <c r="I1161" s="104"/>
      <c r="J1161" s="97"/>
      <c r="K1161" s="97"/>
    </row>
    <row r="1162" spans="1:11" x14ac:dyDescent="0.15">
      <c r="A1162" s="97"/>
      <c r="B1162" s="97"/>
      <c r="C1162" s="97"/>
      <c r="D1162" s="97"/>
      <c r="E1162" s="97"/>
      <c r="F1162" s="97"/>
      <c r="G1162" s="102"/>
      <c r="H1162" s="104"/>
      <c r="I1162" s="104"/>
      <c r="J1162" s="97"/>
      <c r="K1162" s="97"/>
    </row>
    <row r="1163" spans="1:11" x14ac:dyDescent="0.15">
      <c r="A1163" s="97"/>
      <c r="B1163" s="97"/>
      <c r="C1163" s="97"/>
      <c r="D1163" s="97"/>
      <c r="E1163" s="97"/>
      <c r="F1163" s="97"/>
      <c r="G1163" s="102"/>
      <c r="H1163" s="104"/>
      <c r="I1163" s="104"/>
      <c r="J1163" s="97"/>
      <c r="K1163" s="97"/>
    </row>
    <row r="1164" spans="1:11" x14ac:dyDescent="0.15">
      <c r="A1164" s="97"/>
      <c r="B1164" s="97"/>
      <c r="C1164" s="97"/>
      <c r="D1164" s="97"/>
      <c r="E1164" s="97"/>
      <c r="F1164" s="97"/>
      <c r="G1164" s="102"/>
      <c r="H1164" s="104"/>
      <c r="I1164" s="104"/>
      <c r="J1164" s="97"/>
      <c r="K1164" s="97"/>
    </row>
    <row r="1165" spans="1:11" x14ac:dyDescent="0.15">
      <c r="A1165" s="97"/>
      <c r="B1165" s="97"/>
      <c r="C1165" s="97"/>
      <c r="D1165" s="97"/>
      <c r="E1165" s="97"/>
      <c r="F1165" s="97"/>
      <c r="G1165" s="102"/>
      <c r="H1165" s="104"/>
      <c r="I1165" s="104"/>
      <c r="J1165" s="97"/>
      <c r="K1165" s="97"/>
    </row>
    <row r="1166" spans="1:11" x14ac:dyDescent="0.15">
      <c r="A1166" s="97"/>
      <c r="B1166" s="97"/>
      <c r="C1166" s="97"/>
      <c r="D1166" s="97"/>
      <c r="E1166" s="97"/>
      <c r="F1166" s="97"/>
      <c r="G1166" s="102"/>
      <c r="H1166" s="104"/>
      <c r="I1166" s="104"/>
      <c r="J1166" s="97"/>
      <c r="K1166" s="97"/>
    </row>
    <row r="1167" spans="1:11" x14ac:dyDescent="0.15">
      <c r="A1167" s="97"/>
      <c r="B1167" s="97"/>
      <c r="C1167" s="97"/>
      <c r="D1167" s="97"/>
      <c r="E1167" s="97"/>
      <c r="F1167" s="97"/>
      <c r="G1167" s="102"/>
      <c r="H1167" s="104"/>
      <c r="I1167" s="104"/>
      <c r="J1167" s="97"/>
      <c r="K1167" s="97"/>
    </row>
    <row r="1168" spans="1:11" x14ac:dyDescent="0.15">
      <c r="A1168" s="97"/>
      <c r="B1168" s="97"/>
      <c r="C1168" s="97"/>
      <c r="D1168" s="97"/>
      <c r="E1168" s="97"/>
      <c r="F1168" s="97"/>
      <c r="G1168" s="102"/>
      <c r="H1168" s="104"/>
      <c r="I1168" s="104"/>
      <c r="J1168" s="97"/>
      <c r="K1168" s="97"/>
    </row>
    <row r="1169" spans="1:11" x14ac:dyDescent="0.15">
      <c r="A1169" s="97"/>
      <c r="B1169" s="97"/>
      <c r="C1169" s="97"/>
      <c r="D1169" s="97"/>
      <c r="E1169" s="97"/>
      <c r="F1169" s="97"/>
      <c r="G1169" s="102"/>
      <c r="H1169" s="104"/>
      <c r="I1169" s="104"/>
      <c r="J1169" s="97"/>
      <c r="K1169" s="97"/>
    </row>
    <row r="1170" spans="1:11" x14ac:dyDescent="0.15">
      <c r="A1170" s="97"/>
      <c r="B1170" s="97"/>
      <c r="C1170" s="97"/>
      <c r="D1170" s="97"/>
      <c r="E1170" s="97"/>
      <c r="F1170" s="97"/>
      <c r="G1170" s="102"/>
      <c r="H1170" s="104"/>
      <c r="I1170" s="104"/>
      <c r="J1170" s="97"/>
      <c r="K1170" s="97"/>
    </row>
    <row r="1171" spans="1:11" x14ac:dyDescent="0.15">
      <c r="A1171" s="97"/>
      <c r="B1171" s="97"/>
      <c r="C1171" s="97"/>
      <c r="D1171" s="97"/>
      <c r="E1171" s="97"/>
      <c r="F1171" s="97"/>
      <c r="G1171" s="102"/>
      <c r="H1171" s="104"/>
      <c r="I1171" s="104"/>
      <c r="J1171" s="97"/>
      <c r="K1171" s="97"/>
    </row>
    <row r="1172" spans="1:11" x14ac:dyDescent="0.15">
      <c r="A1172" s="97"/>
      <c r="B1172" s="97"/>
      <c r="C1172" s="97"/>
      <c r="D1172" s="97"/>
      <c r="E1172" s="97"/>
      <c r="F1172" s="97"/>
      <c r="G1172" s="102"/>
      <c r="H1172" s="104"/>
      <c r="I1172" s="104"/>
      <c r="J1172" s="97"/>
      <c r="K1172" s="97"/>
    </row>
    <row r="1173" spans="1:11" x14ac:dyDescent="0.15">
      <c r="A1173" s="97"/>
      <c r="B1173" s="97"/>
      <c r="C1173" s="97"/>
      <c r="D1173" s="97"/>
      <c r="E1173" s="97"/>
      <c r="F1173" s="97"/>
      <c r="G1173" s="102"/>
      <c r="H1173" s="104"/>
      <c r="I1173" s="104"/>
      <c r="J1173" s="97"/>
      <c r="K1173" s="97"/>
    </row>
    <row r="1174" spans="1:11" x14ac:dyDescent="0.15">
      <c r="A1174" s="97"/>
      <c r="B1174" s="97"/>
      <c r="C1174" s="97"/>
      <c r="D1174" s="97"/>
      <c r="E1174" s="97"/>
      <c r="F1174" s="97"/>
      <c r="G1174" s="102"/>
      <c r="H1174" s="104"/>
      <c r="I1174" s="104"/>
      <c r="J1174" s="97"/>
      <c r="K1174" s="97"/>
    </row>
    <row r="1175" spans="1:11" x14ac:dyDescent="0.15">
      <c r="A1175" s="97"/>
      <c r="B1175" s="97"/>
      <c r="C1175" s="97"/>
      <c r="D1175" s="97"/>
      <c r="E1175" s="97"/>
      <c r="F1175" s="97"/>
      <c r="G1175" s="102"/>
      <c r="H1175" s="104"/>
      <c r="I1175" s="104"/>
      <c r="J1175" s="97"/>
      <c r="K1175" s="97"/>
    </row>
    <row r="1176" spans="1:11" x14ac:dyDescent="0.15">
      <c r="A1176" s="97"/>
      <c r="B1176" s="97"/>
      <c r="C1176" s="97"/>
      <c r="D1176" s="97"/>
      <c r="E1176" s="97"/>
      <c r="F1176" s="97"/>
      <c r="G1176" s="102"/>
      <c r="H1176" s="104"/>
      <c r="I1176" s="104"/>
      <c r="J1176" s="97"/>
      <c r="K1176" s="97"/>
    </row>
    <row r="1177" spans="1:11" x14ac:dyDescent="0.15">
      <c r="A1177" s="97"/>
      <c r="B1177" s="97"/>
      <c r="C1177" s="97"/>
      <c r="D1177" s="97"/>
      <c r="E1177" s="97"/>
      <c r="F1177" s="97"/>
      <c r="G1177" s="102"/>
      <c r="H1177" s="104"/>
      <c r="I1177" s="104"/>
      <c r="J1177" s="97"/>
      <c r="K1177" s="97"/>
    </row>
    <row r="1178" spans="1:11" x14ac:dyDescent="0.15">
      <c r="A1178" s="97"/>
      <c r="B1178" s="97"/>
      <c r="C1178" s="97"/>
      <c r="D1178" s="97"/>
      <c r="E1178" s="97"/>
      <c r="F1178" s="97"/>
      <c r="G1178" s="102"/>
      <c r="H1178" s="104"/>
      <c r="I1178" s="104"/>
      <c r="J1178" s="97"/>
      <c r="K1178" s="97"/>
    </row>
    <row r="1179" spans="1:11" x14ac:dyDescent="0.15">
      <c r="A1179" s="97"/>
      <c r="B1179" s="97"/>
      <c r="C1179" s="97"/>
      <c r="D1179" s="97"/>
      <c r="E1179" s="97"/>
      <c r="F1179" s="97"/>
      <c r="G1179" s="102"/>
      <c r="H1179" s="104"/>
      <c r="I1179" s="104"/>
      <c r="J1179" s="97"/>
      <c r="K1179" s="97"/>
    </row>
    <row r="1180" spans="1:11" x14ac:dyDescent="0.15">
      <c r="A1180" s="97"/>
      <c r="B1180" s="97"/>
      <c r="C1180" s="97"/>
      <c r="D1180" s="97"/>
      <c r="E1180" s="97"/>
      <c r="F1180" s="97"/>
      <c r="G1180" s="102"/>
      <c r="H1180" s="104"/>
      <c r="I1180" s="104"/>
      <c r="J1180" s="97"/>
      <c r="K1180" s="97"/>
    </row>
    <row r="1181" spans="1:11" x14ac:dyDescent="0.15">
      <c r="A1181" s="97"/>
      <c r="B1181" s="97"/>
      <c r="C1181" s="97"/>
      <c r="D1181" s="97"/>
      <c r="E1181" s="97"/>
      <c r="F1181" s="97"/>
      <c r="G1181" s="102"/>
      <c r="H1181" s="104"/>
      <c r="I1181" s="104"/>
      <c r="J1181" s="97"/>
      <c r="K1181" s="97"/>
    </row>
    <row r="1182" spans="1:11" x14ac:dyDescent="0.15">
      <c r="A1182" s="97"/>
      <c r="B1182" s="97"/>
      <c r="C1182" s="97"/>
      <c r="D1182" s="97"/>
      <c r="E1182" s="97"/>
      <c r="F1182" s="97"/>
      <c r="G1182" s="102"/>
      <c r="H1182" s="104"/>
      <c r="I1182" s="104"/>
      <c r="J1182" s="97"/>
      <c r="K1182" s="97"/>
    </row>
    <row r="1183" spans="1:11" x14ac:dyDescent="0.15">
      <c r="A1183" s="97"/>
      <c r="B1183" s="97"/>
      <c r="C1183" s="97"/>
      <c r="D1183" s="97"/>
      <c r="E1183" s="97"/>
      <c r="F1183" s="97"/>
      <c r="G1183" s="102"/>
      <c r="H1183" s="104"/>
      <c r="I1183" s="104"/>
      <c r="J1183" s="97"/>
      <c r="K1183" s="97"/>
    </row>
    <row r="1184" spans="1:11" x14ac:dyDescent="0.15">
      <c r="A1184" s="97"/>
      <c r="B1184" s="97"/>
      <c r="C1184" s="97"/>
      <c r="D1184" s="97"/>
      <c r="E1184" s="97"/>
      <c r="F1184" s="97"/>
      <c r="G1184" s="102"/>
      <c r="H1184" s="104"/>
      <c r="I1184" s="104"/>
      <c r="J1184" s="97"/>
      <c r="K1184" s="97"/>
    </row>
    <row r="1185" spans="1:11" x14ac:dyDescent="0.15">
      <c r="A1185" s="97"/>
      <c r="B1185" s="97"/>
      <c r="C1185" s="97"/>
      <c r="D1185" s="97"/>
      <c r="E1185" s="97"/>
      <c r="F1185" s="97"/>
      <c r="G1185" s="102"/>
      <c r="H1185" s="104"/>
      <c r="I1185" s="104"/>
      <c r="J1185" s="97"/>
      <c r="K1185" s="97"/>
    </row>
    <row r="1186" spans="1:11" x14ac:dyDescent="0.15">
      <c r="A1186" s="97"/>
      <c r="B1186" s="97"/>
      <c r="C1186" s="97"/>
      <c r="D1186" s="97"/>
      <c r="E1186" s="97"/>
      <c r="F1186" s="97"/>
      <c r="G1186" s="102"/>
      <c r="H1186" s="104"/>
      <c r="I1186" s="104"/>
      <c r="J1186" s="97"/>
      <c r="K1186" s="97"/>
    </row>
    <row r="1187" spans="1:11" x14ac:dyDescent="0.15">
      <c r="A1187" s="97"/>
      <c r="B1187" s="97"/>
      <c r="C1187" s="97"/>
      <c r="D1187" s="97"/>
      <c r="E1187" s="97"/>
      <c r="F1187" s="97"/>
      <c r="G1187" s="102"/>
      <c r="H1187" s="104"/>
      <c r="I1187" s="104"/>
      <c r="J1187" s="97"/>
      <c r="K1187" s="97"/>
    </row>
    <row r="1188" spans="1:11" x14ac:dyDescent="0.15">
      <c r="A1188" s="97"/>
      <c r="B1188" s="97"/>
      <c r="C1188" s="97"/>
      <c r="D1188" s="97"/>
      <c r="E1188" s="97"/>
      <c r="F1188" s="97"/>
      <c r="G1188" s="102"/>
      <c r="H1188" s="104"/>
      <c r="I1188" s="104"/>
      <c r="J1188" s="97"/>
      <c r="K1188" s="97"/>
    </row>
    <row r="1189" spans="1:11" x14ac:dyDescent="0.15">
      <c r="A1189" s="97"/>
      <c r="B1189" s="97"/>
      <c r="C1189" s="97"/>
      <c r="D1189" s="97"/>
      <c r="E1189" s="97"/>
      <c r="F1189" s="97"/>
      <c r="G1189" s="102"/>
      <c r="H1189" s="104"/>
      <c r="I1189" s="104"/>
      <c r="J1189" s="97"/>
      <c r="K1189" s="97"/>
    </row>
    <row r="1190" spans="1:11" x14ac:dyDescent="0.15">
      <c r="A1190" s="97"/>
      <c r="B1190" s="97"/>
      <c r="C1190" s="97"/>
      <c r="D1190" s="97"/>
      <c r="E1190" s="97"/>
      <c r="F1190" s="97"/>
      <c r="G1190" s="102"/>
      <c r="H1190" s="104"/>
      <c r="I1190" s="104"/>
      <c r="J1190" s="97"/>
      <c r="K1190" s="97"/>
    </row>
    <row r="1191" spans="1:11" x14ac:dyDescent="0.15">
      <c r="A1191" s="97"/>
      <c r="B1191" s="97"/>
      <c r="C1191" s="97"/>
      <c r="D1191" s="97"/>
      <c r="E1191" s="97"/>
      <c r="F1191" s="97"/>
      <c r="G1191" s="102"/>
      <c r="H1191" s="104"/>
      <c r="I1191" s="104"/>
      <c r="J1191" s="97"/>
      <c r="K1191" s="97"/>
    </row>
    <row r="1192" spans="1:11" x14ac:dyDescent="0.15">
      <c r="A1192" s="97"/>
      <c r="B1192" s="97"/>
      <c r="C1192" s="97"/>
      <c r="D1192" s="97"/>
      <c r="E1192" s="97"/>
      <c r="F1192" s="97"/>
      <c r="G1192" s="102"/>
      <c r="H1192" s="104"/>
      <c r="I1192" s="104"/>
      <c r="J1192" s="97"/>
      <c r="K1192" s="97"/>
    </row>
    <row r="1193" spans="1:11" x14ac:dyDescent="0.15">
      <c r="A1193" s="97"/>
      <c r="B1193" s="97"/>
      <c r="C1193" s="97"/>
      <c r="D1193" s="97"/>
      <c r="E1193" s="97"/>
      <c r="F1193" s="97"/>
      <c r="G1193" s="102"/>
      <c r="H1193" s="104"/>
      <c r="I1193" s="104"/>
      <c r="J1193" s="97"/>
      <c r="K1193" s="97"/>
    </row>
    <row r="1194" spans="1:11" x14ac:dyDescent="0.15">
      <c r="A1194" s="97"/>
      <c r="B1194" s="97"/>
      <c r="C1194" s="97"/>
      <c r="D1194" s="97"/>
      <c r="E1194" s="97"/>
      <c r="F1194" s="97"/>
      <c r="G1194" s="102"/>
      <c r="H1194" s="104"/>
      <c r="I1194" s="104"/>
      <c r="J1194" s="97"/>
      <c r="K1194" s="97"/>
    </row>
    <row r="1195" spans="1:11" x14ac:dyDescent="0.15">
      <c r="A1195" s="97"/>
      <c r="B1195" s="97"/>
      <c r="C1195" s="97"/>
      <c r="D1195" s="97"/>
      <c r="E1195" s="97"/>
      <c r="F1195" s="97"/>
      <c r="G1195" s="102"/>
      <c r="H1195" s="104"/>
      <c r="I1195" s="104"/>
      <c r="J1195" s="97"/>
      <c r="K1195" s="97"/>
    </row>
    <row r="1196" spans="1:11" x14ac:dyDescent="0.15">
      <c r="A1196" s="97"/>
      <c r="B1196" s="97"/>
      <c r="C1196" s="97"/>
      <c r="D1196" s="97"/>
      <c r="E1196" s="97"/>
      <c r="F1196" s="97"/>
      <c r="G1196" s="102"/>
      <c r="H1196" s="104"/>
      <c r="I1196" s="104"/>
      <c r="J1196" s="97"/>
      <c r="K1196" s="97"/>
    </row>
    <row r="1197" spans="1:11" x14ac:dyDescent="0.15">
      <c r="A1197" s="97"/>
      <c r="B1197" s="97"/>
      <c r="C1197" s="97"/>
      <c r="D1197" s="97"/>
      <c r="E1197" s="97"/>
      <c r="F1197" s="97"/>
      <c r="G1197" s="102"/>
      <c r="H1197" s="104"/>
      <c r="I1197" s="104"/>
      <c r="J1197" s="97"/>
      <c r="K1197" s="97"/>
    </row>
    <row r="1198" spans="1:11" x14ac:dyDescent="0.15">
      <c r="A1198" s="97"/>
      <c r="B1198" s="97"/>
      <c r="C1198" s="97"/>
      <c r="D1198" s="97"/>
      <c r="E1198" s="97"/>
      <c r="F1198" s="97"/>
      <c r="G1198" s="102"/>
      <c r="H1198" s="104"/>
      <c r="I1198" s="104"/>
      <c r="J1198" s="97"/>
      <c r="K1198" s="97"/>
    </row>
    <row r="1199" spans="1:11" x14ac:dyDescent="0.15">
      <c r="A1199" s="97"/>
      <c r="B1199" s="97"/>
      <c r="C1199" s="97"/>
      <c r="D1199" s="97"/>
      <c r="E1199" s="97"/>
      <c r="F1199" s="97"/>
      <c r="G1199" s="102"/>
      <c r="H1199" s="104"/>
      <c r="I1199" s="104"/>
      <c r="J1199" s="97"/>
      <c r="K1199" s="97"/>
    </row>
    <row r="1200" spans="1:11" x14ac:dyDescent="0.15">
      <c r="A1200" s="97"/>
      <c r="B1200" s="97"/>
      <c r="C1200" s="97"/>
      <c r="D1200" s="97"/>
      <c r="E1200" s="97"/>
      <c r="F1200" s="97"/>
      <c r="G1200" s="102"/>
      <c r="H1200" s="104"/>
      <c r="I1200" s="104"/>
      <c r="J1200" s="97"/>
      <c r="K1200" s="97"/>
    </row>
    <row r="1201" spans="1:11" x14ac:dyDescent="0.15">
      <c r="A1201" s="97"/>
      <c r="B1201" s="97"/>
      <c r="C1201" s="97"/>
      <c r="D1201" s="97"/>
      <c r="E1201" s="97"/>
      <c r="F1201" s="97"/>
      <c r="G1201" s="102"/>
      <c r="H1201" s="104"/>
      <c r="I1201" s="104"/>
      <c r="J1201" s="97"/>
      <c r="K1201" s="97"/>
    </row>
    <row r="1202" spans="1:11" x14ac:dyDescent="0.15">
      <c r="A1202" s="97"/>
      <c r="B1202" s="97"/>
      <c r="C1202" s="97"/>
      <c r="D1202" s="97"/>
      <c r="E1202" s="97"/>
      <c r="F1202" s="97"/>
      <c r="G1202" s="102"/>
      <c r="H1202" s="104"/>
      <c r="I1202" s="104"/>
      <c r="J1202" s="97"/>
      <c r="K1202" s="97"/>
    </row>
    <row r="1203" spans="1:11" x14ac:dyDescent="0.15">
      <c r="A1203" s="97"/>
      <c r="B1203" s="97"/>
      <c r="C1203" s="97"/>
      <c r="D1203" s="97"/>
      <c r="E1203" s="97"/>
      <c r="F1203" s="97"/>
      <c r="G1203" s="102"/>
      <c r="H1203" s="104"/>
      <c r="I1203" s="104"/>
      <c r="J1203" s="97"/>
      <c r="K1203" s="97"/>
    </row>
    <row r="1204" spans="1:11" x14ac:dyDescent="0.15">
      <c r="A1204" s="97"/>
      <c r="B1204" s="97"/>
      <c r="C1204" s="97"/>
      <c r="D1204" s="97"/>
      <c r="E1204" s="97"/>
      <c r="F1204" s="97"/>
      <c r="G1204" s="102"/>
      <c r="H1204" s="104"/>
      <c r="I1204" s="104"/>
      <c r="J1204" s="97"/>
      <c r="K1204" s="97"/>
    </row>
    <row r="1205" spans="1:11" x14ac:dyDescent="0.15">
      <c r="A1205" s="97"/>
      <c r="B1205" s="97"/>
      <c r="C1205" s="97"/>
      <c r="D1205" s="97"/>
      <c r="E1205" s="97"/>
      <c r="F1205" s="97"/>
      <c r="G1205" s="102"/>
      <c r="H1205" s="104"/>
      <c r="I1205" s="104"/>
      <c r="J1205" s="97"/>
      <c r="K1205" s="97"/>
    </row>
    <row r="1206" spans="1:11" x14ac:dyDescent="0.15">
      <c r="A1206" s="97"/>
      <c r="B1206" s="97"/>
      <c r="C1206" s="97"/>
      <c r="D1206" s="97"/>
      <c r="E1206" s="97"/>
      <c r="F1206" s="97"/>
      <c r="G1206" s="102"/>
      <c r="H1206" s="104"/>
      <c r="I1206" s="104"/>
      <c r="J1206" s="97"/>
      <c r="K1206" s="97"/>
    </row>
    <row r="1207" spans="1:11" x14ac:dyDescent="0.15">
      <c r="A1207" s="97"/>
      <c r="B1207" s="97"/>
      <c r="C1207" s="97"/>
      <c r="D1207" s="97"/>
      <c r="E1207" s="97"/>
      <c r="F1207" s="97"/>
      <c r="G1207" s="102"/>
      <c r="H1207" s="104"/>
      <c r="I1207" s="104"/>
      <c r="J1207" s="97"/>
      <c r="K1207" s="97"/>
    </row>
    <row r="1208" spans="1:11" x14ac:dyDescent="0.15">
      <c r="A1208" s="97"/>
      <c r="B1208" s="97"/>
      <c r="C1208" s="97"/>
      <c r="D1208" s="97"/>
      <c r="E1208" s="97"/>
      <c r="F1208" s="97"/>
      <c r="G1208" s="102"/>
      <c r="H1208" s="104"/>
      <c r="I1208" s="104"/>
      <c r="J1208" s="97"/>
      <c r="K1208" s="97"/>
    </row>
    <row r="1209" spans="1:11" x14ac:dyDescent="0.15">
      <c r="A1209" s="97"/>
      <c r="B1209" s="97"/>
      <c r="C1209" s="97"/>
      <c r="D1209" s="97"/>
      <c r="E1209" s="97"/>
      <c r="F1209" s="97"/>
      <c r="G1209" s="102"/>
      <c r="H1209" s="104"/>
      <c r="I1209" s="104"/>
      <c r="J1209" s="97"/>
      <c r="K1209" s="97"/>
    </row>
    <row r="1210" spans="1:11" x14ac:dyDescent="0.15">
      <c r="A1210" s="97"/>
      <c r="B1210" s="97"/>
      <c r="C1210" s="97"/>
      <c r="D1210" s="97"/>
      <c r="E1210" s="97"/>
      <c r="F1210" s="97"/>
      <c r="G1210" s="102"/>
      <c r="H1210" s="104"/>
      <c r="I1210" s="104"/>
      <c r="J1210" s="97"/>
      <c r="K1210" s="97"/>
    </row>
    <row r="1211" spans="1:11" x14ac:dyDescent="0.15">
      <c r="A1211" s="97"/>
      <c r="B1211" s="97"/>
      <c r="C1211" s="97"/>
      <c r="D1211" s="97"/>
      <c r="E1211" s="97"/>
      <c r="F1211" s="97"/>
      <c r="G1211" s="102"/>
      <c r="H1211" s="104"/>
      <c r="I1211" s="104"/>
      <c r="J1211" s="97"/>
      <c r="K1211" s="97"/>
    </row>
    <row r="1212" spans="1:11" x14ac:dyDescent="0.15">
      <c r="A1212" s="97"/>
      <c r="B1212" s="97"/>
      <c r="C1212" s="97"/>
      <c r="D1212" s="97"/>
      <c r="E1212" s="97"/>
      <c r="F1212" s="97"/>
      <c r="G1212" s="102"/>
      <c r="H1212" s="104"/>
      <c r="I1212" s="104"/>
      <c r="J1212" s="97"/>
      <c r="K1212" s="97"/>
    </row>
    <row r="1213" spans="1:11" x14ac:dyDescent="0.15">
      <c r="A1213" s="97"/>
      <c r="B1213" s="97"/>
      <c r="C1213" s="97"/>
      <c r="D1213" s="97"/>
      <c r="E1213" s="97"/>
      <c r="F1213" s="97"/>
      <c r="G1213" s="102"/>
      <c r="H1213" s="104"/>
      <c r="I1213" s="104"/>
      <c r="J1213" s="97"/>
      <c r="K1213" s="97"/>
    </row>
    <row r="1214" spans="1:11" x14ac:dyDescent="0.15">
      <c r="A1214" s="97"/>
      <c r="B1214" s="97"/>
      <c r="C1214" s="97"/>
      <c r="D1214" s="97"/>
      <c r="E1214" s="97"/>
      <c r="F1214" s="97"/>
      <c r="G1214" s="102"/>
      <c r="H1214" s="104"/>
      <c r="I1214" s="104"/>
      <c r="J1214" s="97"/>
      <c r="K1214" s="97"/>
    </row>
    <row r="1215" spans="1:11" x14ac:dyDescent="0.15">
      <c r="A1215" s="97"/>
      <c r="B1215" s="97"/>
      <c r="C1215" s="97"/>
      <c r="D1215" s="97"/>
      <c r="E1215" s="97"/>
      <c r="F1215" s="97"/>
      <c r="G1215" s="102"/>
      <c r="H1215" s="104"/>
      <c r="I1215" s="104"/>
      <c r="J1215" s="97"/>
      <c r="K1215" s="97"/>
    </row>
    <row r="1216" spans="1:11" x14ac:dyDescent="0.15">
      <c r="A1216" s="97"/>
      <c r="B1216" s="97"/>
      <c r="C1216" s="97"/>
      <c r="D1216" s="97"/>
      <c r="E1216" s="97"/>
      <c r="F1216" s="97"/>
      <c r="G1216" s="102"/>
      <c r="H1216" s="104"/>
      <c r="I1216" s="104"/>
      <c r="J1216" s="97"/>
      <c r="K1216" s="97"/>
    </row>
    <row r="1217" spans="1:11" x14ac:dyDescent="0.15">
      <c r="A1217" s="97"/>
      <c r="B1217" s="97"/>
      <c r="C1217" s="97"/>
      <c r="D1217" s="97"/>
      <c r="E1217" s="97"/>
      <c r="F1217" s="97"/>
      <c r="G1217" s="102"/>
      <c r="H1217" s="104"/>
      <c r="I1217" s="104"/>
      <c r="J1217" s="97"/>
      <c r="K1217" s="97"/>
    </row>
    <row r="1218" spans="1:11" x14ac:dyDescent="0.15">
      <c r="A1218" s="97"/>
      <c r="B1218" s="97"/>
      <c r="C1218" s="97"/>
      <c r="D1218" s="97"/>
      <c r="E1218" s="97"/>
      <c r="F1218" s="97"/>
      <c r="G1218" s="102"/>
      <c r="H1218" s="104"/>
      <c r="I1218" s="104"/>
      <c r="J1218" s="97"/>
      <c r="K1218" s="97"/>
    </row>
    <row r="1219" spans="1:11" x14ac:dyDescent="0.15">
      <c r="A1219" s="97"/>
      <c r="B1219" s="97"/>
      <c r="C1219" s="97"/>
      <c r="D1219" s="97"/>
      <c r="E1219" s="97"/>
      <c r="F1219" s="97"/>
      <c r="G1219" s="102"/>
      <c r="H1219" s="104"/>
      <c r="I1219" s="104"/>
      <c r="J1219" s="97"/>
      <c r="K1219" s="97"/>
    </row>
    <row r="1220" spans="1:11" x14ac:dyDescent="0.15">
      <c r="A1220" s="97"/>
      <c r="B1220" s="97"/>
      <c r="C1220" s="97"/>
      <c r="D1220" s="97"/>
      <c r="E1220" s="97"/>
      <c r="F1220" s="97"/>
      <c r="G1220" s="102"/>
      <c r="H1220" s="104"/>
      <c r="I1220" s="104"/>
      <c r="J1220" s="97"/>
      <c r="K1220" s="97"/>
    </row>
    <row r="1221" spans="1:11" x14ac:dyDescent="0.15">
      <c r="A1221" s="97"/>
      <c r="B1221" s="97"/>
      <c r="C1221" s="97"/>
      <c r="D1221" s="97"/>
      <c r="E1221" s="97"/>
      <c r="F1221" s="97"/>
      <c r="G1221" s="102"/>
      <c r="H1221" s="104"/>
      <c r="I1221" s="104"/>
      <c r="J1221" s="97"/>
      <c r="K1221" s="97"/>
    </row>
    <row r="1222" spans="1:11" x14ac:dyDescent="0.15">
      <c r="A1222" s="97"/>
      <c r="B1222" s="97"/>
      <c r="C1222" s="97"/>
      <c r="D1222" s="97"/>
      <c r="E1222" s="97"/>
      <c r="F1222" s="97"/>
      <c r="G1222" s="102"/>
      <c r="H1222" s="104"/>
      <c r="I1222" s="104"/>
      <c r="J1222" s="97"/>
      <c r="K1222" s="97"/>
    </row>
    <row r="1223" spans="1:11" x14ac:dyDescent="0.15">
      <c r="A1223" s="97"/>
      <c r="B1223" s="97"/>
      <c r="C1223" s="97"/>
      <c r="D1223" s="97"/>
      <c r="E1223" s="97"/>
      <c r="F1223" s="97"/>
      <c r="G1223" s="102"/>
      <c r="H1223" s="104"/>
      <c r="I1223" s="104"/>
      <c r="J1223" s="97"/>
      <c r="K1223" s="97"/>
    </row>
    <row r="1224" spans="1:11" x14ac:dyDescent="0.15">
      <c r="A1224" s="97"/>
      <c r="B1224" s="97"/>
      <c r="C1224" s="97"/>
      <c r="D1224" s="97"/>
      <c r="E1224" s="97"/>
      <c r="F1224" s="97"/>
      <c r="G1224" s="102"/>
      <c r="H1224" s="104"/>
      <c r="I1224" s="104"/>
      <c r="J1224" s="97"/>
      <c r="K1224" s="97"/>
    </row>
    <row r="1225" spans="1:11" x14ac:dyDescent="0.15">
      <c r="A1225" s="97"/>
      <c r="B1225" s="97"/>
      <c r="C1225" s="97"/>
      <c r="D1225" s="97"/>
      <c r="E1225" s="97"/>
      <c r="F1225" s="97"/>
      <c r="G1225" s="102"/>
      <c r="H1225" s="104"/>
      <c r="I1225" s="104"/>
      <c r="J1225" s="97"/>
      <c r="K1225" s="97"/>
    </row>
    <row r="1226" spans="1:11" x14ac:dyDescent="0.15">
      <c r="A1226" s="97"/>
      <c r="B1226" s="97"/>
      <c r="C1226" s="97"/>
      <c r="D1226" s="97"/>
      <c r="E1226" s="97"/>
      <c r="F1226" s="97"/>
      <c r="G1226" s="102"/>
      <c r="H1226" s="104"/>
      <c r="I1226" s="104"/>
      <c r="J1226" s="97"/>
      <c r="K1226" s="97"/>
    </row>
    <row r="1227" spans="1:11" x14ac:dyDescent="0.15">
      <c r="A1227" s="97"/>
      <c r="B1227" s="97"/>
      <c r="C1227" s="97"/>
      <c r="D1227" s="97"/>
      <c r="E1227" s="97"/>
      <c r="F1227" s="97"/>
      <c r="G1227" s="102"/>
      <c r="H1227" s="104"/>
      <c r="I1227" s="104"/>
      <c r="J1227" s="97"/>
      <c r="K1227" s="97"/>
    </row>
    <row r="1228" spans="1:11" x14ac:dyDescent="0.15">
      <c r="A1228" s="97"/>
      <c r="B1228" s="97"/>
      <c r="C1228" s="97"/>
      <c r="D1228" s="97"/>
      <c r="E1228" s="97"/>
      <c r="F1228" s="97"/>
      <c r="G1228" s="102"/>
      <c r="H1228" s="104"/>
      <c r="I1228" s="104"/>
      <c r="J1228" s="97"/>
      <c r="K1228" s="97"/>
    </row>
    <row r="1229" spans="1:11" x14ac:dyDescent="0.15">
      <c r="A1229" s="97"/>
      <c r="B1229" s="97"/>
      <c r="C1229" s="97"/>
      <c r="D1229" s="97"/>
      <c r="E1229" s="97"/>
      <c r="F1229" s="97"/>
      <c r="G1229" s="102"/>
      <c r="H1229" s="104"/>
      <c r="I1229" s="104"/>
      <c r="J1229" s="97"/>
      <c r="K1229" s="97"/>
    </row>
    <row r="1230" spans="1:11" x14ac:dyDescent="0.15">
      <c r="A1230" s="97"/>
      <c r="B1230" s="97"/>
      <c r="C1230" s="97"/>
      <c r="D1230" s="97"/>
      <c r="E1230" s="97"/>
      <c r="F1230" s="97"/>
      <c r="G1230" s="102"/>
      <c r="H1230" s="104"/>
      <c r="I1230" s="104"/>
      <c r="J1230" s="97"/>
      <c r="K1230" s="97"/>
    </row>
    <row r="1231" spans="1:11" x14ac:dyDescent="0.15">
      <c r="A1231" s="97"/>
      <c r="B1231" s="97"/>
      <c r="C1231" s="97"/>
      <c r="D1231" s="97"/>
      <c r="E1231" s="97"/>
      <c r="F1231" s="97"/>
      <c r="G1231" s="102"/>
      <c r="H1231" s="104"/>
      <c r="I1231" s="104"/>
      <c r="J1231" s="97"/>
      <c r="K1231" s="97"/>
    </row>
    <row r="1232" spans="1:11" x14ac:dyDescent="0.15">
      <c r="A1232" s="97"/>
      <c r="B1232" s="97"/>
      <c r="C1232" s="97"/>
      <c r="D1232" s="97"/>
      <c r="E1232" s="97"/>
      <c r="F1232" s="97"/>
      <c r="G1232" s="102"/>
      <c r="H1232" s="104"/>
      <c r="I1232" s="104"/>
      <c r="J1232" s="97"/>
      <c r="K1232" s="97"/>
    </row>
    <row r="1233" spans="1:11" x14ac:dyDescent="0.15">
      <c r="A1233" s="97"/>
      <c r="B1233" s="97"/>
      <c r="C1233" s="97"/>
      <c r="D1233" s="97"/>
      <c r="E1233" s="97"/>
      <c r="F1233" s="97"/>
      <c r="G1233" s="102"/>
      <c r="H1233" s="104"/>
      <c r="I1233" s="104"/>
      <c r="J1233" s="97"/>
      <c r="K1233" s="97"/>
    </row>
    <row r="1234" spans="1:11" x14ac:dyDescent="0.15">
      <c r="A1234" s="97"/>
      <c r="B1234" s="97"/>
      <c r="C1234" s="97"/>
      <c r="D1234" s="97"/>
      <c r="E1234" s="97"/>
      <c r="F1234" s="97"/>
      <c r="G1234" s="102"/>
      <c r="H1234" s="104"/>
      <c r="I1234" s="104"/>
      <c r="J1234" s="97"/>
      <c r="K1234" s="97"/>
    </row>
    <row r="1235" spans="1:11" x14ac:dyDescent="0.15">
      <c r="A1235" s="97"/>
      <c r="B1235" s="97"/>
      <c r="C1235" s="97"/>
      <c r="D1235" s="97"/>
      <c r="E1235" s="97"/>
      <c r="F1235" s="97"/>
      <c r="G1235" s="102"/>
      <c r="H1235" s="104"/>
      <c r="I1235" s="104"/>
      <c r="J1235" s="97"/>
      <c r="K1235" s="97"/>
    </row>
    <row r="1236" spans="1:11" x14ac:dyDescent="0.15">
      <c r="A1236" s="97"/>
      <c r="B1236" s="97"/>
      <c r="C1236" s="97"/>
      <c r="D1236" s="97"/>
      <c r="E1236" s="97"/>
      <c r="F1236" s="97"/>
      <c r="G1236" s="102"/>
      <c r="H1236" s="104"/>
      <c r="I1236" s="104"/>
      <c r="J1236" s="97"/>
      <c r="K1236" s="97"/>
    </row>
    <row r="1237" spans="1:11" x14ac:dyDescent="0.15">
      <c r="A1237" s="97"/>
      <c r="B1237" s="97"/>
      <c r="C1237" s="97"/>
      <c r="D1237" s="97"/>
      <c r="E1237" s="97"/>
      <c r="F1237" s="97"/>
      <c r="G1237" s="102"/>
      <c r="H1237" s="104"/>
      <c r="I1237" s="104"/>
      <c r="J1237" s="97"/>
      <c r="K1237" s="97"/>
    </row>
    <row r="1238" spans="1:11" x14ac:dyDescent="0.15">
      <c r="A1238" s="97"/>
      <c r="B1238" s="97"/>
      <c r="C1238" s="97"/>
      <c r="D1238" s="97"/>
      <c r="E1238" s="97"/>
      <c r="F1238" s="97"/>
      <c r="G1238" s="102"/>
      <c r="H1238" s="104"/>
      <c r="I1238" s="104"/>
      <c r="J1238" s="97"/>
      <c r="K1238" s="97"/>
    </row>
    <row r="1239" spans="1:11" x14ac:dyDescent="0.15">
      <c r="A1239" s="97"/>
      <c r="B1239" s="97"/>
      <c r="C1239" s="97"/>
      <c r="D1239" s="97"/>
      <c r="E1239" s="97"/>
      <c r="F1239" s="97"/>
      <c r="G1239" s="102"/>
      <c r="H1239" s="104"/>
      <c r="I1239" s="104"/>
      <c r="J1239" s="97"/>
      <c r="K1239" s="97"/>
    </row>
    <row r="1240" spans="1:11" x14ac:dyDescent="0.15">
      <c r="A1240" s="97"/>
      <c r="B1240" s="97"/>
      <c r="C1240" s="97"/>
      <c r="D1240" s="97"/>
      <c r="E1240" s="97"/>
      <c r="F1240" s="97"/>
      <c r="G1240" s="102"/>
      <c r="H1240" s="104"/>
      <c r="I1240" s="104"/>
      <c r="J1240" s="97"/>
      <c r="K1240" s="97"/>
    </row>
    <row r="1241" spans="1:11" x14ac:dyDescent="0.15">
      <c r="A1241" s="97"/>
      <c r="B1241" s="97"/>
      <c r="C1241" s="97"/>
      <c r="D1241" s="97"/>
      <c r="E1241" s="97"/>
      <c r="F1241" s="97"/>
      <c r="G1241" s="102"/>
      <c r="H1241" s="104"/>
      <c r="I1241" s="104"/>
      <c r="J1241" s="97"/>
      <c r="K1241" s="97"/>
    </row>
    <row r="1242" spans="1:11" x14ac:dyDescent="0.15">
      <c r="A1242" s="97"/>
      <c r="B1242" s="97"/>
      <c r="C1242" s="97"/>
      <c r="D1242" s="97"/>
      <c r="E1242" s="97"/>
      <c r="F1242" s="97"/>
      <c r="G1242" s="102"/>
      <c r="H1242" s="104"/>
      <c r="I1242" s="104"/>
      <c r="J1242" s="97"/>
      <c r="K1242" s="97"/>
    </row>
    <row r="1243" spans="1:11" x14ac:dyDescent="0.15">
      <c r="A1243" s="97"/>
      <c r="B1243" s="97"/>
      <c r="C1243" s="97"/>
      <c r="D1243" s="97"/>
      <c r="E1243" s="97"/>
      <c r="F1243" s="97"/>
      <c r="G1243" s="102"/>
      <c r="H1243" s="104"/>
      <c r="I1243" s="104"/>
      <c r="J1243" s="97"/>
      <c r="K1243" s="97"/>
    </row>
    <row r="1244" spans="1:11" x14ac:dyDescent="0.15">
      <c r="A1244" s="97"/>
      <c r="B1244" s="97"/>
      <c r="C1244" s="97"/>
      <c r="D1244" s="97"/>
      <c r="E1244" s="97"/>
      <c r="F1244" s="97"/>
      <c r="G1244" s="102"/>
      <c r="H1244" s="104"/>
      <c r="I1244" s="104"/>
      <c r="J1244" s="97"/>
      <c r="K1244" s="97"/>
    </row>
    <row r="1245" spans="1:11" x14ac:dyDescent="0.15">
      <c r="A1245" s="97"/>
      <c r="B1245" s="97"/>
      <c r="C1245" s="97"/>
      <c r="D1245" s="97"/>
      <c r="E1245" s="97"/>
      <c r="F1245" s="97"/>
      <c r="G1245" s="102"/>
      <c r="H1245" s="104"/>
      <c r="I1245" s="104"/>
      <c r="J1245" s="97"/>
      <c r="K1245" s="97"/>
    </row>
    <row r="1246" spans="1:11" x14ac:dyDescent="0.15">
      <c r="A1246" s="97"/>
      <c r="B1246" s="97"/>
      <c r="C1246" s="97"/>
      <c r="D1246" s="97"/>
      <c r="E1246" s="97"/>
      <c r="F1246" s="97"/>
      <c r="G1246" s="102"/>
      <c r="H1246" s="104"/>
      <c r="I1246" s="104"/>
      <c r="J1246" s="97"/>
      <c r="K1246" s="97"/>
    </row>
    <row r="1247" spans="1:11" x14ac:dyDescent="0.15">
      <c r="A1247" s="97"/>
      <c r="B1247" s="97"/>
      <c r="C1247" s="97"/>
      <c r="D1247" s="97"/>
      <c r="E1247" s="97"/>
      <c r="F1247" s="97"/>
      <c r="G1247" s="102"/>
      <c r="H1247" s="104"/>
      <c r="I1247" s="104"/>
      <c r="J1247" s="97"/>
      <c r="K1247" s="97"/>
    </row>
    <row r="1248" spans="1:11" x14ac:dyDescent="0.15">
      <c r="A1248" s="97"/>
      <c r="B1248" s="97"/>
      <c r="C1248" s="97"/>
      <c r="D1248" s="97"/>
      <c r="E1248" s="97"/>
      <c r="F1248" s="97"/>
      <c r="G1248" s="102"/>
      <c r="H1248" s="104"/>
      <c r="I1248" s="104"/>
      <c r="J1248" s="97"/>
      <c r="K1248" s="97"/>
    </row>
    <row r="1249" spans="1:11" x14ac:dyDescent="0.15">
      <c r="A1249" s="97"/>
      <c r="B1249" s="97"/>
      <c r="C1249" s="97"/>
      <c r="D1249" s="97"/>
      <c r="E1249" s="97"/>
      <c r="F1249" s="97"/>
      <c r="G1249" s="102"/>
      <c r="H1249" s="104"/>
      <c r="I1249" s="104"/>
      <c r="J1249" s="97"/>
      <c r="K1249" s="97"/>
    </row>
    <row r="1250" spans="1:11" x14ac:dyDescent="0.15">
      <c r="A1250" s="97"/>
      <c r="B1250" s="97"/>
      <c r="C1250" s="97"/>
      <c r="D1250" s="97"/>
      <c r="E1250" s="97"/>
      <c r="F1250" s="97"/>
      <c r="G1250" s="102"/>
      <c r="H1250" s="104"/>
      <c r="I1250" s="104"/>
      <c r="J1250" s="97"/>
      <c r="K1250" s="97"/>
    </row>
    <row r="1251" spans="1:11" x14ac:dyDescent="0.15">
      <c r="A1251" s="97"/>
      <c r="B1251" s="97"/>
      <c r="C1251" s="97"/>
      <c r="D1251" s="97"/>
      <c r="E1251" s="97"/>
      <c r="F1251" s="97"/>
      <c r="G1251" s="102"/>
      <c r="H1251" s="104"/>
      <c r="I1251" s="104"/>
      <c r="J1251" s="97"/>
      <c r="K1251" s="97"/>
    </row>
    <row r="1252" spans="1:11" x14ac:dyDescent="0.15">
      <c r="A1252" s="97"/>
      <c r="B1252" s="97"/>
      <c r="C1252" s="97"/>
      <c r="D1252" s="97"/>
      <c r="E1252" s="97"/>
      <c r="F1252" s="97"/>
      <c r="G1252" s="102"/>
      <c r="H1252" s="104"/>
      <c r="I1252" s="104"/>
      <c r="J1252" s="97"/>
      <c r="K1252" s="97"/>
    </row>
    <row r="1253" spans="1:11" x14ac:dyDescent="0.15">
      <c r="A1253" s="97"/>
      <c r="B1253" s="97"/>
      <c r="C1253" s="97"/>
      <c r="D1253" s="97"/>
      <c r="E1253" s="97"/>
      <c r="F1253" s="97"/>
      <c r="G1253" s="102"/>
      <c r="H1253" s="104"/>
      <c r="I1253" s="104"/>
      <c r="J1253" s="97"/>
      <c r="K1253" s="97"/>
    </row>
    <row r="1254" spans="1:11" x14ac:dyDescent="0.15">
      <c r="A1254" s="97"/>
      <c r="B1254" s="97"/>
      <c r="C1254" s="97"/>
      <c r="D1254" s="97"/>
      <c r="E1254" s="97"/>
      <c r="F1254" s="97"/>
      <c r="G1254" s="102"/>
      <c r="H1254" s="104"/>
      <c r="I1254" s="104"/>
      <c r="J1254" s="97"/>
      <c r="K1254" s="97"/>
    </row>
    <row r="1255" spans="1:11" x14ac:dyDescent="0.15">
      <c r="A1255" s="97"/>
      <c r="B1255" s="97"/>
      <c r="C1255" s="97"/>
      <c r="D1255" s="97"/>
      <c r="E1255" s="97"/>
      <c r="F1255" s="97"/>
      <c r="G1255" s="102"/>
      <c r="H1255" s="104"/>
      <c r="I1255" s="104"/>
      <c r="J1255" s="97"/>
      <c r="K1255" s="97"/>
    </row>
    <row r="1256" spans="1:11" x14ac:dyDescent="0.15">
      <c r="A1256" s="97"/>
      <c r="B1256" s="97"/>
      <c r="C1256" s="97"/>
      <c r="D1256" s="97"/>
      <c r="E1256" s="97"/>
      <c r="F1256" s="97"/>
      <c r="G1256" s="102"/>
      <c r="H1256" s="104"/>
      <c r="I1256" s="104"/>
      <c r="J1256" s="97"/>
      <c r="K1256" s="97"/>
    </row>
    <row r="1257" spans="1:11" x14ac:dyDescent="0.15">
      <c r="A1257" s="97"/>
      <c r="B1257" s="97"/>
      <c r="C1257" s="97"/>
      <c r="D1257" s="97"/>
      <c r="E1257" s="97"/>
      <c r="F1257" s="97"/>
      <c r="G1257" s="102"/>
      <c r="H1257" s="104"/>
      <c r="I1257" s="104"/>
      <c r="J1257" s="97"/>
      <c r="K1257" s="97"/>
    </row>
    <row r="1258" spans="1:11" x14ac:dyDescent="0.15">
      <c r="A1258" s="97"/>
      <c r="B1258" s="97"/>
      <c r="C1258" s="97"/>
      <c r="D1258" s="97"/>
      <c r="E1258" s="97"/>
      <c r="F1258" s="97"/>
      <c r="G1258" s="102"/>
      <c r="H1258" s="104"/>
      <c r="I1258" s="104"/>
      <c r="J1258" s="97"/>
      <c r="K1258" s="97"/>
    </row>
    <row r="1259" spans="1:11" x14ac:dyDescent="0.15">
      <c r="A1259" s="97"/>
      <c r="B1259" s="97"/>
      <c r="C1259" s="97"/>
      <c r="D1259" s="97"/>
      <c r="E1259" s="97"/>
      <c r="F1259" s="97"/>
      <c r="G1259" s="102"/>
      <c r="H1259" s="104"/>
      <c r="I1259" s="104"/>
      <c r="J1259" s="97"/>
      <c r="K1259" s="97"/>
    </row>
    <row r="1260" spans="1:11" x14ac:dyDescent="0.15">
      <c r="A1260" s="97"/>
      <c r="B1260" s="97"/>
      <c r="C1260" s="97"/>
      <c r="D1260" s="97"/>
      <c r="E1260" s="97"/>
      <c r="F1260" s="97"/>
      <c r="G1260" s="102"/>
      <c r="H1260" s="104"/>
      <c r="I1260" s="104"/>
      <c r="J1260" s="97"/>
      <c r="K1260" s="97"/>
    </row>
    <row r="1261" spans="1:11" x14ac:dyDescent="0.15">
      <c r="A1261" s="97"/>
      <c r="B1261" s="97"/>
      <c r="C1261" s="97"/>
      <c r="D1261" s="97"/>
      <c r="E1261" s="97"/>
      <c r="F1261" s="97"/>
      <c r="G1261" s="102"/>
      <c r="H1261" s="104"/>
      <c r="I1261" s="104"/>
      <c r="J1261" s="97"/>
      <c r="K1261" s="97"/>
    </row>
    <row r="1262" spans="1:11" x14ac:dyDescent="0.15">
      <c r="A1262" s="97"/>
      <c r="B1262" s="97"/>
      <c r="C1262" s="97"/>
      <c r="D1262" s="97"/>
      <c r="E1262" s="97"/>
      <c r="F1262" s="97"/>
      <c r="G1262" s="102"/>
      <c r="H1262" s="104"/>
      <c r="I1262" s="104"/>
      <c r="J1262" s="97"/>
      <c r="K1262" s="97"/>
    </row>
    <row r="1263" spans="1:11" x14ac:dyDescent="0.15">
      <c r="A1263" s="97"/>
      <c r="B1263" s="97"/>
      <c r="C1263" s="97"/>
      <c r="D1263" s="97"/>
      <c r="E1263" s="97"/>
      <c r="F1263" s="97"/>
      <c r="G1263" s="102"/>
      <c r="H1263" s="104"/>
      <c r="I1263" s="104"/>
      <c r="J1263" s="97"/>
      <c r="K1263" s="97"/>
    </row>
    <row r="1264" spans="1:11" x14ac:dyDescent="0.15">
      <c r="A1264" s="97"/>
      <c r="B1264" s="97"/>
      <c r="C1264" s="97"/>
      <c r="D1264" s="97"/>
      <c r="E1264" s="97"/>
      <c r="F1264" s="97"/>
      <c r="G1264" s="102"/>
      <c r="H1264" s="104"/>
      <c r="I1264" s="104"/>
      <c r="J1264" s="97"/>
      <c r="K1264" s="97"/>
    </row>
    <row r="1265" spans="1:11" x14ac:dyDescent="0.15">
      <c r="A1265" s="97"/>
      <c r="B1265" s="97"/>
      <c r="C1265" s="97"/>
      <c r="D1265" s="97"/>
      <c r="E1265" s="97"/>
      <c r="F1265" s="97"/>
      <c r="G1265" s="102"/>
      <c r="H1265" s="104"/>
      <c r="I1265" s="104"/>
      <c r="J1265" s="97"/>
      <c r="K1265" s="97"/>
    </row>
    <row r="1266" spans="1:11" x14ac:dyDescent="0.15">
      <c r="A1266" s="97"/>
      <c r="B1266" s="97"/>
      <c r="C1266" s="97"/>
      <c r="D1266" s="97"/>
      <c r="E1266" s="97"/>
      <c r="F1266" s="97"/>
      <c r="G1266" s="102"/>
      <c r="H1266" s="104"/>
      <c r="I1266" s="104"/>
      <c r="J1266" s="97"/>
      <c r="K1266" s="97"/>
    </row>
    <row r="1267" spans="1:11" x14ac:dyDescent="0.15">
      <c r="A1267" s="97"/>
      <c r="B1267" s="97"/>
      <c r="C1267" s="97"/>
      <c r="D1267" s="97"/>
      <c r="E1267" s="97"/>
      <c r="F1267" s="97"/>
      <c r="G1267" s="102"/>
      <c r="H1267" s="104"/>
      <c r="I1267" s="104"/>
      <c r="J1267" s="97"/>
      <c r="K1267" s="97"/>
    </row>
    <row r="1268" spans="1:11" x14ac:dyDescent="0.15">
      <c r="A1268" s="97"/>
      <c r="B1268" s="97"/>
      <c r="C1268" s="97"/>
      <c r="D1268" s="97"/>
      <c r="E1268" s="97"/>
      <c r="F1268" s="97"/>
      <c r="G1268" s="102"/>
      <c r="H1268" s="104"/>
      <c r="I1268" s="104"/>
      <c r="J1268" s="97"/>
      <c r="K1268" s="97"/>
    </row>
    <row r="1269" spans="1:11" x14ac:dyDescent="0.15">
      <c r="A1269" s="97"/>
      <c r="B1269" s="97"/>
      <c r="C1269" s="97"/>
      <c r="D1269" s="97"/>
      <c r="E1269" s="97"/>
      <c r="F1269" s="97"/>
      <c r="G1269" s="102"/>
      <c r="H1269" s="104"/>
      <c r="I1269" s="104"/>
      <c r="J1269" s="97"/>
      <c r="K1269" s="97"/>
    </row>
    <row r="1270" spans="1:11" x14ac:dyDescent="0.15">
      <c r="A1270" s="97"/>
      <c r="B1270" s="97"/>
      <c r="C1270" s="97"/>
      <c r="D1270" s="97"/>
      <c r="E1270" s="97"/>
      <c r="F1270" s="97"/>
      <c r="G1270" s="102"/>
      <c r="H1270" s="104"/>
      <c r="I1270" s="104"/>
      <c r="J1270" s="97"/>
      <c r="K1270" s="97"/>
    </row>
    <row r="1271" spans="1:11" x14ac:dyDescent="0.15">
      <c r="A1271" s="97"/>
      <c r="B1271" s="97"/>
      <c r="C1271" s="97"/>
      <c r="D1271" s="97"/>
      <c r="E1271" s="97"/>
      <c r="F1271" s="97"/>
      <c r="G1271" s="102"/>
      <c r="H1271" s="104"/>
      <c r="I1271" s="104"/>
      <c r="J1271" s="97"/>
      <c r="K1271" s="97"/>
    </row>
    <row r="1272" spans="1:11" x14ac:dyDescent="0.15">
      <c r="A1272" s="97"/>
      <c r="B1272" s="97"/>
      <c r="C1272" s="97"/>
      <c r="D1272" s="97"/>
      <c r="E1272" s="97"/>
      <c r="F1272" s="97"/>
      <c r="G1272" s="102"/>
      <c r="H1272" s="104"/>
      <c r="I1272" s="104"/>
      <c r="J1272" s="97"/>
      <c r="K1272" s="97"/>
    </row>
    <row r="1273" spans="1:11" x14ac:dyDescent="0.15">
      <c r="A1273" s="97"/>
      <c r="B1273" s="97"/>
      <c r="C1273" s="97"/>
      <c r="D1273" s="97"/>
      <c r="E1273" s="97"/>
      <c r="F1273" s="97"/>
      <c r="G1273" s="102"/>
      <c r="H1273" s="104"/>
      <c r="I1273" s="104"/>
      <c r="J1273" s="97"/>
      <c r="K1273" s="97"/>
    </row>
    <row r="1274" spans="1:11" x14ac:dyDescent="0.15">
      <c r="A1274" s="97"/>
      <c r="B1274" s="97"/>
      <c r="C1274" s="97"/>
      <c r="D1274" s="97"/>
      <c r="E1274" s="97"/>
      <c r="F1274" s="97"/>
      <c r="G1274" s="102"/>
      <c r="H1274" s="104"/>
      <c r="I1274" s="104"/>
      <c r="J1274" s="97"/>
      <c r="K1274" s="97"/>
    </row>
    <row r="1275" spans="1:11" x14ac:dyDescent="0.15">
      <c r="A1275" s="97"/>
      <c r="B1275" s="97"/>
      <c r="C1275" s="97"/>
      <c r="D1275" s="97"/>
      <c r="E1275" s="97"/>
      <c r="F1275" s="97"/>
      <c r="G1275" s="102"/>
      <c r="H1275" s="104"/>
      <c r="I1275" s="104"/>
      <c r="J1275" s="97"/>
      <c r="K1275" s="97"/>
    </row>
    <row r="1276" spans="1:11" x14ac:dyDescent="0.15">
      <c r="A1276" s="97"/>
      <c r="B1276" s="97"/>
      <c r="C1276" s="97"/>
      <c r="D1276" s="97"/>
      <c r="E1276" s="97"/>
      <c r="F1276" s="97"/>
      <c r="G1276" s="102"/>
      <c r="H1276" s="104"/>
      <c r="I1276" s="104"/>
      <c r="J1276" s="97"/>
      <c r="K1276" s="97"/>
    </row>
    <row r="1277" spans="1:11" x14ac:dyDescent="0.15">
      <c r="A1277" s="97"/>
      <c r="B1277" s="97"/>
      <c r="C1277" s="97"/>
      <c r="D1277" s="97"/>
      <c r="E1277" s="97"/>
      <c r="F1277" s="97"/>
      <c r="G1277" s="102"/>
      <c r="H1277" s="104"/>
      <c r="I1277" s="104"/>
      <c r="J1277" s="97"/>
      <c r="K1277" s="97"/>
    </row>
    <row r="1278" spans="1:11" x14ac:dyDescent="0.15">
      <c r="A1278" s="97"/>
      <c r="B1278" s="97"/>
      <c r="C1278" s="97"/>
      <c r="D1278" s="97"/>
      <c r="E1278" s="97"/>
      <c r="F1278" s="97"/>
      <c r="G1278" s="102"/>
      <c r="H1278" s="104"/>
      <c r="I1278" s="104"/>
      <c r="J1278" s="97"/>
      <c r="K1278" s="97"/>
    </row>
    <row r="1279" spans="1:11" x14ac:dyDescent="0.15">
      <c r="A1279" s="97"/>
      <c r="B1279" s="97"/>
      <c r="C1279" s="97"/>
      <c r="D1279" s="97"/>
      <c r="E1279" s="97"/>
      <c r="F1279" s="97"/>
      <c r="G1279" s="102"/>
      <c r="H1279" s="104"/>
      <c r="I1279" s="104"/>
      <c r="J1279" s="97"/>
      <c r="K1279" s="97"/>
    </row>
    <row r="1280" spans="1:11" x14ac:dyDescent="0.15">
      <c r="A1280" s="97"/>
      <c r="B1280" s="97"/>
      <c r="C1280" s="97"/>
      <c r="D1280" s="97"/>
      <c r="E1280" s="97"/>
      <c r="F1280" s="97"/>
      <c r="G1280" s="102"/>
      <c r="H1280" s="104"/>
      <c r="I1280" s="104"/>
      <c r="J1280" s="97"/>
      <c r="K1280" s="97"/>
    </row>
    <row r="1281" spans="1:11" x14ac:dyDescent="0.15">
      <c r="A1281" s="97"/>
      <c r="B1281" s="97"/>
      <c r="C1281" s="97"/>
      <c r="D1281" s="97"/>
      <c r="E1281" s="97"/>
      <c r="F1281" s="97"/>
      <c r="G1281" s="102"/>
      <c r="H1281" s="104"/>
      <c r="I1281" s="104"/>
      <c r="J1281" s="97"/>
      <c r="K1281" s="97"/>
    </row>
    <row r="1282" spans="1:11" x14ac:dyDescent="0.15">
      <c r="A1282" s="97"/>
      <c r="B1282" s="97"/>
      <c r="C1282" s="97"/>
      <c r="D1282" s="97"/>
      <c r="E1282" s="97"/>
      <c r="F1282" s="97"/>
      <c r="G1282" s="102"/>
      <c r="H1282" s="104"/>
      <c r="I1282" s="104"/>
      <c r="J1282" s="97"/>
      <c r="K1282" s="97"/>
    </row>
    <row r="1283" spans="1:11" x14ac:dyDescent="0.15">
      <c r="A1283" s="97"/>
      <c r="B1283" s="97"/>
      <c r="C1283" s="97"/>
      <c r="D1283" s="97"/>
      <c r="E1283" s="97"/>
      <c r="F1283" s="97"/>
      <c r="G1283" s="102"/>
      <c r="H1283" s="104"/>
      <c r="I1283" s="104"/>
      <c r="J1283" s="97"/>
      <c r="K1283" s="97"/>
    </row>
    <row r="1284" spans="1:11" x14ac:dyDescent="0.15">
      <c r="A1284" s="97"/>
      <c r="B1284" s="97"/>
      <c r="C1284" s="97"/>
      <c r="D1284" s="97"/>
      <c r="E1284" s="97"/>
      <c r="F1284" s="97"/>
      <c r="G1284" s="102"/>
      <c r="H1284" s="104"/>
      <c r="I1284" s="104"/>
      <c r="J1284" s="97"/>
      <c r="K1284" s="97"/>
    </row>
    <row r="1285" spans="1:11" x14ac:dyDescent="0.15">
      <c r="A1285" s="97"/>
      <c r="B1285" s="97"/>
      <c r="C1285" s="97"/>
      <c r="D1285" s="97"/>
      <c r="E1285" s="97"/>
      <c r="F1285" s="97"/>
      <c r="G1285" s="102"/>
      <c r="H1285" s="104"/>
      <c r="I1285" s="104"/>
      <c r="J1285" s="97"/>
      <c r="K1285" s="97"/>
    </row>
    <row r="1286" spans="1:11" x14ac:dyDescent="0.15">
      <c r="A1286" s="97"/>
      <c r="B1286" s="97"/>
      <c r="C1286" s="97"/>
      <c r="D1286" s="97"/>
      <c r="E1286" s="97"/>
      <c r="F1286" s="97"/>
      <c r="G1286" s="102"/>
      <c r="H1286" s="104"/>
      <c r="I1286" s="104"/>
      <c r="J1286" s="97"/>
      <c r="K1286" s="97"/>
    </row>
    <row r="1287" spans="1:11" x14ac:dyDescent="0.15">
      <c r="A1287" s="97"/>
      <c r="B1287" s="97"/>
      <c r="C1287" s="97"/>
      <c r="D1287" s="97"/>
      <c r="E1287" s="97"/>
      <c r="F1287" s="97"/>
      <c r="G1287" s="102"/>
      <c r="H1287" s="104"/>
      <c r="I1287" s="104"/>
      <c r="J1287" s="97"/>
      <c r="K1287" s="97"/>
    </row>
    <row r="1288" spans="1:11" x14ac:dyDescent="0.15">
      <c r="A1288" s="97"/>
      <c r="B1288" s="97"/>
      <c r="C1288" s="97"/>
      <c r="D1288" s="97"/>
      <c r="E1288" s="97"/>
      <c r="F1288" s="97"/>
      <c r="G1288" s="102"/>
      <c r="H1288" s="104"/>
      <c r="I1288" s="104"/>
      <c r="J1288" s="97"/>
      <c r="K1288" s="97"/>
    </row>
    <row r="1289" spans="1:11" x14ac:dyDescent="0.15">
      <c r="A1289" s="97"/>
      <c r="B1289" s="97"/>
      <c r="C1289" s="97"/>
      <c r="D1289" s="97"/>
      <c r="E1289" s="97"/>
      <c r="F1289" s="97"/>
      <c r="G1289" s="102"/>
      <c r="H1289" s="104"/>
      <c r="I1289" s="104"/>
      <c r="J1289" s="97"/>
      <c r="K1289" s="97"/>
    </row>
    <row r="1290" spans="1:11" x14ac:dyDescent="0.15">
      <c r="A1290" s="97"/>
      <c r="B1290" s="97"/>
      <c r="C1290" s="97"/>
      <c r="D1290" s="97"/>
      <c r="E1290" s="97"/>
      <c r="F1290" s="97"/>
      <c r="G1290" s="102"/>
      <c r="H1290" s="104"/>
      <c r="I1290" s="104"/>
      <c r="J1290" s="97"/>
      <c r="K1290" s="97"/>
    </row>
    <row r="1291" spans="1:11" x14ac:dyDescent="0.15">
      <c r="A1291" s="97"/>
      <c r="B1291" s="97"/>
      <c r="C1291" s="97"/>
      <c r="D1291" s="97"/>
      <c r="E1291" s="97"/>
      <c r="F1291" s="97"/>
      <c r="G1291" s="102"/>
      <c r="H1291" s="104"/>
      <c r="I1291" s="104"/>
      <c r="J1291" s="97"/>
      <c r="K1291" s="97"/>
    </row>
    <row r="1292" spans="1:11" x14ac:dyDescent="0.15">
      <c r="A1292" s="97"/>
      <c r="B1292" s="97"/>
      <c r="C1292" s="97"/>
      <c r="D1292" s="97"/>
      <c r="E1292" s="97"/>
      <c r="F1292" s="97"/>
      <c r="G1292" s="102"/>
      <c r="H1292" s="104"/>
      <c r="I1292" s="104"/>
      <c r="J1292" s="97"/>
      <c r="K1292" s="97"/>
    </row>
    <row r="1293" spans="1:11" x14ac:dyDescent="0.15">
      <c r="A1293" s="97"/>
      <c r="B1293" s="97"/>
      <c r="C1293" s="97"/>
      <c r="D1293" s="97"/>
      <c r="E1293" s="97"/>
      <c r="F1293" s="97"/>
      <c r="G1293" s="102"/>
      <c r="H1293" s="104"/>
      <c r="I1293" s="104"/>
      <c r="J1293" s="97"/>
      <c r="K1293" s="97"/>
    </row>
    <row r="1294" spans="1:11" x14ac:dyDescent="0.15">
      <c r="A1294" s="97"/>
      <c r="B1294" s="97"/>
      <c r="C1294" s="97"/>
      <c r="D1294" s="97"/>
      <c r="E1294" s="97"/>
      <c r="F1294" s="97"/>
      <c r="G1294" s="102"/>
      <c r="H1294" s="104"/>
      <c r="I1294" s="104"/>
      <c r="J1294" s="97"/>
      <c r="K1294" s="97"/>
    </row>
    <row r="1295" spans="1:11" x14ac:dyDescent="0.15">
      <c r="A1295" s="97"/>
      <c r="B1295" s="97"/>
      <c r="C1295" s="97"/>
      <c r="D1295" s="97"/>
      <c r="E1295" s="97"/>
      <c r="F1295" s="97"/>
      <c r="G1295" s="102"/>
      <c r="H1295" s="104"/>
      <c r="I1295" s="104"/>
      <c r="J1295" s="97"/>
      <c r="K1295" s="97"/>
    </row>
    <row r="1296" spans="1:11" x14ac:dyDescent="0.15">
      <c r="A1296" s="97"/>
      <c r="B1296" s="97"/>
      <c r="C1296" s="97"/>
      <c r="D1296" s="97"/>
      <c r="E1296" s="97"/>
      <c r="F1296" s="97"/>
      <c r="G1296" s="102"/>
      <c r="H1296" s="104"/>
      <c r="I1296" s="104"/>
      <c r="J1296" s="97"/>
      <c r="K1296" s="97"/>
    </row>
    <row r="1297" spans="1:11" x14ac:dyDescent="0.15">
      <c r="A1297" s="97"/>
      <c r="B1297" s="97"/>
      <c r="C1297" s="97"/>
      <c r="D1297" s="97"/>
      <c r="E1297" s="97"/>
      <c r="F1297" s="97"/>
      <c r="G1297" s="102"/>
      <c r="H1297" s="104"/>
      <c r="I1297" s="104"/>
      <c r="J1297" s="97"/>
      <c r="K1297" s="97"/>
    </row>
    <row r="1298" spans="1:11" x14ac:dyDescent="0.15">
      <c r="A1298" s="97"/>
      <c r="B1298" s="97"/>
      <c r="C1298" s="97"/>
      <c r="D1298" s="97"/>
      <c r="E1298" s="97"/>
      <c r="F1298" s="97"/>
      <c r="G1298" s="102"/>
      <c r="H1298" s="104"/>
      <c r="I1298" s="104"/>
      <c r="J1298" s="97"/>
      <c r="K1298" s="97"/>
    </row>
    <row r="1299" spans="1:11" x14ac:dyDescent="0.15">
      <c r="A1299" s="97"/>
      <c r="B1299" s="97"/>
      <c r="C1299" s="97"/>
      <c r="D1299" s="97"/>
      <c r="E1299" s="97"/>
      <c r="F1299" s="97"/>
      <c r="G1299" s="102"/>
      <c r="H1299" s="104"/>
      <c r="I1299" s="104"/>
      <c r="J1299" s="97"/>
      <c r="K1299" s="97"/>
    </row>
    <row r="1300" spans="1:11" x14ac:dyDescent="0.15">
      <c r="A1300" s="97"/>
      <c r="B1300" s="97"/>
      <c r="C1300" s="97"/>
      <c r="D1300" s="97"/>
      <c r="E1300" s="97"/>
      <c r="F1300" s="97"/>
      <c r="G1300" s="102"/>
      <c r="H1300" s="104"/>
      <c r="I1300" s="104"/>
      <c r="J1300" s="97"/>
      <c r="K1300" s="97"/>
    </row>
    <row r="1301" spans="1:11" x14ac:dyDescent="0.15">
      <c r="A1301" s="97"/>
      <c r="B1301" s="97"/>
      <c r="C1301" s="97"/>
      <c r="D1301" s="97"/>
      <c r="E1301" s="97"/>
      <c r="F1301" s="97"/>
      <c r="G1301" s="102"/>
      <c r="H1301" s="104"/>
      <c r="I1301" s="104"/>
      <c r="J1301" s="97"/>
      <c r="K1301" s="97"/>
    </row>
    <row r="1302" spans="1:11" x14ac:dyDescent="0.15">
      <c r="A1302" s="97"/>
      <c r="B1302" s="97"/>
      <c r="C1302" s="97"/>
      <c r="D1302" s="97"/>
      <c r="E1302" s="97"/>
      <c r="F1302" s="97"/>
      <c r="G1302" s="102"/>
      <c r="H1302" s="104"/>
      <c r="I1302" s="104"/>
      <c r="J1302" s="97"/>
      <c r="K1302" s="97"/>
    </row>
    <row r="1303" spans="1:11" x14ac:dyDescent="0.15">
      <c r="A1303" s="97"/>
      <c r="B1303" s="97"/>
      <c r="C1303" s="97"/>
      <c r="D1303" s="97"/>
      <c r="E1303" s="97"/>
      <c r="F1303" s="97"/>
      <c r="G1303" s="102"/>
      <c r="H1303" s="104"/>
      <c r="I1303" s="104"/>
      <c r="J1303" s="97"/>
      <c r="K1303" s="97"/>
    </row>
    <row r="1304" spans="1:11" x14ac:dyDescent="0.15">
      <c r="A1304" s="97"/>
      <c r="B1304" s="97"/>
      <c r="C1304" s="97"/>
      <c r="D1304" s="97"/>
      <c r="E1304" s="97"/>
      <c r="F1304" s="97"/>
      <c r="G1304" s="102"/>
      <c r="H1304" s="104"/>
      <c r="I1304" s="104"/>
      <c r="J1304" s="97"/>
      <c r="K1304" s="97"/>
    </row>
    <row r="1305" spans="1:11" x14ac:dyDescent="0.15">
      <c r="A1305" s="97"/>
      <c r="B1305" s="97"/>
      <c r="C1305" s="97"/>
      <c r="D1305" s="97"/>
      <c r="E1305" s="97"/>
      <c r="F1305" s="97"/>
      <c r="G1305" s="102"/>
      <c r="H1305" s="104"/>
      <c r="I1305" s="104"/>
      <c r="J1305" s="97"/>
      <c r="K1305" s="97"/>
    </row>
    <row r="1306" spans="1:11" x14ac:dyDescent="0.15">
      <c r="A1306" s="97"/>
      <c r="B1306" s="97"/>
      <c r="C1306" s="97"/>
      <c r="D1306" s="97"/>
      <c r="E1306" s="97"/>
      <c r="F1306" s="97"/>
      <c r="G1306" s="102"/>
      <c r="H1306" s="104"/>
      <c r="I1306" s="104"/>
      <c r="J1306" s="97"/>
      <c r="K1306" s="97"/>
    </row>
    <row r="1307" spans="1:11" x14ac:dyDescent="0.15">
      <c r="A1307" s="97"/>
      <c r="B1307" s="97"/>
      <c r="C1307" s="97"/>
      <c r="D1307" s="97"/>
      <c r="E1307" s="97"/>
      <c r="F1307" s="97"/>
      <c r="G1307" s="102"/>
      <c r="H1307" s="104"/>
      <c r="I1307" s="104"/>
      <c r="J1307" s="97"/>
      <c r="K1307" s="97"/>
    </row>
    <row r="1308" spans="1:11" x14ac:dyDescent="0.15">
      <c r="A1308" s="97"/>
      <c r="B1308" s="97"/>
      <c r="C1308" s="97"/>
      <c r="D1308" s="97"/>
      <c r="E1308" s="97"/>
      <c r="F1308" s="97"/>
      <c r="G1308" s="102"/>
      <c r="H1308" s="104"/>
      <c r="I1308" s="104"/>
      <c r="J1308" s="97"/>
      <c r="K1308" s="97"/>
    </row>
    <row r="1309" spans="1:11" x14ac:dyDescent="0.15">
      <c r="A1309" s="97"/>
      <c r="B1309" s="97"/>
      <c r="C1309" s="97"/>
      <c r="D1309" s="97"/>
      <c r="E1309" s="97"/>
      <c r="F1309" s="97"/>
      <c r="G1309" s="102"/>
      <c r="H1309" s="104"/>
      <c r="I1309" s="104"/>
      <c r="J1309" s="97"/>
      <c r="K1309" s="97"/>
    </row>
    <row r="1310" spans="1:11" x14ac:dyDescent="0.15">
      <c r="A1310" s="97"/>
      <c r="B1310" s="97"/>
      <c r="C1310" s="97"/>
      <c r="D1310" s="97"/>
      <c r="E1310" s="97"/>
      <c r="F1310" s="97"/>
      <c r="G1310" s="102"/>
      <c r="H1310" s="104"/>
      <c r="I1310" s="104"/>
      <c r="J1310" s="97"/>
      <c r="K1310" s="97"/>
    </row>
    <row r="1311" spans="1:11" x14ac:dyDescent="0.15">
      <c r="A1311" s="97"/>
      <c r="B1311" s="97"/>
      <c r="C1311" s="97"/>
      <c r="D1311" s="97"/>
      <c r="E1311" s="97"/>
      <c r="F1311" s="97"/>
      <c r="G1311" s="102"/>
      <c r="H1311" s="104"/>
      <c r="I1311" s="104"/>
      <c r="J1311" s="97"/>
      <c r="K1311" s="97"/>
    </row>
    <row r="1312" spans="1:11" x14ac:dyDescent="0.15">
      <c r="A1312" s="97"/>
      <c r="B1312" s="97"/>
      <c r="C1312" s="97"/>
      <c r="D1312" s="97"/>
      <c r="E1312" s="97"/>
      <c r="F1312" s="97"/>
      <c r="G1312" s="102"/>
      <c r="H1312" s="104"/>
      <c r="I1312" s="104"/>
      <c r="J1312" s="97"/>
      <c r="K1312" s="97"/>
    </row>
    <row r="1313" spans="1:11" x14ac:dyDescent="0.15">
      <c r="A1313" s="97"/>
      <c r="B1313" s="97"/>
      <c r="C1313" s="97"/>
      <c r="D1313" s="97"/>
      <c r="E1313" s="97"/>
      <c r="F1313" s="97"/>
      <c r="G1313" s="102"/>
      <c r="H1313" s="104"/>
      <c r="I1313" s="104"/>
      <c r="J1313" s="97"/>
      <c r="K1313" s="97"/>
    </row>
    <row r="1314" spans="1:11" x14ac:dyDescent="0.15">
      <c r="A1314" s="97"/>
      <c r="B1314" s="97"/>
      <c r="C1314" s="97"/>
      <c r="D1314" s="97"/>
      <c r="E1314" s="97"/>
      <c r="F1314" s="97"/>
      <c r="G1314" s="102"/>
      <c r="H1314" s="104"/>
      <c r="I1314" s="104"/>
      <c r="J1314" s="97"/>
      <c r="K1314" s="97"/>
    </row>
    <row r="1315" spans="1:11" x14ac:dyDescent="0.15">
      <c r="A1315" s="97"/>
      <c r="B1315" s="97"/>
      <c r="C1315" s="97"/>
      <c r="D1315" s="97"/>
      <c r="E1315" s="97"/>
      <c r="F1315" s="97"/>
      <c r="G1315" s="102"/>
      <c r="H1315" s="104"/>
      <c r="I1315" s="104"/>
      <c r="J1315" s="97"/>
      <c r="K1315" s="97"/>
    </row>
    <row r="1316" spans="1:11" x14ac:dyDescent="0.15">
      <c r="A1316" s="97"/>
      <c r="B1316" s="97"/>
      <c r="C1316" s="97"/>
      <c r="D1316" s="97"/>
      <c r="E1316" s="97"/>
      <c r="F1316" s="97"/>
      <c r="G1316" s="102"/>
      <c r="H1316" s="104"/>
      <c r="I1316" s="104"/>
      <c r="J1316" s="97"/>
      <c r="K1316" s="97"/>
    </row>
    <row r="1317" spans="1:11" x14ac:dyDescent="0.15">
      <c r="A1317" s="97"/>
      <c r="B1317" s="97"/>
      <c r="C1317" s="97"/>
      <c r="D1317" s="97"/>
      <c r="E1317" s="97"/>
      <c r="F1317" s="97"/>
      <c r="G1317" s="102"/>
      <c r="H1317" s="104"/>
      <c r="I1317" s="104"/>
      <c r="J1317" s="97"/>
      <c r="K1317" s="97"/>
    </row>
    <row r="1318" spans="1:11" x14ac:dyDescent="0.15">
      <c r="A1318" s="97"/>
      <c r="B1318" s="97"/>
      <c r="C1318" s="97"/>
      <c r="D1318" s="97"/>
      <c r="E1318" s="97"/>
      <c r="F1318" s="97"/>
      <c r="G1318" s="102"/>
      <c r="H1318" s="104"/>
      <c r="I1318" s="104"/>
      <c r="J1318" s="97"/>
      <c r="K1318" s="97"/>
    </row>
    <row r="1319" spans="1:11" x14ac:dyDescent="0.15">
      <c r="A1319" s="97"/>
      <c r="B1319" s="97"/>
      <c r="C1319" s="97"/>
      <c r="D1319" s="97"/>
      <c r="E1319" s="97"/>
      <c r="F1319" s="97"/>
      <c r="G1319" s="102"/>
      <c r="H1319" s="104"/>
      <c r="I1319" s="104"/>
      <c r="J1319" s="97"/>
      <c r="K1319" s="97"/>
    </row>
    <row r="1320" spans="1:11" x14ac:dyDescent="0.15">
      <c r="A1320" s="97"/>
      <c r="B1320" s="97"/>
      <c r="C1320" s="97"/>
      <c r="D1320" s="97"/>
      <c r="E1320" s="97"/>
      <c r="F1320" s="97"/>
      <c r="G1320" s="102"/>
      <c r="H1320" s="104"/>
      <c r="I1320" s="104"/>
      <c r="J1320" s="97"/>
      <c r="K1320" s="97"/>
    </row>
    <row r="1321" spans="1:11" x14ac:dyDescent="0.15">
      <c r="A1321" s="97"/>
      <c r="B1321" s="97"/>
      <c r="C1321" s="97"/>
      <c r="D1321" s="97"/>
      <c r="E1321" s="97"/>
      <c r="F1321" s="97"/>
      <c r="G1321" s="102"/>
      <c r="H1321" s="104"/>
      <c r="I1321" s="104"/>
      <c r="J1321" s="97"/>
      <c r="K1321" s="97"/>
    </row>
    <row r="1322" spans="1:11" x14ac:dyDescent="0.15">
      <c r="A1322" s="97"/>
      <c r="B1322" s="97"/>
      <c r="C1322" s="97"/>
      <c r="D1322" s="97"/>
      <c r="E1322" s="97"/>
      <c r="F1322" s="97"/>
      <c r="G1322" s="102"/>
      <c r="H1322" s="104"/>
      <c r="I1322" s="104"/>
      <c r="J1322" s="97"/>
      <c r="K1322" s="97"/>
    </row>
    <row r="1323" spans="1:11" x14ac:dyDescent="0.15">
      <c r="A1323" s="97"/>
      <c r="B1323" s="97"/>
      <c r="C1323" s="97"/>
      <c r="D1323" s="97"/>
      <c r="E1323" s="97"/>
      <c r="F1323" s="97"/>
      <c r="G1323" s="102"/>
      <c r="H1323" s="104"/>
      <c r="I1323" s="104"/>
      <c r="J1323" s="97"/>
      <c r="K1323" s="97"/>
    </row>
    <row r="1324" spans="1:11" x14ac:dyDescent="0.15">
      <c r="A1324" s="97"/>
      <c r="B1324" s="97"/>
      <c r="C1324" s="97"/>
      <c r="D1324" s="97"/>
      <c r="E1324" s="97"/>
      <c r="F1324" s="97"/>
      <c r="G1324" s="102"/>
      <c r="H1324" s="104"/>
      <c r="I1324" s="104"/>
      <c r="J1324" s="97"/>
      <c r="K1324" s="97"/>
    </row>
    <row r="1325" spans="1:11" x14ac:dyDescent="0.15">
      <c r="A1325" s="97"/>
      <c r="B1325" s="97"/>
      <c r="C1325" s="97"/>
      <c r="D1325" s="97"/>
      <c r="E1325" s="97"/>
      <c r="F1325" s="97"/>
      <c r="G1325" s="102"/>
      <c r="H1325" s="104"/>
      <c r="I1325" s="104"/>
      <c r="J1325" s="97"/>
      <c r="K1325" s="97"/>
    </row>
    <row r="1326" spans="1:11" x14ac:dyDescent="0.15">
      <c r="A1326" s="97"/>
      <c r="B1326" s="97"/>
      <c r="C1326" s="97"/>
      <c r="D1326" s="97"/>
      <c r="E1326" s="97"/>
      <c r="F1326" s="97"/>
      <c r="G1326" s="102"/>
      <c r="H1326" s="104"/>
      <c r="I1326" s="104"/>
      <c r="J1326" s="97"/>
      <c r="K1326" s="97"/>
    </row>
    <row r="1327" spans="1:11" x14ac:dyDescent="0.15">
      <c r="A1327" s="97"/>
      <c r="B1327" s="97"/>
      <c r="C1327" s="97"/>
      <c r="D1327" s="97"/>
      <c r="E1327" s="97"/>
      <c r="F1327" s="97"/>
      <c r="G1327" s="102"/>
      <c r="H1327" s="104"/>
      <c r="I1327" s="104"/>
      <c r="J1327" s="97"/>
      <c r="K1327" s="97"/>
    </row>
    <row r="1328" spans="1:11" x14ac:dyDescent="0.15">
      <c r="A1328" s="97"/>
      <c r="B1328" s="97"/>
      <c r="C1328" s="97"/>
      <c r="D1328" s="97"/>
      <c r="E1328" s="97"/>
      <c r="F1328" s="97"/>
      <c r="G1328" s="102"/>
      <c r="H1328" s="104"/>
      <c r="I1328" s="104"/>
      <c r="J1328" s="97"/>
      <c r="K1328" s="97"/>
    </row>
    <row r="1329" spans="1:11" x14ac:dyDescent="0.15">
      <c r="A1329" s="97"/>
      <c r="B1329" s="97"/>
      <c r="C1329" s="97"/>
      <c r="D1329" s="97"/>
      <c r="E1329" s="97"/>
      <c r="F1329" s="97"/>
      <c r="G1329" s="102"/>
      <c r="H1329" s="104"/>
      <c r="I1329" s="104"/>
      <c r="J1329" s="97"/>
      <c r="K1329" s="97"/>
    </row>
    <row r="1330" spans="1:11" x14ac:dyDescent="0.15">
      <c r="A1330" s="97"/>
      <c r="B1330" s="97"/>
      <c r="C1330" s="97"/>
      <c r="D1330" s="97"/>
      <c r="E1330" s="97"/>
      <c r="F1330" s="97"/>
      <c r="G1330" s="102"/>
      <c r="H1330" s="104"/>
      <c r="I1330" s="104"/>
      <c r="J1330" s="97"/>
      <c r="K1330" s="97"/>
    </row>
    <row r="1331" spans="1:11" x14ac:dyDescent="0.15">
      <c r="A1331" s="97"/>
      <c r="B1331" s="97"/>
      <c r="C1331" s="97"/>
      <c r="D1331" s="97"/>
      <c r="E1331" s="97"/>
      <c r="F1331" s="97"/>
      <c r="G1331" s="102"/>
      <c r="H1331" s="104"/>
      <c r="I1331" s="104"/>
      <c r="J1331" s="97"/>
      <c r="K1331" s="97"/>
    </row>
    <row r="1332" spans="1:11" x14ac:dyDescent="0.15">
      <c r="A1332" s="97"/>
      <c r="B1332" s="97"/>
      <c r="C1332" s="97"/>
      <c r="D1332" s="97"/>
      <c r="E1332" s="97"/>
      <c r="F1332" s="97"/>
      <c r="G1332" s="102"/>
      <c r="H1332" s="104"/>
      <c r="I1332" s="104"/>
      <c r="J1332" s="97"/>
      <c r="K1332" s="97"/>
    </row>
    <row r="1333" spans="1:11" x14ac:dyDescent="0.15">
      <c r="A1333" s="97"/>
      <c r="B1333" s="97"/>
      <c r="C1333" s="97"/>
      <c r="D1333" s="97"/>
      <c r="E1333" s="97"/>
      <c r="F1333" s="97"/>
      <c r="G1333" s="102"/>
      <c r="H1333" s="104"/>
      <c r="I1333" s="104"/>
      <c r="J1333" s="97"/>
      <c r="K1333" s="97"/>
    </row>
    <row r="1334" spans="1:11" x14ac:dyDescent="0.15">
      <c r="A1334" s="97"/>
      <c r="B1334" s="97"/>
      <c r="C1334" s="97"/>
      <c r="D1334" s="97"/>
      <c r="E1334" s="97"/>
      <c r="F1334" s="97"/>
      <c r="G1334" s="102"/>
      <c r="H1334" s="104"/>
      <c r="I1334" s="104"/>
      <c r="J1334" s="97"/>
      <c r="K1334" s="97"/>
    </row>
    <row r="1335" spans="1:11" x14ac:dyDescent="0.15">
      <c r="A1335" s="97"/>
      <c r="B1335" s="97"/>
      <c r="C1335" s="97"/>
      <c r="D1335" s="97"/>
      <c r="E1335" s="97"/>
      <c r="F1335" s="97"/>
      <c r="G1335" s="102"/>
      <c r="H1335" s="104"/>
      <c r="I1335" s="104"/>
      <c r="J1335" s="97"/>
      <c r="K1335" s="97"/>
    </row>
    <row r="1336" spans="1:11" x14ac:dyDescent="0.15">
      <c r="A1336" s="97"/>
      <c r="B1336" s="97"/>
      <c r="C1336" s="97"/>
      <c r="D1336" s="97"/>
      <c r="E1336" s="97"/>
      <c r="F1336" s="97"/>
      <c r="G1336" s="102"/>
      <c r="H1336" s="104"/>
      <c r="I1336" s="104"/>
      <c r="J1336" s="97"/>
      <c r="K1336" s="97"/>
    </row>
    <row r="1337" spans="1:11" x14ac:dyDescent="0.15">
      <c r="A1337" s="97"/>
      <c r="B1337" s="97"/>
      <c r="C1337" s="97"/>
      <c r="D1337" s="97"/>
      <c r="E1337" s="97"/>
      <c r="F1337" s="97"/>
      <c r="G1337" s="102"/>
      <c r="H1337" s="104"/>
      <c r="I1337" s="104"/>
      <c r="J1337" s="97"/>
      <c r="K1337" s="97"/>
    </row>
    <row r="1338" spans="1:11" x14ac:dyDescent="0.15">
      <c r="A1338" s="97"/>
      <c r="B1338" s="97"/>
      <c r="C1338" s="97"/>
      <c r="D1338" s="97"/>
      <c r="E1338" s="97"/>
      <c r="F1338" s="97"/>
      <c r="G1338" s="102"/>
      <c r="H1338" s="104"/>
      <c r="I1338" s="104"/>
      <c r="J1338" s="97"/>
      <c r="K1338" s="97"/>
    </row>
    <row r="1339" spans="1:11" x14ac:dyDescent="0.15">
      <c r="A1339" s="97"/>
      <c r="B1339" s="97"/>
      <c r="C1339" s="97"/>
      <c r="D1339" s="97"/>
      <c r="E1339" s="97"/>
      <c r="F1339" s="97"/>
      <c r="G1339" s="102"/>
      <c r="H1339" s="104"/>
      <c r="I1339" s="104"/>
      <c r="J1339" s="97"/>
      <c r="K1339" s="97"/>
    </row>
    <row r="1340" spans="1:11" x14ac:dyDescent="0.15">
      <c r="A1340" s="97"/>
      <c r="B1340" s="97"/>
      <c r="C1340" s="97"/>
      <c r="D1340" s="97"/>
      <c r="E1340" s="97"/>
      <c r="F1340" s="97"/>
      <c r="G1340" s="102"/>
      <c r="H1340" s="104"/>
      <c r="I1340" s="104"/>
      <c r="J1340" s="97"/>
      <c r="K1340" s="97"/>
    </row>
    <row r="1341" spans="1:11" x14ac:dyDescent="0.15">
      <c r="A1341" s="97"/>
      <c r="B1341" s="97"/>
      <c r="C1341" s="97"/>
      <c r="D1341" s="97"/>
      <c r="E1341" s="97"/>
      <c r="F1341" s="97"/>
      <c r="G1341" s="102"/>
      <c r="H1341" s="104"/>
      <c r="I1341" s="104"/>
      <c r="J1341" s="97"/>
      <c r="K1341" s="97"/>
    </row>
    <row r="1342" spans="1:11" x14ac:dyDescent="0.15">
      <c r="A1342" s="97"/>
      <c r="B1342" s="97"/>
      <c r="C1342" s="97"/>
      <c r="D1342" s="97"/>
      <c r="E1342" s="97"/>
      <c r="F1342" s="97"/>
      <c r="G1342" s="102"/>
      <c r="H1342" s="104"/>
      <c r="I1342" s="104"/>
      <c r="J1342" s="97"/>
      <c r="K1342" s="97"/>
    </row>
    <row r="1343" spans="1:11" x14ac:dyDescent="0.15">
      <c r="A1343" s="97"/>
      <c r="B1343" s="97"/>
      <c r="C1343" s="97"/>
      <c r="D1343" s="97"/>
      <c r="E1343" s="97"/>
      <c r="F1343" s="97"/>
      <c r="G1343" s="102"/>
      <c r="H1343" s="104"/>
      <c r="I1343" s="104"/>
      <c r="J1343" s="97"/>
      <c r="K1343" s="97"/>
    </row>
    <row r="1344" spans="1:11" x14ac:dyDescent="0.15">
      <c r="A1344" s="97"/>
      <c r="B1344" s="97"/>
      <c r="C1344" s="97"/>
      <c r="D1344" s="97"/>
      <c r="E1344" s="97"/>
      <c r="F1344" s="97"/>
      <c r="G1344" s="102"/>
      <c r="H1344" s="104"/>
      <c r="I1344" s="104"/>
      <c r="J1344" s="97"/>
      <c r="K1344" s="97"/>
    </row>
    <row r="1345" spans="1:11" x14ac:dyDescent="0.15">
      <c r="A1345" s="97"/>
      <c r="B1345" s="97"/>
      <c r="C1345" s="97"/>
      <c r="D1345" s="97"/>
      <c r="E1345" s="97"/>
      <c r="F1345" s="97"/>
      <c r="G1345" s="102"/>
      <c r="H1345" s="104"/>
      <c r="I1345" s="104"/>
      <c r="J1345" s="97"/>
      <c r="K1345" s="97"/>
    </row>
    <row r="1346" spans="1:11" x14ac:dyDescent="0.15">
      <c r="A1346" s="97"/>
      <c r="B1346" s="97"/>
      <c r="C1346" s="97"/>
      <c r="D1346" s="97"/>
      <c r="E1346" s="97"/>
      <c r="F1346" s="97"/>
      <c r="G1346" s="102"/>
      <c r="H1346" s="104"/>
      <c r="I1346" s="104"/>
      <c r="J1346" s="97"/>
      <c r="K1346" s="97"/>
    </row>
    <row r="1347" spans="1:11" x14ac:dyDescent="0.15">
      <c r="A1347" s="97"/>
      <c r="B1347" s="97"/>
      <c r="C1347" s="97"/>
      <c r="D1347" s="97"/>
      <c r="E1347" s="97"/>
      <c r="F1347" s="97"/>
      <c r="G1347" s="102"/>
      <c r="H1347" s="104"/>
      <c r="I1347" s="104"/>
      <c r="J1347" s="97"/>
      <c r="K1347" s="97"/>
    </row>
    <row r="1348" spans="1:11" x14ac:dyDescent="0.15">
      <c r="A1348" s="97"/>
      <c r="B1348" s="97"/>
      <c r="C1348" s="97"/>
      <c r="D1348" s="97"/>
      <c r="E1348" s="97"/>
      <c r="F1348" s="97"/>
      <c r="G1348" s="102"/>
      <c r="H1348" s="104"/>
      <c r="I1348" s="104"/>
      <c r="J1348" s="97"/>
      <c r="K1348" s="97"/>
    </row>
    <row r="1349" spans="1:11" x14ac:dyDescent="0.15">
      <c r="A1349" s="97"/>
      <c r="B1349" s="97"/>
      <c r="C1349" s="97"/>
      <c r="D1349" s="97"/>
      <c r="E1349" s="97"/>
      <c r="F1349" s="97"/>
      <c r="G1349" s="102"/>
      <c r="H1349" s="104"/>
      <c r="I1349" s="104"/>
      <c r="J1349" s="97"/>
      <c r="K1349" s="97"/>
    </row>
    <row r="1350" spans="1:11" x14ac:dyDescent="0.15">
      <c r="A1350" s="97"/>
      <c r="B1350" s="97"/>
      <c r="C1350" s="97"/>
      <c r="D1350" s="97"/>
      <c r="E1350" s="97"/>
      <c r="F1350" s="97"/>
      <c r="G1350" s="102"/>
      <c r="H1350" s="104"/>
      <c r="I1350" s="104"/>
      <c r="J1350" s="97"/>
      <c r="K1350" s="97"/>
    </row>
    <row r="1351" spans="1:11" x14ac:dyDescent="0.15">
      <c r="A1351" s="97"/>
      <c r="B1351" s="97"/>
      <c r="C1351" s="97"/>
      <c r="D1351" s="97"/>
      <c r="E1351" s="97"/>
      <c r="F1351" s="97"/>
      <c r="G1351" s="102"/>
      <c r="H1351" s="104"/>
      <c r="I1351" s="104"/>
      <c r="J1351" s="97"/>
      <c r="K1351" s="97"/>
    </row>
    <row r="1352" spans="1:11" x14ac:dyDescent="0.15">
      <c r="A1352" s="97"/>
      <c r="B1352" s="97"/>
      <c r="C1352" s="97"/>
      <c r="D1352" s="97"/>
      <c r="E1352" s="97"/>
      <c r="F1352" s="97"/>
      <c r="G1352" s="102"/>
      <c r="H1352" s="104"/>
      <c r="I1352" s="104"/>
      <c r="J1352" s="97"/>
      <c r="K1352" s="97"/>
    </row>
    <row r="1353" spans="1:11" x14ac:dyDescent="0.15">
      <c r="A1353" s="97"/>
      <c r="B1353" s="97"/>
      <c r="C1353" s="97"/>
      <c r="D1353" s="97"/>
      <c r="E1353" s="97"/>
      <c r="F1353" s="97"/>
      <c r="G1353" s="102"/>
      <c r="H1353" s="104"/>
      <c r="I1353" s="104"/>
      <c r="J1353" s="97"/>
      <c r="K1353" s="97"/>
    </row>
    <row r="1354" spans="1:11" x14ac:dyDescent="0.15">
      <c r="A1354" s="97"/>
      <c r="B1354" s="97"/>
      <c r="C1354" s="97"/>
      <c r="D1354" s="97"/>
      <c r="E1354" s="97"/>
      <c r="F1354" s="97"/>
      <c r="G1354" s="102"/>
      <c r="H1354" s="104"/>
      <c r="I1354" s="104"/>
      <c r="J1354" s="97"/>
      <c r="K1354" s="97"/>
    </row>
    <row r="1355" spans="1:11" x14ac:dyDescent="0.15">
      <c r="A1355" s="97"/>
      <c r="B1355" s="97"/>
      <c r="C1355" s="97"/>
      <c r="D1355" s="97"/>
      <c r="E1355" s="97"/>
      <c r="F1355" s="97"/>
      <c r="G1355" s="102"/>
      <c r="H1355" s="104"/>
      <c r="I1355" s="104"/>
      <c r="J1355" s="97"/>
      <c r="K1355" s="97"/>
    </row>
    <row r="1356" spans="1:11" x14ac:dyDescent="0.15">
      <c r="A1356" s="97"/>
      <c r="B1356" s="97"/>
      <c r="C1356" s="97"/>
      <c r="D1356" s="97"/>
      <c r="E1356" s="97"/>
      <c r="F1356" s="97"/>
      <c r="G1356" s="102"/>
      <c r="H1356" s="104"/>
      <c r="I1356" s="104"/>
      <c r="J1356" s="97"/>
      <c r="K1356" s="97"/>
    </row>
    <row r="1357" spans="1:11" x14ac:dyDescent="0.15">
      <c r="A1357" s="97"/>
      <c r="B1357" s="97"/>
      <c r="C1357" s="97"/>
      <c r="D1357" s="97"/>
      <c r="E1357" s="97"/>
      <c r="F1357" s="97"/>
      <c r="G1357" s="102"/>
      <c r="H1357" s="104"/>
      <c r="I1357" s="104"/>
      <c r="J1357" s="97"/>
      <c r="K1357" s="97"/>
    </row>
    <row r="1358" spans="1:11" x14ac:dyDescent="0.15">
      <c r="A1358" s="97"/>
      <c r="B1358" s="97"/>
      <c r="C1358" s="97"/>
      <c r="D1358" s="97"/>
      <c r="E1358" s="97"/>
      <c r="F1358" s="97"/>
      <c r="G1358" s="102"/>
      <c r="H1358" s="104"/>
      <c r="I1358" s="104"/>
      <c r="J1358" s="97"/>
      <c r="K1358" s="97"/>
    </row>
    <row r="1359" spans="1:11" x14ac:dyDescent="0.15">
      <c r="A1359" s="97"/>
      <c r="B1359" s="97"/>
      <c r="C1359" s="97"/>
      <c r="D1359" s="97"/>
      <c r="E1359" s="97"/>
      <c r="F1359" s="97"/>
      <c r="G1359" s="102"/>
      <c r="H1359" s="104"/>
      <c r="I1359" s="104"/>
      <c r="J1359" s="97"/>
      <c r="K1359" s="97"/>
    </row>
    <row r="1360" spans="1:11" x14ac:dyDescent="0.15">
      <c r="A1360" s="97"/>
      <c r="B1360" s="97"/>
      <c r="C1360" s="97"/>
      <c r="D1360" s="97"/>
      <c r="E1360" s="97"/>
      <c r="F1360" s="97"/>
      <c r="G1360" s="102"/>
      <c r="H1360" s="104"/>
      <c r="I1360" s="104"/>
      <c r="J1360" s="97"/>
      <c r="K1360" s="97"/>
    </row>
    <row r="1361" spans="1:11" x14ac:dyDescent="0.15">
      <c r="A1361" s="97"/>
      <c r="B1361" s="97"/>
      <c r="C1361" s="97"/>
      <c r="D1361" s="97"/>
      <c r="E1361" s="97"/>
      <c r="F1361" s="97"/>
      <c r="G1361" s="102"/>
      <c r="H1361" s="104"/>
      <c r="I1361" s="104"/>
      <c r="J1361" s="97"/>
      <c r="K1361" s="97"/>
    </row>
    <row r="1362" spans="1:11" x14ac:dyDescent="0.15">
      <c r="A1362" s="97"/>
      <c r="B1362" s="97"/>
      <c r="C1362" s="97"/>
      <c r="D1362" s="97"/>
      <c r="E1362" s="97"/>
      <c r="F1362" s="97"/>
      <c r="G1362" s="102"/>
      <c r="H1362" s="104"/>
      <c r="I1362" s="104"/>
      <c r="J1362" s="97"/>
      <c r="K1362" s="97"/>
    </row>
    <row r="1363" spans="1:11" x14ac:dyDescent="0.15">
      <c r="A1363" s="97"/>
      <c r="B1363" s="97"/>
      <c r="C1363" s="97"/>
      <c r="D1363" s="97"/>
      <c r="E1363" s="97"/>
      <c r="F1363" s="97"/>
      <c r="G1363" s="102"/>
      <c r="H1363" s="104"/>
      <c r="I1363" s="104"/>
      <c r="J1363" s="97"/>
      <c r="K1363" s="97"/>
    </row>
    <row r="1364" spans="1:11" x14ac:dyDescent="0.15">
      <c r="A1364" s="97"/>
      <c r="B1364" s="97"/>
      <c r="C1364" s="97"/>
      <c r="D1364" s="97"/>
      <c r="E1364" s="97"/>
      <c r="F1364" s="97"/>
      <c r="G1364" s="102"/>
      <c r="H1364" s="104"/>
      <c r="I1364" s="104"/>
      <c r="J1364" s="97"/>
      <c r="K1364" s="97"/>
    </row>
    <row r="1365" spans="1:11" x14ac:dyDescent="0.15">
      <c r="A1365" s="97"/>
      <c r="B1365" s="97"/>
      <c r="C1365" s="97"/>
      <c r="D1365" s="97"/>
      <c r="E1365" s="97"/>
      <c r="F1365" s="97"/>
      <c r="G1365" s="102"/>
      <c r="H1365" s="104"/>
      <c r="I1365" s="104"/>
      <c r="J1365" s="97"/>
      <c r="K1365" s="97"/>
    </row>
    <row r="1366" spans="1:11" x14ac:dyDescent="0.15">
      <c r="A1366" s="97"/>
      <c r="B1366" s="97"/>
      <c r="C1366" s="97"/>
      <c r="D1366" s="97"/>
      <c r="E1366" s="97"/>
      <c r="F1366" s="97"/>
      <c r="G1366" s="102"/>
      <c r="H1366" s="104"/>
      <c r="I1366" s="104"/>
      <c r="J1366" s="97"/>
      <c r="K1366" s="97"/>
    </row>
    <row r="1367" spans="1:11" x14ac:dyDescent="0.15">
      <c r="A1367" s="97"/>
      <c r="B1367" s="97"/>
      <c r="C1367" s="97"/>
      <c r="D1367" s="97"/>
      <c r="E1367" s="97"/>
      <c r="F1367" s="97"/>
      <c r="G1367" s="102"/>
      <c r="H1367" s="104"/>
      <c r="I1367" s="104"/>
      <c r="J1367" s="97"/>
      <c r="K1367" s="97"/>
    </row>
    <row r="1368" spans="1:11" x14ac:dyDescent="0.15">
      <c r="A1368" s="97"/>
      <c r="B1368" s="97"/>
      <c r="C1368" s="97"/>
      <c r="D1368" s="97"/>
      <c r="E1368" s="97"/>
      <c r="F1368" s="97"/>
      <c r="G1368" s="102"/>
      <c r="H1368" s="104"/>
      <c r="I1368" s="104"/>
      <c r="J1368" s="97"/>
      <c r="K1368" s="97"/>
    </row>
    <row r="1369" spans="1:11" x14ac:dyDescent="0.15">
      <c r="A1369" s="97"/>
      <c r="B1369" s="97"/>
      <c r="C1369" s="97"/>
      <c r="D1369" s="97"/>
      <c r="E1369" s="97"/>
      <c r="F1369" s="97"/>
      <c r="G1369" s="102"/>
      <c r="H1369" s="104"/>
      <c r="I1369" s="104"/>
      <c r="J1369" s="97"/>
      <c r="K1369" s="97"/>
    </row>
    <row r="1370" spans="1:11" x14ac:dyDescent="0.15">
      <c r="A1370" s="97"/>
      <c r="B1370" s="97"/>
      <c r="C1370" s="97"/>
      <c r="D1370" s="97"/>
      <c r="E1370" s="97"/>
      <c r="F1370" s="97"/>
      <c r="G1370" s="102"/>
      <c r="H1370" s="104"/>
      <c r="I1370" s="104"/>
      <c r="J1370" s="97"/>
      <c r="K1370" s="97"/>
    </row>
    <row r="1371" spans="1:11" x14ac:dyDescent="0.15">
      <c r="A1371" s="97"/>
      <c r="B1371" s="97"/>
      <c r="C1371" s="97"/>
      <c r="D1371" s="97"/>
      <c r="E1371" s="97"/>
      <c r="F1371" s="97"/>
      <c r="G1371" s="102"/>
      <c r="H1371" s="104"/>
      <c r="I1371" s="104"/>
      <c r="J1371" s="97"/>
      <c r="K1371" s="97"/>
    </row>
    <row r="1372" spans="1:11" x14ac:dyDescent="0.15">
      <c r="A1372" s="97"/>
      <c r="B1372" s="97"/>
      <c r="C1372" s="97"/>
      <c r="D1372" s="97"/>
      <c r="E1372" s="97"/>
      <c r="F1372" s="97"/>
      <c r="G1372" s="102"/>
      <c r="H1372" s="104"/>
      <c r="I1372" s="104"/>
      <c r="J1372" s="97"/>
      <c r="K1372" s="97"/>
    </row>
    <row r="1373" spans="1:11" x14ac:dyDescent="0.15">
      <c r="A1373" s="97"/>
      <c r="B1373" s="97"/>
      <c r="C1373" s="97"/>
      <c r="D1373" s="97"/>
      <c r="E1373" s="97"/>
      <c r="F1373" s="97"/>
      <c r="G1373" s="102"/>
      <c r="H1373" s="104"/>
      <c r="I1373" s="104"/>
      <c r="J1373" s="97"/>
      <c r="K1373" s="97"/>
    </row>
    <row r="1374" spans="1:11" x14ac:dyDescent="0.15">
      <c r="A1374" s="97"/>
      <c r="B1374" s="97"/>
      <c r="C1374" s="97"/>
      <c r="D1374" s="97"/>
      <c r="E1374" s="97"/>
      <c r="F1374" s="97"/>
      <c r="G1374" s="102"/>
      <c r="H1374" s="104"/>
      <c r="I1374" s="104"/>
      <c r="J1374" s="97"/>
      <c r="K1374" s="97"/>
    </row>
    <row r="1375" spans="1:11" x14ac:dyDescent="0.15">
      <c r="A1375" s="97"/>
      <c r="B1375" s="97"/>
      <c r="C1375" s="97"/>
      <c r="D1375" s="97"/>
      <c r="E1375" s="97"/>
      <c r="F1375" s="97"/>
      <c r="G1375" s="102"/>
      <c r="H1375" s="104"/>
      <c r="I1375" s="104"/>
      <c r="J1375" s="97"/>
      <c r="K1375" s="97"/>
    </row>
    <row r="1376" spans="1:11" x14ac:dyDescent="0.15">
      <c r="A1376" s="97"/>
      <c r="B1376" s="97"/>
      <c r="C1376" s="97"/>
      <c r="D1376" s="97"/>
      <c r="E1376" s="97"/>
      <c r="F1376" s="97"/>
      <c r="G1376" s="102"/>
      <c r="H1376" s="104"/>
      <c r="I1376" s="104"/>
      <c r="J1376" s="97"/>
      <c r="K1376" s="97"/>
    </row>
    <row r="1377" spans="1:11" x14ac:dyDescent="0.15">
      <c r="A1377" s="97"/>
      <c r="B1377" s="97"/>
      <c r="C1377" s="97"/>
      <c r="D1377" s="97"/>
      <c r="E1377" s="97"/>
      <c r="F1377" s="97"/>
      <c r="G1377" s="102"/>
      <c r="H1377" s="104"/>
      <c r="I1377" s="104"/>
      <c r="J1377" s="97"/>
      <c r="K1377" s="97"/>
    </row>
    <row r="1378" spans="1:11" x14ac:dyDescent="0.15">
      <c r="A1378" s="97"/>
      <c r="B1378" s="97"/>
      <c r="C1378" s="97"/>
      <c r="D1378" s="97"/>
      <c r="E1378" s="97"/>
      <c r="F1378" s="97"/>
      <c r="G1378" s="102"/>
      <c r="H1378" s="104"/>
      <c r="I1378" s="104"/>
      <c r="J1378" s="97"/>
      <c r="K1378" s="97"/>
    </row>
    <row r="1379" spans="1:11" x14ac:dyDescent="0.15">
      <c r="A1379" s="97"/>
      <c r="B1379" s="97"/>
      <c r="C1379" s="97"/>
      <c r="D1379" s="97"/>
      <c r="E1379" s="97"/>
      <c r="F1379" s="97"/>
      <c r="G1379" s="102"/>
      <c r="H1379" s="104"/>
      <c r="I1379" s="104"/>
      <c r="J1379" s="97"/>
      <c r="K1379" s="97"/>
    </row>
    <row r="1380" spans="1:11" x14ac:dyDescent="0.15">
      <c r="A1380" s="97"/>
      <c r="B1380" s="97"/>
      <c r="C1380" s="97"/>
      <c r="D1380" s="97"/>
      <c r="E1380" s="97"/>
      <c r="F1380" s="97"/>
      <c r="G1380" s="102"/>
      <c r="H1380" s="104"/>
      <c r="I1380" s="104"/>
      <c r="J1380" s="97"/>
      <c r="K1380" s="97"/>
    </row>
    <row r="1381" spans="1:11" x14ac:dyDescent="0.15">
      <c r="A1381" s="97"/>
      <c r="B1381" s="97"/>
      <c r="C1381" s="97"/>
      <c r="D1381" s="97"/>
      <c r="E1381" s="97"/>
      <c r="F1381" s="97"/>
      <c r="G1381" s="102"/>
      <c r="H1381" s="104"/>
      <c r="I1381" s="104"/>
      <c r="J1381" s="97"/>
      <c r="K1381" s="97"/>
    </row>
    <row r="1382" spans="1:11" x14ac:dyDescent="0.15">
      <c r="A1382" s="97"/>
      <c r="B1382" s="97"/>
      <c r="C1382" s="97"/>
      <c r="D1382" s="97"/>
      <c r="E1382" s="97"/>
      <c r="F1382" s="97"/>
      <c r="G1382" s="102"/>
      <c r="H1382" s="104"/>
      <c r="I1382" s="104"/>
      <c r="J1382" s="97"/>
      <c r="K1382" s="97"/>
    </row>
    <row r="1383" spans="1:11" x14ac:dyDescent="0.15">
      <c r="A1383" s="97"/>
      <c r="B1383" s="97"/>
      <c r="C1383" s="97"/>
      <c r="D1383" s="97"/>
      <c r="E1383" s="97"/>
      <c r="F1383" s="97"/>
      <c r="G1383" s="102"/>
      <c r="H1383" s="104"/>
      <c r="I1383" s="104"/>
      <c r="J1383" s="97"/>
      <c r="K1383" s="97"/>
    </row>
    <row r="1384" spans="1:11" x14ac:dyDescent="0.15">
      <c r="A1384" s="97"/>
      <c r="B1384" s="97"/>
      <c r="C1384" s="97"/>
      <c r="D1384" s="97"/>
      <c r="E1384" s="97"/>
      <c r="F1384" s="97"/>
      <c r="G1384" s="102"/>
      <c r="H1384" s="104"/>
      <c r="I1384" s="104"/>
      <c r="J1384" s="97"/>
      <c r="K1384" s="97"/>
    </row>
    <row r="1385" spans="1:11" x14ac:dyDescent="0.15">
      <c r="A1385" s="97"/>
      <c r="B1385" s="97"/>
      <c r="C1385" s="97"/>
      <c r="D1385" s="97"/>
      <c r="E1385" s="97"/>
      <c r="F1385" s="97"/>
      <c r="G1385" s="102"/>
      <c r="H1385" s="104"/>
      <c r="I1385" s="104"/>
      <c r="J1385" s="97"/>
      <c r="K1385" s="97"/>
    </row>
    <row r="1386" spans="1:11" x14ac:dyDescent="0.15">
      <c r="A1386" s="97"/>
      <c r="B1386" s="97"/>
      <c r="C1386" s="97"/>
      <c r="D1386" s="97"/>
      <c r="E1386" s="97"/>
      <c r="F1386" s="97"/>
      <c r="G1386" s="102"/>
      <c r="H1386" s="104"/>
      <c r="I1386" s="104"/>
      <c r="J1386" s="97"/>
      <c r="K1386" s="97"/>
    </row>
    <row r="1387" spans="1:11" x14ac:dyDescent="0.15">
      <c r="A1387" s="97"/>
      <c r="B1387" s="97"/>
      <c r="C1387" s="97"/>
      <c r="D1387" s="97"/>
      <c r="E1387" s="97"/>
      <c r="F1387" s="97"/>
      <c r="G1387" s="102"/>
      <c r="H1387" s="104"/>
      <c r="I1387" s="104"/>
      <c r="J1387" s="97"/>
      <c r="K1387" s="97"/>
    </row>
    <row r="1388" spans="1:11" x14ac:dyDescent="0.15">
      <c r="A1388" s="97"/>
      <c r="B1388" s="97"/>
      <c r="C1388" s="97"/>
      <c r="D1388" s="97"/>
      <c r="E1388" s="97"/>
      <c r="F1388" s="97"/>
      <c r="G1388" s="102"/>
      <c r="H1388" s="104"/>
      <c r="I1388" s="104"/>
      <c r="J1388" s="97"/>
      <c r="K1388" s="97"/>
    </row>
    <row r="1389" spans="1:11" x14ac:dyDescent="0.15">
      <c r="A1389" s="97"/>
      <c r="B1389" s="97"/>
      <c r="C1389" s="97"/>
      <c r="D1389" s="97"/>
      <c r="E1389" s="97"/>
      <c r="F1389" s="97"/>
      <c r="G1389" s="102"/>
      <c r="H1389" s="104"/>
      <c r="I1389" s="104"/>
      <c r="J1389" s="97"/>
      <c r="K1389" s="97"/>
    </row>
    <row r="1390" spans="1:11" x14ac:dyDescent="0.15">
      <c r="A1390" s="97"/>
      <c r="B1390" s="97"/>
      <c r="C1390" s="97"/>
      <c r="D1390" s="97"/>
      <c r="E1390" s="97"/>
      <c r="F1390" s="97"/>
      <c r="G1390" s="102"/>
      <c r="H1390" s="104"/>
      <c r="I1390" s="104"/>
      <c r="J1390" s="97"/>
      <c r="K1390" s="97"/>
    </row>
    <row r="1391" spans="1:11" x14ac:dyDescent="0.15">
      <c r="A1391" s="97"/>
      <c r="B1391" s="97"/>
      <c r="C1391" s="97"/>
      <c r="D1391" s="97"/>
      <c r="E1391" s="97"/>
      <c r="F1391" s="97"/>
      <c r="G1391" s="102"/>
      <c r="H1391" s="104"/>
      <c r="I1391" s="104"/>
      <c r="J1391" s="97"/>
      <c r="K1391" s="97"/>
    </row>
    <row r="1392" spans="1:11" x14ac:dyDescent="0.15">
      <c r="A1392" s="97"/>
      <c r="B1392" s="97"/>
      <c r="C1392" s="97"/>
      <c r="D1392" s="97"/>
      <c r="E1392" s="97"/>
      <c r="F1392" s="97"/>
      <c r="G1392" s="102"/>
      <c r="H1392" s="104"/>
      <c r="I1392" s="104"/>
      <c r="J1392" s="97"/>
      <c r="K1392" s="97"/>
    </row>
    <row r="1393" spans="1:11" x14ac:dyDescent="0.15">
      <c r="A1393" s="97"/>
      <c r="B1393" s="97"/>
      <c r="C1393" s="97"/>
      <c r="D1393" s="97"/>
      <c r="E1393" s="97"/>
      <c r="F1393" s="97"/>
      <c r="G1393" s="102"/>
      <c r="H1393" s="104"/>
      <c r="I1393" s="104"/>
      <c r="J1393" s="97"/>
      <c r="K1393" s="97"/>
    </row>
    <row r="1394" spans="1:11" x14ac:dyDescent="0.15">
      <c r="A1394" s="97"/>
      <c r="B1394" s="97"/>
      <c r="C1394" s="97"/>
      <c r="D1394" s="97"/>
      <c r="E1394" s="97"/>
      <c r="F1394" s="97"/>
      <c r="G1394" s="102"/>
      <c r="H1394" s="104"/>
      <c r="I1394" s="104"/>
      <c r="J1394" s="97"/>
      <c r="K1394" s="97"/>
    </row>
    <row r="1395" spans="1:11" x14ac:dyDescent="0.15">
      <c r="A1395" s="97"/>
      <c r="B1395" s="97"/>
      <c r="C1395" s="97"/>
      <c r="D1395" s="97"/>
      <c r="E1395" s="97"/>
      <c r="F1395" s="97"/>
      <c r="G1395" s="102"/>
      <c r="H1395" s="104"/>
      <c r="I1395" s="104"/>
      <c r="J1395" s="97"/>
      <c r="K1395" s="97"/>
    </row>
    <row r="1396" spans="1:11" x14ac:dyDescent="0.15">
      <c r="A1396" s="97"/>
      <c r="B1396" s="97"/>
      <c r="C1396" s="97"/>
      <c r="D1396" s="97"/>
      <c r="E1396" s="97"/>
      <c r="F1396" s="97"/>
      <c r="G1396" s="102"/>
      <c r="H1396" s="104"/>
      <c r="I1396" s="104"/>
      <c r="J1396" s="97"/>
      <c r="K1396" s="97"/>
    </row>
    <row r="1397" spans="1:11" x14ac:dyDescent="0.15">
      <c r="A1397" s="97"/>
      <c r="B1397" s="97"/>
      <c r="C1397" s="97"/>
      <c r="D1397" s="97"/>
      <c r="E1397" s="97"/>
      <c r="F1397" s="97"/>
      <c r="G1397" s="102"/>
      <c r="H1397" s="104"/>
      <c r="I1397" s="104"/>
      <c r="J1397" s="97"/>
      <c r="K1397" s="97"/>
    </row>
    <row r="1398" spans="1:11" x14ac:dyDescent="0.15">
      <c r="A1398" s="97"/>
      <c r="B1398" s="97"/>
      <c r="C1398" s="97"/>
      <c r="D1398" s="97"/>
      <c r="E1398" s="97"/>
      <c r="F1398" s="97"/>
      <c r="G1398" s="102"/>
      <c r="H1398" s="104"/>
      <c r="I1398" s="104"/>
      <c r="J1398" s="97"/>
      <c r="K1398" s="97"/>
    </row>
    <row r="1399" spans="1:11" x14ac:dyDescent="0.15">
      <c r="A1399" s="97"/>
      <c r="B1399" s="97"/>
      <c r="C1399" s="97"/>
      <c r="D1399" s="97"/>
      <c r="E1399" s="97"/>
      <c r="F1399" s="97"/>
      <c r="G1399" s="102"/>
      <c r="H1399" s="104"/>
      <c r="I1399" s="104"/>
      <c r="J1399" s="97"/>
      <c r="K1399" s="97"/>
    </row>
    <row r="1400" spans="1:11" x14ac:dyDescent="0.15">
      <c r="A1400" s="97"/>
      <c r="B1400" s="97"/>
      <c r="C1400" s="97"/>
      <c r="D1400" s="97"/>
      <c r="E1400" s="97"/>
      <c r="F1400" s="97"/>
      <c r="G1400" s="102"/>
      <c r="H1400" s="104"/>
      <c r="I1400" s="104"/>
      <c r="J1400" s="97"/>
      <c r="K1400" s="97"/>
    </row>
    <row r="1401" spans="1:11" x14ac:dyDescent="0.15">
      <c r="A1401" s="97"/>
      <c r="B1401" s="97"/>
      <c r="C1401" s="97"/>
      <c r="D1401" s="97"/>
      <c r="E1401" s="97"/>
      <c r="F1401" s="97"/>
      <c r="G1401" s="102"/>
      <c r="H1401" s="104"/>
      <c r="I1401" s="104"/>
      <c r="J1401" s="97"/>
      <c r="K1401" s="97"/>
    </row>
    <row r="1402" spans="1:11" x14ac:dyDescent="0.15">
      <c r="A1402" s="97"/>
      <c r="B1402" s="97"/>
      <c r="C1402" s="97"/>
      <c r="D1402" s="97"/>
      <c r="E1402" s="97"/>
      <c r="F1402" s="97"/>
      <c r="G1402" s="102"/>
      <c r="H1402" s="104"/>
      <c r="I1402" s="104"/>
      <c r="J1402" s="97"/>
      <c r="K1402" s="97"/>
    </row>
    <row r="1403" spans="1:11" x14ac:dyDescent="0.15">
      <c r="A1403" s="97"/>
      <c r="B1403" s="97"/>
      <c r="C1403" s="97"/>
      <c r="D1403" s="97"/>
      <c r="E1403" s="97"/>
      <c r="F1403" s="97"/>
      <c r="G1403" s="102"/>
      <c r="H1403" s="104"/>
      <c r="I1403" s="104"/>
      <c r="J1403" s="97"/>
      <c r="K1403" s="97"/>
    </row>
    <row r="1404" spans="1:11" x14ac:dyDescent="0.15">
      <c r="A1404" s="97"/>
      <c r="B1404" s="97"/>
      <c r="C1404" s="97"/>
      <c r="D1404" s="97"/>
      <c r="E1404" s="97"/>
      <c r="F1404" s="97"/>
      <c r="G1404" s="102"/>
      <c r="H1404" s="104"/>
      <c r="I1404" s="104"/>
      <c r="J1404" s="97"/>
      <c r="K1404" s="97"/>
    </row>
    <row r="1405" spans="1:11" x14ac:dyDescent="0.15">
      <c r="A1405" s="97"/>
      <c r="B1405" s="97"/>
      <c r="C1405" s="97"/>
      <c r="D1405" s="97"/>
      <c r="E1405" s="97"/>
      <c r="F1405" s="97"/>
      <c r="G1405" s="102"/>
      <c r="H1405" s="104"/>
      <c r="I1405" s="104"/>
      <c r="J1405" s="97"/>
      <c r="K1405" s="97"/>
    </row>
    <row r="1406" spans="1:11" x14ac:dyDescent="0.15">
      <c r="A1406" s="97"/>
      <c r="B1406" s="97"/>
      <c r="C1406" s="97"/>
      <c r="D1406" s="97"/>
      <c r="E1406" s="97"/>
      <c r="F1406" s="97"/>
      <c r="G1406" s="102"/>
      <c r="H1406" s="104"/>
      <c r="I1406" s="104"/>
      <c r="J1406" s="97"/>
      <c r="K1406" s="97"/>
    </row>
    <row r="1407" spans="1:11" x14ac:dyDescent="0.15">
      <c r="A1407" s="97"/>
      <c r="B1407" s="97"/>
      <c r="C1407" s="97"/>
      <c r="D1407" s="97"/>
      <c r="E1407" s="97"/>
      <c r="F1407" s="97"/>
      <c r="G1407" s="102"/>
      <c r="H1407" s="104"/>
      <c r="I1407" s="104"/>
      <c r="J1407" s="97"/>
      <c r="K1407" s="97"/>
    </row>
    <row r="1408" spans="1:11" x14ac:dyDescent="0.15">
      <c r="A1408" s="97"/>
      <c r="B1408" s="97"/>
      <c r="C1408" s="97"/>
      <c r="D1408" s="97"/>
      <c r="E1408" s="97"/>
      <c r="F1408" s="97"/>
      <c r="G1408" s="102"/>
      <c r="H1408" s="104"/>
      <c r="I1408" s="104"/>
      <c r="J1408" s="97"/>
      <c r="K1408" s="97"/>
    </row>
    <row r="1409" spans="1:11" x14ac:dyDescent="0.15">
      <c r="A1409" s="97"/>
      <c r="B1409" s="97"/>
      <c r="C1409" s="97"/>
      <c r="D1409" s="97"/>
      <c r="E1409" s="97"/>
      <c r="F1409" s="97"/>
      <c r="G1409" s="102"/>
      <c r="H1409" s="104"/>
      <c r="I1409" s="104"/>
      <c r="J1409" s="97"/>
      <c r="K1409" s="97"/>
    </row>
  </sheetData>
  <mergeCells count="169">
    <mergeCell ref="C326:D326"/>
    <mergeCell ref="A329:D329"/>
    <mergeCell ref="B330:D330"/>
    <mergeCell ref="C331:D331"/>
    <mergeCell ref="C303:D303"/>
    <mergeCell ref="C306:D306"/>
    <mergeCell ref="B316:D316"/>
    <mergeCell ref="C317:D317"/>
    <mergeCell ref="C320:D320"/>
    <mergeCell ref="C323:D323"/>
    <mergeCell ref="C270:D270"/>
    <mergeCell ref="C273:D273"/>
    <mergeCell ref="C280:D280"/>
    <mergeCell ref="A283:D283"/>
    <mergeCell ref="B284:D284"/>
    <mergeCell ref="C285:D285"/>
    <mergeCell ref="A294:D294"/>
    <mergeCell ref="A295:D295"/>
    <mergeCell ref="A296:D296"/>
    <mergeCell ref="B297:D297"/>
    <mergeCell ref="C298:D298"/>
    <mergeCell ref="C301:D301"/>
    <mergeCell ref="A237:D237"/>
    <mergeCell ref="J237:K237"/>
    <mergeCell ref="A238:D238"/>
    <mergeCell ref="A239:D239"/>
    <mergeCell ref="A240:D240"/>
    <mergeCell ref="B241:D241"/>
    <mergeCell ref="C242:D242"/>
    <mergeCell ref="C247:D247"/>
    <mergeCell ref="C252:D252"/>
    <mergeCell ref="C256:D256"/>
    <mergeCell ref="C266:D266"/>
    <mergeCell ref="B269:D269"/>
    <mergeCell ref="C194:D194"/>
    <mergeCell ref="C200:D200"/>
    <mergeCell ref="C206:D206"/>
    <mergeCell ref="C209:D209"/>
    <mergeCell ref="C217:D217"/>
    <mergeCell ref="B220:D220"/>
    <mergeCell ref="C221:D221"/>
    <mergeCell ref="C224:D224"/>
    <mergeCell ref="C227:D227"/>
    <mergeCell ref="A230:D230"/>
    <mergeCell ref="B231:D231"/>
    <mergeCell ref="C232:D232"/>
    <mergeCell ref="B193:D193"/>
    <mergeCell ref="B178:D178"/>
    <mergeCell ref="C179:D179"/>
    <mergeCell ref="A182:D182"/>
    <mergeCell ref="B183:D183"/>
    <mergeCell ref="C184:D184"/>
    <mergeCell ref="A186:D186"/>
    <mergeCell ref="D169:D171"/>
    <mergeCell ref="B187:D187"/>
    <mergeCell ref="C188:D188"/>
    <mergeCell ref="A190:D190"/>
    <mergeCell ref="A191:D191"/>
    <mergeCell ref="A192:D192"/>
    <mergeCell ref="A172:D172"/>
    <mergeCell ref="B173:D173"/>
    <mergeCell ref="C174:D174"/>
    <mergeCell ref="A177:D177"/>
    <mergeCell ref="C142:D142"/>
    <mergeCell ref="A145:D145"/>
    <mergeCell ref="A146:D146"/>
    <mergeCell ref="A147:D147"/>
    <mergeCell ref="A165:D165"/>
    <mergeCell ref="B166:D166"/>
    <mergeCell ref="I169:I171"/>
    <mergeCell ref="E169:E171"/>
    <mergeCell ref="E136:E141"/>
    <mergeCell ref="F136:F141"/>
    <mergeCell ref="G136:G141"/>
    <mergeCell ref="I136:I141"/>
    <mergeCell ref="A123:D123"/>
    <mergeCell ref="A124:D124"/>
    <mergeCell ref="B125:D125"/>
    <mergeCell ref="C126:D126"/>
    <mergeCell ref="I128:I133"/>
    <mergeCell ref="G128:G133"/>
    <mergeCell ref="F128:F133"/>
    <mergeCell ref="E128:E133"/>
    <mergeCell ref="D128:D133"/>
    <mergeCell ref="C134:D134"/>
    <mergeCell ref="C136:C139"/>
    <mergeCell ref="D136:D141"/>
    <mergeCell ref="H169:H171"/>
    <mergeCell ref="B148:D148"/>
    <mergeCell ref="C149:D149"/>
    <mergeCell ref="F169:F171"/>
    <mergeCell ref="G169:G171"/>
    <mergeCell ref="H136:H141"/>
    <mergeCell ref="C167:D167"/>
    <mergeCell ref="I99:I106"/>
    <mergeCell ref="H99:H106"/>
    <mergeCell ref="C107:D107"/>
    <mergeCell ref="C110:D110"/>
    <mergeCell ref="D114:D122"/>
    <mergeCell ref="E114:E122"/>
    <mergeCell ref="F114:F122"/>
    <mergeCell ref="G114:G122"/>
    <mergeCell ref="H114:H122"/>
    <mergeCell ref="I114:I122"/>
    <mergeCell ref="H71:H86"/>
    <mergeCell ref="D71:D86"/>
    <mergeCell ref="G99:G106"/>
    <mergeCell ref="F99:F106"/>
    <mergeCell ref="E99:E106"/>
    <mergeCell ref="D99:D106"/>
    <mergeCell ref="I92:I96"/>
    <mergeCell ref="C97:D97"/>
    <mergeCell ref="G67:G68"/>
    <mergeCell ref="H67:H68"/>
    <mergeCell ref="I67:I68"/>
    <mergeCell ref="C69:D69"/>
    <mergeCell ref="G71:G86"/>
    <mergeCell ref="F71:F86"/>
    <mergeCell ref="E71:E86"/>
    <mergeCell ref="I71:I86"/>
    <mergeCell ref="F45:F49"/>
    <mergeCell ref="G45:G49"/>
    <mergeCell ref="C90:D90"/>
    <mergeCell ref="C61:D61"/>
    <mergeCell ref="E92:E96"/>
    <mergeCell ref="F92:F96"/>
    <mergeCell ref="G92:G96"/>
    <mergeCell ref="E67:E68"/>
    <mergeCell ref="F67:F68"/>
    <mergeCell ref="H45:H49"/>
    <mergeCell ref="A8:D8"/>
    <mergeCell ref="I45:I49"/>
    <mergeCell ref="C50:D50"/>
    <mergeCell ref="B53:D53"/>
    <mergeCell ref="C54:D54"/>
    <mergeCell ref="C57:D57"/>
    <mergeCell ref="D45:D49"/>
    <mergeCell ref="A5:D5"/>
    <mergeCell ref="A6:D6"/>
    <mergeCell ref="A7:D7"/>
    <mergeCell ref="B64:D64"/>
    <mergeCell ref="C65:D65"/>
    <mergeCell ref="D67:D68"/>
    <mergeCell ref="A11:D11"/>
    <mergeCell ref="A12:D12"/>
    <mergeCell ref="A13:D13"/>
    <mergeCell ref="A14:D14"/>
    <mergeCell ref="A15:D15"/>
    <mergeCell ref="A16:D16"/>
    <mergeCell ref="B21:D21"/>
    <mergeCell ref="C22:D22"/>
    <mergeCell ref="H128:H133"/>
    <mergeCell ref="A1:K1"/>
    <mergeCell ref="A2:D2"/>
    <mergeCell ref="A3:D3"/>
    <mergeCell ref="E3:F4"/>
    <mergeCell ref="G3:G4"/>
    <mergeCell ref="H3:I4"/>
    <mergeCell ref="J3:K4"/>
    <mergeCell ref="A9:D9"/>
    <mergeCell ref="A10:D10"/>
    <mergeCell ref="C27:D27"/>
    <mergeCell ref="C40:D40"/>
    <mergeCell ref="C43:D43"/>
    <mergeCell ref="E45:E49"/>
    <mergeCell ref="A17:D17"/>
    <mergeCell ref="A18:D18"/>
    <mergeCell ref="A19:D19"/>
    <mergeCell ref="A20:D20"/>
  </mergeCells>
  <phoneticPr fontId="1" type="noConversion"/>
  <pageMargins left="0.51181102362204722" right="0.39370078740157483" top="0.39370078740157483" bottom="0.39370078740157483" header="0.31496062992125984" footer="0.15748031496062992"/>
  <pageSetup paperSize="9" scale="99" firstPageNumber="10" fitToWidth="0" orientation="landscape" useFirstPageNumber="1" horizontalDpi="4294967293" verticalDpi="4294967293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9"/>
  <sheetViews>
    <sheetView zoomScaleNormal="100" zoomScaleSheetLayoutView="100" workbookViewId="0">
      <pane ySplit="5" topLeftCell="A15" activePane="bottomLeft" state="frozen"/>
      <selection activeCell="O34" sqref="O34"/>
      <selection pane="bottomLeft" activeCell="J33" sqref="J33"/>
    </sheetView>
  </sheetViews>
  <sheetFormatPr defaultRowHeight="13.5" x14ac:dyDescent="0.15"/>
  <cols>
    <col min="1" max="3" width="3.21875" style="99" customWidth="1"/>
    <col min="4" max="4" width="17.6640625" style="99" customWidth="1"/>
    <col min="5" max="5" width="3.6640625" style="98" customWidth="1"/>
    <col min="6" max="7" width="10.6640625" style="97" customWidth="1"/>
    <col min="8" max="8" width="2.44140625" style="100" customWidth="1"/>
    <col min="9" max="9" width="8.109375" style="97" customWidth="1"/>
    <col min="10" max="10" width="19.6640625" style="99" customWidth="1"/>
    <col min="11" max="11" width="30.6640625" style="98" customWidth="1"/>
    <col min="12" max="256" width="8.88671875" style="97"/>
    <col min="257" max="259" width="3.21875" style="97" customWidth="1"/>
    <col min="260" max="260" width="17.6640625" style="97" customWidth="1"/>
    <col min="261" max="261" width="3.6640625" style="97" customWidth="1"/>
    <col min="262" max="262" width="9" style="97" customWidth="1"/>
    <col min="263" max="263" width="10.6640625" style="97" customWidth="1"/>
    <col min="264" max="264" width="2.44140625" style="97" customWidth="1"/>
    <col min="265" max="265" width="8.109375" style="97" customWidth="1"/>
    <col min="266" max="266" width="19.77734375" style="97" customWidth="1"/>
    <col min="267" max="267" width="30.77734375" style="97" customWidth="1"/>
    <col min="268" max="512" width="8.88671875" style="97"/>
    <col min="513" max="515" width="3.21875" style="97" customWidth="1"/>
    <col min="516" max="516" width="17.6640625" style="97" customWidth="1"/>
    <col min="517" max="517" width="3.6640625" style="97" customWidth="1"/>
    <col min="518" max="518" width="9" style="97" customWidth="1"/>
    <col min="519" max="519" width="10.6640625" style="97" customWidth="1"/>
    <col min="520" max="520" width="2.44140625" style="97" customWidth="1"/>
    <col min="521" max="521" width="8.109375" style="97" customWidth="1"/>
    <col min="522" max="522" width="19.77734375" style="97" customWidth="1"/>
    <col min="523" max="523" width="30.77734375" style="97" customWidth="1"/>
    <col min="524" max="768" width="8.88671875" style="97"/>
    <col min="769" max="771" width="3.21875" style="97" customWidth="1"/>
    <col min="772" max="772" width="17.6640625" style="97" customWidth="1"/>
    <col min="773" max="773" width="3.6640625" style="97" customWidth="1"/>
    <col min="774" max="774" width="9" style="97" customWidth="1"/>
    <col min="775" max="775" width="10.6640625" style="97" customWidth="1"/>
    <col min="776" max="776" width="2.44140625" style="97" customWidth="1"/>
    <col min="777" max="777" width="8.109375" style="97" customWidth="1"/>
    <col min="778" max="778" width="19.77734375" style="97" customWidth="1"/>
    <col min="779" max="779" width="30.77734375" style="97" customWidth="1"/>
    <col min="780" max="1024" width="8.88671875" style="97"/>
    <col min="1025" max="1027" width="3.21875" style="97" customWidth="1"/>
    <col min="1028" max="1028" width="17.6640625" style="97" customWidth="1"/>
    <col min="1029" max="1029" width="3.6640625" style="97" customWidth="1"/>
    <col min="1030" max="1030" width="9" style="97" customWidth="1"/>
    <col min="1031" max="1031" width="10.6640625" style="97" customWidth="1"/>
    <col min="1032" max="1032" width="2.44140625" style="97" customWidth="1"/>
    <col min="1033" max="1033" width="8.109375" style="97" customWidth="1"/>
    <col min="1034" max="1034" width="19.77734375" style="97" customWidth="1"/>
    <col min="1035" max="1035" width="30.77734375" style="97" customWidth="1"/>
    <col min="1036" max="1280" width="8.88671875" style="97"/>
    <col min="1281" max="1283" width="3.21875" style="97" customWidth="1"/>
    <col min="1284" max="1284" width="17.6640625" style="97" customWidth="1"/>
    <col min="1285" max="1285" width="3.6640625" style="97" customWidth="1"/>
    <col min="1286" max="1286" width="9" style="97" customWidth="1"/>
    <col min="1287" max="1287" width="10.6640625" style="97" customWidth="1"/>
    <col min="1288" max="1288" width="2.44140625" style="97" customWidth="1"/>
    <col min="1289" max="1289" width="8.109375" style="97" customWidth="1"/>
    <col min="1290" max="1290" width="19.77734375" style="97" customWidth="1"/>
    <col min="1291" max="1291" width="30.77734375" style="97" customWidth="1"/>
    <col min="1292" max="1536" width="8.88671875" style="97"/>
    <col min="1537" max="1539" width="3.21875" style="97" customWidth="1"/>
    <col min="1540" max="1540" width="17.6640625" style="97" customWidth="1"/>
    <col min="1541" max="1541" width="3.6640625" style="97" customWidth="1"/>
    <col min="1542" max="1542" width="9" style="97" customWidth="1"/>
    <col min="1543" max="1543" width="10.6640625" style="97" customWidth="1"/>
    <col min="1544" max="1544" width="2.44140625" style="97" customWidth="1"/>
    <col min="1545" max="1545" width="8.109375" style="97" customWidth="1"/>
    <col min="1546" max="1546" width="19.77734375" style="97" customWidth="1"/>
    <col min="1547" max="1547" width="30.77734375" style="97" customWidth="1"/>
    <col min="1548" max="1792" width="8.88671875" style="97"/>
    <col min="1793" max="1795" width="3.21875" style="97" customWidth="1"/>
    <col min="1796" max="1796" width="17.6640625" style="97" customWidth="1"/>
    <col min="1797" max="1797" width="3.6640625" style="97" customWidth="1"/>
    <col min="1798" max="1798" width="9" style="97" customWidth="1"/>
    <col min="1799" max="1799" width="10.6640625" style="97" customWidth="1"/>
    <col min="1800" max="1800" width="2.44140625" style="97" customWidth="1"/>
    <col min="1801" max="1801" width="8.109375" style="97" customWidth="1"/>
    <col min="1802" max="1802" width="19.77734375" style="97" customWidth="1"/>
    <col min="1803" max="1803" width="30.77734375" style="97" customWidth="1"/>
    <col min="1804" max="2048" width="8.88671875" style="97"/>
    <col min="2049" max="2051" width="3.21875" style="97" customWidth="1"/>
    <col min="2052" max="2052" width="17.6640625" style="97" customWidth="1"/>
    <col min="2053" max="2053" width="3.6640625" style="97" customWidth="1"/>
    <col min="2054" max="2054" width="9" style="97" customWidth="1"/>
    <col min="2055" max="2055" width="10.6640625" style="97" customWidth="1"/>
    <col min="2056" max="2056" width="2.44140625" style="97" customWidth="1"/>
    <col min="2057" max="2057" width="8.109375" style="97" customWidth="1"/>
    <col min="2058" max="2058" width="19.77734375" style="97" customWidth="1"/>
    <col min="2059" max="2059" width="30.77734375" style="97" customWidth="1"/>
    <col min="2060" max="2304" width="8.88671875" style="97"/>
    <col min="2305" max="2307" width="3.21875" style="97" customWidth="1"/>
    <col min="2308" max="2308" width="17.6640625" style="97" customWidth="1"/>
    <col min="2309" max="2309" width="3.6640625" style="97" customWidth="1"/>
    <col min="2310" max="2310" width="9" style="97" customWidth="1"/>
    <col min="2311" max="2311" width="10.6640625" style="97" customWidth="1"/>
    <col min="2312" max="2312" width="2.44140625" style="97" customWidth="1"/>
    <col min="2313" max="2313" width="8.109375" style="97" customWidth="1"/>
    <col min="2314" max="2314" width="19.77734375" style="97" customWidth="1"/>
    <col min="2315" max="2315" width="30.77734375" style="97" customWidth="1"/>
    <col min="2316" max="2560" width="8.88671875" style="97"/>
    <col min="2561" max="2563" width="3.21875" style="97" customWidth="1"/>
    <col min="2564" max="2564" width="17.6640625" style="97" customWidth="1"/>
    <col min="2565" max="2565" width="3.6640625" style="97" customWidth="1"/>
    <col min="2566" max="2566" width="9" style="97" customWidth="1"/>
    <col min="2567" max="2567" width="10.6640625" style="97" customWidth="1"/>
    <col min="2568" max="2568" width="2.44140625" style="97" customWidth="1"/>
    <col min="2569" max="2569" width="8.109375" style="97" customWidth="1"/>
    <col min="2570" max="2570" width="19.77734375" style="97" customWidth="1"/>
    <col min="2571" max="2571" width="30.77734375" style="97" customWidth="1"/>
    <col min="2572" max="2816" width="8.88671875" style="97"/>
    <col min="2817" max="2819" width="3.21875" style="97" customWidth="1"/>
    <col min="2820" max="2820" width="17.6640625" style="97" customWidth="1"/>
    <col min="2821" max="2821" width="3.6640625" style="97" customWidth="1"/>
    <col min="2822" max="2822" width="9" style="97" customWidth="1"/>
    <col min="2823" max="2823" width="10.6640625" style="97" customWidth="1"/>
    <col min="2824" max="2824" width="2.44140625" style="97" customWidth="1"/>
    <col min="2825" max="2825" width="8.109375" style="97" customWidth="1"/>
    <col min="2826" max="2826" width="19.77734375" style="97" customWidth="1"/>
    <col min="2827" max="2827" width="30.77734375" style="97" customWidth="1"/>
    <col min="2828" max="3072" width="8.88671875" style="97"/>
    <col min="3073" max="3075" width="3.21875" style="97" customWidth="1"/>
    <col min="3076" max="3076" width="17.6640625" style="97" customWidth="1"/>
    <col min="3077" max="3077" width="3.6640625" style="97" customWidth="1"/>
    <col min="3078" max="3078" width="9" style="97" customWidth="1"/>
    <col min="3079" max="3079" width="10.6640625" style="97" customWidth="1"/>
    <col min="3080" max="3080" width="2.44140625" style="97" customWidth="1"/>
    <col min="3081" max="3081" width="8.109375" style="97" customWidth="1"/>
    <col min="3082" max="3082" width="19.77734375" style="97" customWidth="1"/>
    <col min="3083" max="3083" width="30.77734375" style="97" customWidth="1"/>
    <col min="3084" max="3328" width="8.88671875" style="97"/>
    <col min="3329" max="3331" width="3.21875" style="97" customWidth="1"/>
    <col min="3332" max="3332" width="17.6640625" style="97" customWidth="1"/>
    <col min="3333" max="3333" width="3.6640625" style="97" customWidth="1"/>
    <col min="3334" max="3334" width="9" style="97" customWidth="1"/>
    <col min="3335" max="3335" width="10.6640625" style="97" customWidth="1"/>
    <col min="3336" max="3336" width="2.44140625" style="97" customWidth="1"/>
    <col min="3337" max="3337" width="8.109375" style="97" customWidth="1"/>
    <col min="3338" max="3338" width="19.77734375" style="97" customWidth="1"/>
    <col min="3339" max="3339" width="30.77734375" style="97" customWidth="1"/>
    <col min="3340" max="3584" width="8.88671875" style="97"/>
    <col min="3585" max="3587" width="3.21875" style="97" customWidth="1"/>
    <col min="3588" max="3588" width="17.6640625" style="97" customWidth="1"/>
    <col min="3589" max="3589" width="3.6640625" style="97" customWidth="1"/>
    <col min="3590" max="3590" width="9" style="97" customWidth="1"/>
    <col min="3591" max="3591" width="10.6640625" style="97" customWidth="1"/>
    <col min="3592" max="3592" width="2.44140625" style="97" customWidth="1"/>
    <col min="3593" max="3593" width="8.109375" style="97" customWidth="1"/>
    <col min="3594" max="3594" width="19.77734375" style="97" customWidth="1"/>
    <col min="3595" max="3595" width="30.77734375" style="97" customWidth="1"/>
    <col min="3596" max="3840" width="8.88671875" style="97"/>
    <col min="3841" max="3843" width="3.21875" style="97" customWidth="1"/>
    <col min="3844" max="3844" width="17.6640625" style="97" customWidth="1"/>
    <col min="3845" max="3845" width="3.6640625" style="97" customWidth="1"/>
    <col min="3846" max="3846" width="9" style="97" customWidth="1"/>
    <col min="3847" max="3847" width="10.6640625" style="97" customWidth="1"/>
    <col min="3848" max="3848" width="2.44140625" style="97" customWidth="1"/>
    <col min="3849" max="3849" width="8.109375" style="97" customWidth="1"/>
    <col min="3850" max="3850" width="19.77734375" style="97" customWidth="1"/>
    <col min="3851" max="3851" width="30.77734375" style="97" customWidth="1"/>
    <col min="3852" max="4096" width="8.88671875" style="97"/>
    <col min="4097" max="4099" width="3.21875" style="97" customWidth="1"/>
    <col min="4100" max="4100" width="17.6640625" style="97" customWidth="1"/>
    <col min="4101" max="4101" width="3.6640625" style="97" customWidth="1"/>
    <col min="4102" max="4102" width="9" style="97" customWidth="1"/>
    <col min="4103" max="4103" width="10.6640625" style="97" customWidth="1"/>
    <col min="4104" max="4104" width="2.44140625" style="97" customWidth="1"/>
    <col min="4105" max="4105" width="8.109375" style="97" customWidth="1"/>
    <col min="4106" max="4106" width="19.77734375" style="97" customWidth="1"/>
    <col min="4107" max="4107" width="30.77734375" style="97" customWidth="1"/>
    <col min="4108" max="4352" width="8.88671875" style="97"/>
    <col min="4353" max="4355" width="3.21875" style="97" customWidth="1"/>
    <col min="4356" max="4356" width="17.6640625" style="97" customWidth="1"/>
    <col min="4357" max="4357" width="3.6640625" style="97" customWidth="1"/>
    <col min="4358" max="4358" width="9" style="97" customWidth="1"/>
    <col min="4359" max="4359" width="10.6640625" style="97" customWidth="1"/>
    <col min="4360" max="4360" width="2.44140625" style="97" customWidth="1"/>
    <col min="4361" max="4361" width="8.109375" style="97" customWidth="1"/>
    <col min="4362" max="4362" width="19.77734375" style="97" customWidth="1"/>
    <col min="4363" max="4363" width="30.77734375" style="97" customWidth="1"/>
    <col min="4364" max="4608" width="8.88671875" style="97"/>
    <col min="4609" max="4611" width="3.21875" style="97" customWidth="1"/>
    <col min="4612" max="4612" width="17.6640625" style="97" customWidth="1"/>
    <col min="4613" max="4613" width="3.6640625" style="97" customWidth="1"/>
    <col min="4614" max="4614" width="9" style="97" customWidth="1"/>
    <col min="4615" max="4615" width="10.6640625" style="97" customWidth="1"/>
    <col min="4616" max="4616" width="2.44140625" style="97" customWidth="1"/>
    <col min="4617" max="4617" width="8.109375" style="97" customWidth="1"/>
    <col min="4618" max="4618" width="19.77734375" style="97" customWidth="1"/>
    <col min="4619" max="4619" width="30.77734375" style="97" customWidth="1"/>
    <col min="4620" max="4864" width="8.88671875" style="97"/>
    <col min="4865" max="4867" width="3.21875" style="97" customWidth="1"/>
    <col min="4868" max="4868" width="17.6640625" style="97" customWidth="1"/>
    <col min="4869" max="4869" width="3.6640625" style="97" customWidth="1"/>
    <col min="4870" max="4870" width="9" style="97" customWidth="1"/>
    <col min="4871" max="4871" width="10.6640625" style="97" customWidth="1"/>
    <col min="4872" max="4872" width="2.44140625" style="97" customWidth="1"/>
    <col min="4873" max="4873" width="8.109375" style="97" customWidth="1"/>
    <col min="4874" max="4874" width="19.77734375" style="97" customWidth="1"/>
    <col min="4875" max="4875" width="30.77734375" style="97" customWidth="1"/>
    <col min="4876" max="5120" width="8.88671875" style="97"/>
    <col min="5121" max="5123" width="3.21875" style="97" customWidth="1"/>
    <col min="5124" max="5124" width="17.6640625" style="97" customWidth="1"/>
    <col min="5125" max="5125" width="3.6640625" style="97" customWidth="1"/>
    <col min="5126" max="5126" width="9" style="97" customWidth="1"/>
    <col min="5127" max="5127" width="10.6640625" style="97" customWidth="1"/>
    <col min="5128" max="5128" width="2.44140625" style="97" customWidth="1"/>
    <col min="5129" max="5129" width="8.109375" style="97" customWidth="1"/>
    <col min="5130" max="5130" width="19.77734375" style="97" customWidth="1"/>
    <col min="5131" max="5131" width="30.77734375" style="97" customWidth="1"/>
    <col min="5132" max="5376" width="8.88671875" style="97"/>
    <col min="5377" max="5379" width="3.21875" style="97" customWidth="1"/>
    <col min="5380" max="5380" width="17.6640625" style="97" customWidth="1"/>
    <col min="5381" max="5381" width="3.6640625" style="97" customWidth="1"/>
    <col min="5382" max="5382" width="9" style="97" customWidth="1"/>
    <col min="5383" max="5383" width="10.6640625" style="97" customWidth="1"/>
    <col min="5384" max="5384" width="2.44140625" style="97" customWidth="1"/>
    <col min="5385" max="5385" width="8.109375" style="97" customWidth="1"/>
    <col min="5386" max="5386" width="19.77734375" style="97" customWidth="1"/>
    <col min="5387" max="5387" width="30.77734375" style="97" customWidth="1"/>
    <col min="5388" max="5632" width="8.88671875" style="97"/>
    <col min="5633" max="5635" width="3.21875" style="97" customWidth="1"/>
    <col min="5636" max="5636" width="17.6640625" style="97" customWidth="1"/>
    <col min="5637" max="5637" width="3.6640625" style="97" customWidth="1"/>
    <col min="5638" max="5638" width="9" style="97" customWidth="1"/>
    <col min="5639" max="5639" width="10.6640625" style="97" customWidth="1"/>
    <col min="5640" max="5640" width="2.44140625" style="97" customWidth="1"/>
    <col min="5641" max="5641" width="8.109375" style="97" customWidth="1"/>
    <col min="5642" max="5642" width="19.77734375" style="97" customWidth="1"/>
    <col min="5643" max="5643" width="30.77734375" style="97" customWidth="1"/>
    <col min="5644" max="5888" width="8.88671875" style="97"/>
    <col min="5889" max="5891" width="3.21875" style="97" customWidth="1"/>
    <col min="5892" max="5892" width="17.6640625" style="97" customWidth="1"/>
    <col min="5893" max="5893" width="3.6640625" style="97" customWidth="1"/>
    <col min="5894" max="5894" width="9" style="97" customWidth="1"/>
    <col min="5895" max="5895" width="10.6640625" style="97" customWidth="1"/>
    <col min="5896" max="5896" width="2.44140625" style="97" customWidth="1"/>
    <col min="5897" max="5897" width="8.109375" style="97" customWidth="1"/>
    <col min="5898" max="5898" width="19.77734375" style="97" customWidth="1"/>
    <col min="5899" max="5899" width="30.77734375" style="97" customWidth="1"/>
    <col min="5900" max="6144" width="8.88671875" style="97"/>
    <col min="6145" max="6147" width="3.21875" style="97" customWidth="1"/>
    <col min="6148" max="6148" width="17.6640625" style="97" customWidth="1"/>
    <col min="6149" max="6149" width="3.6640625" style="97" customWidth="1"/>
    <col min="6150" max="6150" width="9" style="97" customWidth="1"/>
    <col min="6151" max="6151" width="10.6640625" style="97" customWidth="1"/>
    <col min="6152" max="6152" width="2.44140625" style="97" customWidth="1"/>
    <col min="6153" max="6153" width="8.109375" style="97" customWidth="1"/>
    <col min="6154" max="6154" width="19.77734375" style="97" customWidth="1"/>
    <col min="6155" max="6155" width="30.77734375" style="97" customWidth="1"/>
    <col min="6156" max="6400" width="8.88671875" style="97"/>
    <col min="6401" max="6403" width="3.21875" style="97" customWidth="1"/>
    <col min="6404" max="6404" width="17.6640625" style="97" customWidth="1"/>
    <col min="6405" max="6405" width="3.6640625" style="97" customWidth="1"/>
    <col min="6406" max="6406" width="9" style="97" customWidth="1"/>
    <col min="6407" max="6407" width="10.6640625" style="97" customWidth="1"/>
    <col min="6408" max="6408" width="2.44140625" style="97" customWidth="1"/>
    <col min="6409" max="6409" width="8.109375" style="97" customWidth="1"/>
    <col min="6410" max="6410" width="19.77734375" style="97" customWidth="1"/>
    <col min="6411" max="6411" width="30.77734375" style="97" customWidth="1"/>
    <col min="6412" max="6656" width="8.88671875" style="97"/>
    <col min="6657" max="6659" width="3.21875" style="97" customWidth="1"/>
    <col min="6660" max="6660" width="17.6640625" style="97" customWidth="1"/>
    <col min="6661" max="6661" width="3.6640625" style="97" customWidth="1"/>
    <col min="6662" max="6662" width="9" style="97" customWidth="1"/>
    <col min="6663" max="6663" width="10.6640625" style="97" customWidth="1"/>
    <col min="6664" max="6664" width="2.44140625" style="97" customWidth="1"/>
    <col min="6665" max="6665" width="8.109375" style="97" customWidth="1"/>
    <col min="6666" max="6666" width="19.77734375" style="97" customWidth="1"/>
    <col min="6667" max="6667" width="30.77734375" style="97" customWidth="1"/>
    <col min="6668" max="6912" width="8.88671875" style="97"/>
    <col min="6913" max="6915" width="3.21875" style="97" customWidth="1"/>
    <col min="6916" max="6916" width="17.6640625" style="97" customWidth="1"/>
    <col min="6917" max="6917" width="3.6640625" style="97" customWidth="1"/>
    <col min="6918" max="6918" width="9" style="97" customWidth="1"/>
    <col min="6919" max="6919" width="10.6640625" style="97" customWidth="1"/>
    <col min="6920" max="6920" width="2.44140625" style="97" customWidth="1"/>
    <col min="6921" max="6921" width="8.109375" style="97" customWidth="1"/>
    <col min="6922" max="6922" width="19.77734375" style="97" customWidth="1"/>
    <col min="6923" max="6923" width="30.77734375" style="97" customWidth="1"/>
    <col min="6924" max="7168" width="8.88671875" style="97"/>
    <col min="7169" max="7171" width="3.21875" style="97" customWidth="1"/>
    <col min="7172" max="7172" width="17.6640625" style="97" customWidth="1"/>
    <col min="7173" max="7173" width="3.6640625" style="97" customWidth="1"/>
    <col min="7174" max="7174" width="9" style="97" customWidth="1"/>
    <col min="7175" max="7175" width="10.6640625" style="97" customWidth="1"/>
    <col min="7176" max="7176" width="2.44140625" style="97" customWidth="1"/>
    <col min="7177" max="7177" width="8.109375" style="97" customWidth="1"/>
    <col min="7178" max="7178" width="19.77734375" style="97" customWidth="1"/>
    <col min="7179" max="7179" width="30.77734375" style="97" customWidth="1"/>
    <col min="7180" max="7424" width="8.88671875" style="97"/>
    <col min="7425" max="7427" width="3.21875" style="97" customWidth="1"/>
    <col min="7428" max="7428" width="17.6640625" style="97" customWidth="1"/>
    <col min="7429" max="7429" width="3.6640625" style="97" customWidth="1"/>
    <col min="7430" max="7430" width="9" style="97" customWidth="1"/>
    <col min="7431" max="7431" width="10.6640625" style="97" customWidth="1"/>
    <col min="7432" max="7432" width="2.44140625" style="97" customWidth="1"/>
    <col min="7433" max="7433" width="8.109375" style="97" customWidth="1"/>
    <col min="7434" max="7434" width="19.77734375" style="97" customWidth="1"/>
    <col min="7435" max="7435" width="30.77734375" style="97" customWidth="1"/>
    <col min="7436" max="7680" width="8.88671875" style="97"/>
    <col min="7681" max="7683" width="3.21875" style="97" customWidth="1"/>
    <col min="7684" max="7684" width="17.6640625" style="97" customWidth="1"/>
    <col min="7685" max="7685" width="3.6640625" style="97" customWidth="1"/>
    <col min="7686" max="7686" width="9" style="97" customWidth="1"/>
    <col min="7687" max="7687" width="10.6640625" style="97" customWidth="1"/>
    <col min="7688" max="7688" width="2.44140625" style="97" customWidth="1"/>
    <col min="7689" max="7689" width="8.109375" style="97" customWidth="1"/>
    <col min="7690" max="7690" width="19.77734375" style="97" customWidth="1"/>
    <col min="7691" max="7691" width="30.77734375" style="97" customWidth="1"/>
    <col min="7692" max="7936" width="8.88671875" style="97"/>
    <col min="7937" max="7939" width="3.21875" style="97" customWidth="1"/>
    <col min="7940" max="7940" width="17.6640625" style="97" customWidth="1"/>
    <col min="7941" max="7941" width="3.6640625" style="97" customWidth="1"/>
    <col min="7942" max="7942" width="9" style="97" customWidth="1"/>
    <col min="7943" max="7943" width="10.6640625" style="97" customWidth="1"/>
    <col min="7944" max="7944" width="2.44140625" style="97" customWidth="1"/>
    <col min="7945" max="7945" width="8.109375" style="97" customWidth="1"/>
    <col min="7946" max="7946" width="19.77734375" style="97" customWidth="1"/>
    <col min="7947" max="7947" width="30.77734375" style="97" customWidth="1"/>
    <col min="7948" max="8192" width="8.88671875" style="97"/>
    <col min="8193" max="8195" width="3.21875" style="97" customWidth="1"/>
    <col min="8196" max="8196" width="17.6640625" style="97" customWidth="1"/>
    <col min="8197" max="8197" width="3.6640625" style="97" customWidth="1"/>
    <col min="8198" max="8198" width="9" style="97" customWidth="1"/>
    <col min="8199" max="8199" width="10.6640625" style="97" customWidth="1"/>
    <col min="8200" max="8200" width="2.44140625" style="97" customWidth="1"/>
    <col min="8201" max="8201" width="8.109375" style="97" customWidth="1"/>
    <col min="8202" max="8202" width="19.77734375" style="97" customWidth="1"/>
    <col min="8203" max="8203" width="30.77734375" style="97" customWidth="1"/>
    <col min="8204" max="8448" width="8.88671875" style="97"/>
    <col min="8449" max="8451" width="3.21875" style="97" customWidth="1"/>
    <col min="8452" max="8452" width="17.6640625" style="97" customWidth="1"/>
    <col min="8453" max="8453" width="3.6640625" style="97" customWidth="1"/>
    <col min="8454" max="8454" width="9" style="97" customWidth="1"/>
    <col min="8455" max="8455" width="10.6640625" style="97" customWidth="1"/>
    <col min="8456" max="8456" width="2.44140625" style="97" customWidth="1"/>
    <col min="8457" max="8457" width="8.109375" style="97" customWidth="1"/>
    <col min="8458" max="8458" width="19.77734375" style="97" customWidth="1"/>
    <col min="8459" max="8459" width="30.77734375" style="97" customWidth="1"/>
    <col min="8460" max="8704" width="8.88671875" style="97"/>
    <col min="8705" max="8707" width="3.21875" style="97" customWidth="1"/>
    <col min="8708" max="8708" width="17.6640625" style="97" customWidth="1"/>
    <col min="8709" max="8709" width="3.6640625" style="97" customWidth="1"/>
    <col min="8710" max="8710" width="9" style="97" customWidth="1"/>
    <col min="8711" max="8711" width="10.6640625" style="97" customWidth="1"/>
    <col min="8712" max="8712" width="2.44140625" style="97" customWidth="1"/>
    <col min="8713" max="8713" width="8.109375" style="97" customWidth="1"/>
    <col min="8714" max="8714" width="19.77734375" style="97" customWidth="1"/>
    <col min="8715" max="8715" width="30.77734375" style="97" customWidth="1"/>
    <col min="8716" max="8960" width="8.88671875" style="97"/>
    <col min="8961" max="8963" width="3.21875" style="97" customWidth="1"/>
    <col min="8964" max="8964" width="17.6640625" style="97" customWidth="1"/>
    <col min="8965" max="8965" width="3.6640625" style="97" customWidth="1"/>
    <col min="8966" max="8966" width="9" style="97" customWidth="1"/>
    <col min="8967" max="8967" width="10.6640625" style="97" customWidth="1"/>
    <col min="8968" max="8968" width="2.44140625" style="97" customWidth="1"/>
    <col min="8969" max="8969" width="8.109375" style="97" customWidth="1"/>
    <col min="8970" max="8970" width="19.77734375" style="97" customWidth="1"/>
    <col min="8971" max="8971" width="30.77734375" style="97" customWidth="1"/>
    <col min="8972" max="9216" width="8.88671875" style="97"/>
    <col min="9217" max="9219" width="3.21875" style="97" customWidth="1"/>
    <col min="9220" max="9220" width="17.6640625" style="97" customWidth="1"/>
    <col min="9221" max="9221" width="3.6640625" style="97" customWidth="1"/>
    <col min="9222" max="9222" width="9" style="97" customWidth="1"/>
    <col min="9223" max="9223" width="10.6640625" style="97" customWidth="1"/>
    <col min="9224" max="9224" width="2.44140625" style="97" customWidth="1"/>
    <col min="9225" max="9225" width="8.109375" style="97" customWidth="1"/>
    <col min="9226" max="9226" width="19.77734375" style="97" customWidth="1"/>
    <col min="9227" max="9227" width="30.77734375" style="97" customWidth="1"/>
    <col min="9228" max="9472" width="8.88671875" style="97"/>
    <col min="9473" max="9475" width="3.21875" style="97" customWidth="1"/>
    <col min="9476" max="9476" width="17.6640625" style="97" customWidth="1"/>
    <col min="9477" max="9477" width="3.6640625" style="97" customWidth="1"/>
    <col min="9478" max="9478" width="9" style="97" customWidth="1"/>
    <col min="9479" max="9479" width="10.6640625" style="97" customWidth="1"/>
    <col min="9480" max="9480" width="2.44140625" style="97" customWidth="1"/>
    <col min="9481" max="9481" width="8.109375" style="97" customWidth="1"/>
    <col min="9482" max="9482" width="19.77734375" style="97" customWidth="1"/>
    <col min="9483" max="9483" width="30.77734375" style="97" customWidth="1"/>
    <col min="9484" max="9728" width="8.88671875" style="97"/>
    <col min="9729" max="9731" width="3.21875" style="97" customWidth="1"/>
    <col min="9732" max="9732" width="17.6640625" style="97" customWidth="1"/>
    <col min="9733" max="9733" width="3.6640625" style="97" customWidth="1"/>
    <col min="9734" max="9734" width="9" style="97" customWidth="1"/>
    <col min="9735" max="9735" width="10.6640625" style="97" customWidth="1"/>
    <col min="9736" max="9736" width="2.44140625" style="97" customWidth="1"/>
    <col min="9737" max="9737" width="8.109375" style="97" customWidth="1"/>
    <col min="9738" max="9738" width="19.77734375" style="97" customWidth="1"/>
    <col min="9739" max="9739" width="30.77734375" style="97" customWidth="1"/>
    <col min="9740" max="9984" width="8.88671875" style="97"/>
    <col min="9985" max="9987" width="3.21875" style="97" customWidth="1"/>
    <col min="9988" max="9988" width="17.6640625" style="97" customWidth="1"/>
    <col min="9989" max="9989" width="3.6640625" style="97" customWidth="1"/>
    <col min="9990" max="9990" width="9" style="97" customWidth="1"/>
    <col min="9991" max="9991" width="10.6640625" style="97" customWidth="1"/>
    <col min="9992" max="9992" width="2.44140625" style="97" customWidth="1"/>
    <col min="9993" max="9993" width="8.109375" style="97" customWidth="1"/>
    <col min="9994" max="9994" width="19.77734375" style="97" customWidth="1"/>
    <col min="9995" max="9995" width="30.77734375" style="97" customWidth="1"/>
    <col min="9996" max="10240" width="8.88671875" style="97"/>
    <col min="10241" max="10243" width="3.21875" style="97" customWidth="1"/>
    <col min="10244" max="10244" width="17.6640625" style="97" customWidth="1"/>
    <col min="10245" max="10245" width="3.6640625" style="97" customWidth="1"/>
    <col min="10246" max="10246" width="9" style="97" customWidth="1"/>
    <col min="10247" max="10247" width="10.6640625" style="97" customWidth="1"/>
    <col min="10248" max="10248" width="2.44140625" style="97" customWidth="1"/>
    <col min="10249" max="10249" width="8.109375" style="97" customWidth="1"/>
    <col min="10250" max="10250" width="19.77734375" style="97" customWidth="1"/>
    <col min="10251" max="10251" width="30.77734375" style="97" customWidth="1"/>
    <col min="10252" max="10496" width="8.88671875" style="97"/>
    <col min="10497" max="10499" width="3.21875" style="97" customWidth="1"/>
    <col min="10500" max="10500" width="17.6640625" style="97" customWidth="1"/>
    <col min="10501" max="10501" width="3.6640625" style="97" customWidth="1"/>
    <col min="10502" max="10502" width="9" style="97" customWidth="1"/>
    <col min="10503" max="10503" width="10.6640625" style="97" customWidth="1"/>
    <col min="10504" max="10504" width="2.44140625" style="97" customWidth="1"/>
    <col min="10505" max="10505" width="8.109375" style="97" customWidth="1"/>
    <col min="10506" max="10506" width="19.77734375" style="97" customWidth="1"/>
    <col min="10507" max="10507" width="30.77734375" style="97" customWidth="1"/>
    <col min="10508" max="10752" width="8.88671875" style="97"/>
    <col min="10753" max="10755" width="3.21875" style="97" customWidth="1"/>
    <col min="10756" max="10756" width="17.6640625" style="97" customWidth="1"/>
    <col min="10757" max="10757" width="3.6640625" style="97" customWidth="1"/>
    <col min="10758" max="10758" width="9" style="97" customWidth="1"/>
    <col min="10759" max="10759" width="10.6640625" style="97" customWidth="1"/>
    <col min="10760" max="10760" width="2.44140625" style="97" customWidth="1"/>
    <col min="10761" max="10761" width="8.109375" style="97" customWidth="1"/>
    <col min="10762" max="10762" width="19.77734375" style="97" customWidth="1"/>
    <col min="10763" max="10763" width="30.77734375" style="97" customWidth="1"/>
    <col min="10764" max="11008" width="8.88671875" style="97"/>
    <col min="11009" max="11011" width="3.21875" style="97" customWidth="1"/>
    <col min="11012" max="11012" width="17.6640625" style="97" customWidth="1"/>
    <col min="11013" max="11013" width="3.6640625" style="97" customWidth="1"/>
    <col min="11014" max="11014" width="9" style="97" customWidth="1"/>
    <col min="11015" max="11015" width="10.6640625" style="97" customWidth="1"/>
    <col min="11016" max="11016" width="2.44140625" style="97" customWidth="1"/>
    <col min="11017" max="11017" width="8.109375" style="97" customWidth="1"/>
    <col min="11018" max="11018" width="19.77734375" style="97" customWidth="1"/>
    <col min="11019" max="11019" width="30.77734375" style="97" customWidth="1"/>
    <col min="11020" max="11264" width="8.88671875" style="97"/>
    <col min="11265" max="11267" width="3.21875" style="97" customWidth="1"/>
    <col min="11268" max="11268" width="17.6640625" style="97" customWidth="1"/>
    <col min="11269" max="11269" width="3.6640625" style="97" customWidth="1"/>
    <col min="11270" max="11270" width="9" style="97" customWidth="1"/>
    <col min="11271" max="11271" width="10.6640625" style="97" customWidth="1"/>
    <col min="11272" max="11272" width="2.44140625" style="97" customWidth="1"/>
    <col min="11273" max="11273" width="8.109375" style="97" customWidth="1"/>
    <col min="11274" max="11274" width="19.77734375" style="97" customWidth="1"/>
    <col min="11275" max="11275" width="30.77734375" style="97" customWidth="1"/>
    <col min="11276" max="11520" width="8.88671875" style="97"/>
    <col min="11521" max="11523" width="3.21875" style="97" customWidth="1"/>
    <col min="11524" max="11524" width="17.6640625" style="97" customWidth="1"/>
    <col min="11525" max="11525" width="3.6640625" style="97" customWidth="1"/>
    <col min="11526" max="11526" width="9" style="97" customWidth="1"/>
    <col min="11527" max="11527" width="10.6640625" style="97" customWidth="1"/>
    <col min="11528" max="11528" width="2.44140625" style="97" customWidth="1"/>
    <col min="11529" max="11529" width="8.109375" style="97" customWidth="1"/>
    <col min="11530" max="11530" width="19.77734375" style="97" customWidth="1"/>
    <col min="11531" max="11531" width="30.77734375" style="97" customWidth="1"/>
    <col min="11532" max="11776" width="8.88671875" style="97"/>
    <col min="11777" max="11779" width="3.21875" style="97" customWidth="1"/>
    <col min="11780" max="11780" width="17.6640625" style="97" customWidth="1"/>
    <col min="11781" max="11781" width="3.6640625" style="97" customWidth="1"/>
    <col min="11782" max="11782" width="9" style="97" customWidth="1"/>
    <col min="11783" max="11783" width="10.6640625" style="97" customWidth="1"/>
    <col min="11784" max="11784" width="2.44140625" style="97" customWidth="1"/>
    <col min="11785" max="11785" width="8.109375" style="97" customWidth="1"/>
    <col min="11786" max="11786" width="19.77734375" style="97" customWidth="1"/>
    <col min="11787" max="11787" width="30.77734375" style="97" customWidth="1"/>
    <col min="11788" max="12032" width="8.88671875" style="97"/>
    <col min="12033" max="12035" width="3.21875" style="97" customWidth="1"/>
    <col min="12036" max="12036" width="17.6640625" style="97" customWidth="1"/>
    <col min="12037" max="12037" width="3.6640625" style="97" customWidth="1"/>
    <col min="12038" max="12038" width="9" style="97" customWidth="1"/>
    <col min="12039" max="12039" width="10.6640625" style="97" customWidth="1"/>
    <col min="12040" max="12040" width="2.44140625" style="97" customWidth="1"/>
    <col min="12041" max="12041" width="8.109375" style="97" customWidth="1"/>
    <col min="12042" max="12042" width="19.77734375" style="97" customWidth="1"/>
    <col min="12043" max="12043" width="30.77734375" style="97" customWidth="1"/>
    <col min="12044" max="12288" width="8.88671875" style="97"/>
    <col min="12289" max="12291" width="3.21875" style="97" customWidth="1"/>
    <col min="12292" max="12292" width="17.6640625" style="97" customWidth="1"/>
    <col min="12293" max="12293" width="3.6640625" style="97" customWidth="1"/>
    <col min="12294" max="12294" width="9" style="97" customWidth="1"/>
    <col min="12295" max="12295" width="10.6640625" style="97" customWidth="1"/>
    <col min="12296" max="12296" width="2.44140625" style="97" customWidth="1"/>
    <col min="12297" max="12297" width="8.109375" style="97" customWidth="1"/>
    <col min="12298" max="12298" width="19.77734375" style="97" customWidth="1"/>
    <col min="12299" max="12299" width="30.77734375" style="97" customWidth="1"/>
    <col min="12300" max="12544" width="8.88671875" style="97"/>
    <col min="12545" max="12547" width="3.21875" style="97" customWidth="1"/>
    <col min="12548" max="12548" width="17.6640625" style="97" customWidth="1"/>
    <col min="12549" max="12549" width="3.6640625" style="97" customWidth="1"/>
    <col min="12550" max="12550" width="9" style="97" customWidth="1"/>
    <col min="12551" max="12551" width="10.6640625" style="97" customWidth="1"/>
    <col min="12552" max="12552" width="2.44140625" style="97" customWidth="1"/>
    <col min="12553" max="12553" width="8.109375" style="97" customWidth="1"/>
    <col min="12554" max="12554" width="19.77734375" style="97" customWidth="1"/>
    <col min="12555" max="12555" width="30.77734375" style="97" customWidth="1"/>
    <col min="12556" max="12800" width="8.88671875" style="97"/>
    <col min="12801" max="12803" width="3.21875" style="97" customWidth="1"/>
    <col min="12804" max="12804" width="17.6640625" style="97" customWidth="1"/>
    <col min="12805" max="12805" width="3.6640625" style="97" customWidth="1"/>
    <col min="12806" max="12806" width="9" style="97" customWidth="1"/>
    <col min="12807" max="12807" width="10.6640625" style="97" customWidth="1"/>
    <col min="12808" max="12808" width="2.44140625" style="97" customWidth="1"/>
    <col min="12809" max="12809" width="8.109375" style="97" customWidth="1"/>
    <col min="12810" max="12810" width="19.77734375" style="97" customWidth="1"/>
    <col min="12811" max="12811" width="30.77734375" style="97" customWidth="1"/>
    <col min="12812" max="13056" width="8.88671875" style="97"/>
    <col min="13057" max="13059" width="3.21875" style="97" customWidth="1"/>
    <col min="13060" max="13060" width="17.6640625" style="97" customWidth="1"/>
    <col min="13061" max="13061" width="3.6640625" style="97" customWidth="1"/>
    <col min="13062" max="13062" width="9" style="97" customWidth="1"/>
    <col min="13063" max="13063" width="10.6640625" style="97" customWidth="1"/>
    <col min="13064" max="13064" width="2.44140625" style="97" customWidth="1"/>
    <col min="13065" max="13065" width="8.109375" style="97" customWidth="1"/>
    <col min="13066" max="13066" width="19.77734375" style="97" customWidth="1"/>
    <col min="13067" max="13067" width="30.77734375" style="97" customWidth="1"/>
    <col min="13068" max="13312" width="8.88671875" style="97"/>
    <col min="13313" max="13315" width="3.21875" style="97" customWidth="1"/>
    <col min="13316" max="13316" width="17.6640625" style="97" customWidth="1"/>
    <col min="13317" max="13317" width="3.6640625" style="97" customWidth="1"/>
    <col min="13318" max="13318" width="9" style="97" customWidth="1"/>
    <col min="13319" max="13319" width="10.6640625" style="97" customWidth="1"/>
    <col min="13320" max="13320" width="2.44140625" style="97" customWidth="1"/>
    <col min="13321" max="13321" width="8.109375" style="97" customWidth="1"/>
    <col min="13322" max="13322" width="19.77734375" style="97" customWidth="1"/>
    <col min="13323" max="13323" width="30.77734375" style="97" customWidth="1"/>
    <col min="13324" max="13568" width="8.88671875" style="97"/>
    <col min="13569" max="13571" width="3.21875" style="97" customWidth="1"/>
    <col min="13572" max="13572" width="17.6640625" style="97" customWidth="1"/>
    <col min="13573" max="13573" width="3.6640625" style="97" customWidth="1"/>
    <col min="13574" max="13574" width="9" style="97" customWidth="1"/>
    <col min="13575" max="13575" width="10.6640625" style="97" customWidth="1"/>
    <col min="13576" max="13576" width="2.44140625" style="97" customWidth="1"/>
    <col min="13577" max="13577" width="8.109375" style="97" customWidth="1"/>
    <col min="13578" max="13578" width="19.77734375" style="97" customWidth="1"/>
    <col min="13579" max="13579" width="30.77734375" style="97" customWidth="1"/>
    <col min="13580" max="13824" width="8.88671875" style="97"/>
    <col min="13825" max="13827" width="3.21875" style="97" customWidth="1"/>
    <col min="13828" max="13828" width="17.6640625" style="97" customWidth="1"/>
    <col min="13829" max="13829" width="3.6640625" style="97" customWidth="1"/>
    <col min="13830" max="13830" width="9" style="97" customWidth="1"/>
    <col min="13831" max="13831" width="10.6640625" style="97" customWidth="1"/>
    <col min="13832" max="13832" width="2.44140625" style="97" customWidth="1"/>
    <col min="13833" max="13833" width="8.109375" style="97" customWidth="1"/>
    <col min="13834" max="13834" width="19.77734375" style="97" customWidth="1"/>
    <col min="13835" max="13835" width="30.77734375" style="97" customWidth="1"/>
    <col min="13836" max="14080" width="8.88671875" style="97"/>
    <col min="14081" max="14083" width="3.21875" style="97" customWidth="1"/>
    <col min="14084" max="14084" width="17.6640625" style="97" customWidth="1"/>
    <col min="14085" max="14085" width="3.6640625" style="97" customWidth="1"/>
    <col min="14086" max="14086" width="9" style="97" customWidth="1"/>
    <col min="14087" max="14087" width="10.6640625" style="97" customWidth="1"/>
    <col min="14088" max="14088" width="2.44140625" style="97" customWidth="1"/>
    <col min="14089" max="14089" width="8.109375" style="97" customWidth="1"/>
    <col min="14090" max="14090" width="19.77734375" style="97" customWidth="1"/>
    <col min="14091" max="14091" width="30.77734375" style="97" customWidth="1"/>
    <col min="14092" max="14336" width="8.88671875" style="97"/>
    <col min="14337" max="14339" width="3.21875" style="97" customWidth="1"/>
    <col min="14340" max="14340" width="17.6640625" style="97" customWidth="1"/>
    <col min="14341" max="14341" width="3.6640625" style="97" customWidth="1"/>
    <col min="14342" max="14342" width="9" style="97" customWidth="1"/>
    <col min="14343" max="14343" width="10.6640625" style="97" customWidth="1"/>
    <col min="14344" max="14344" width="2.44140625" style="97" customWidth="1"/>
    <col min="14345" max="14345" width="8.109375" style="97" customWidth="1"/>
    <col min="14346" max="14346" width="19.77734375" style="97" customWidth="1"/>
    <col min="14347" max="14347" width="30.77734375" style="97" customWidth="1"/>
    <col min="14348" max="14592" width="8.88671875" style="97"/>
    <col min="14593" max="14595" width="3.21875" style="97" customWidth="1"/>
    <col min="14596" max="14596" width="17.6640625" style="97" customWidth="1"/>
    <col min="14597" max="14597" width="3.6640625" style="97" customWidth="1"/>
    <col min="14598" max="14598" width="9" style="97" customWidth="1"/>
    <col min="14599" max="14599" width="10.6640625" style="97" customWidth="1"/>
    <col min="14600" max="14600" width="2.44140625" style="97" customWidth="1"/>
    <col min="14601" max="14601" width="8.109375" style="97" customWidth="1"/>
    <col min="14602" max="14602" width="19.77734375" style="97" customWidth="1"/>
    <col min="14603" max="14603" width="30.77734375" style="97" customWidth="1"/>
    <col min="14604" max="14848" width="8.88671875" style="97"/>
    <col min="14849" max="14851" width="3.21875" style="97" customWidth="1"/>
    <col min="14852" max="14852" width="17.6640625" style="97" customWidth="1"/>
    <col min="14853" max="14853" width="3.6640625" style="97" customWidth="1"/>
    <col min="14854" max="14854" width="9" style="97" customWidth="1"/>
    <col min="14855" max="14855" width="10.6640625" style="97" customWidth="1"/>
    <col min="14856" max="14856" width="2.44140625" style="97" customWidth="1"/>
    <col min="14857" max="14857" width="8.109375" style="97" customWidth="1"/>
    <col min="14858" max="14858" width="19.77734375" style="97" customWidth="1"/>
    <col min="14859" max="14859" width="30.77734375" style="97" customWidth="1"/>
    <col min="14860" max="15104" width="8.88671875" style="97"/>
    <col min="15105" max="15107" width="3.21875" style="97" customWidth="1"/>
    <col min="15108" max="15108" width="17.6640625" style="97" customWidth="1"/>
    <col min="15109" max="15109" width="3.6640625" style="97" customWidth="1"/>
    <col min="15110" max="15110" width="9" style="97" customWidth="1"/>
    <col min="15111" max="15111" width="10.6640625" style="97" customWidth="1"/>
    <col min="15112" max="15112" width="2.44140625" style="97" customWidth="1"/>
    <col min="15113" max="15113" width="8.109375" style="97" customWidth="1"/>
    <col min="15114" max="15114" width="19.77734375" style="97" customWidth="1"/>
    <col min="15115" max="15115" width="30.77734375" style="97" customWidth="1"/>
    <col min="15116" max="15360" width="8.88671875" style="97"/>
    <col min="15361" max="15363" width="3.21875" style="97" customWidth="1"/>
    <col min="15364" max="15364" width="17.6640625" style="97" customWidth="1"/>
    <col min="15365" max="15365" width="3.6640625" style="97" customWidth="1"/>
    <col min="15366" max="15366" width="9" style="97" customWidth="1"/>
    <col min="15367" max="15367" width="10.6640625" style="97" customWidth="1"/>
    <col min="15368" max="15368" width="2.44140625" style="97" customWidth="1"/>
    <col min="15369" max="15369" width="8.109375" style="97" customWidth="1"/>
    <col min="15370" max="15370" width="19.77734375" style="97" customWidth="1"/>
    <col min="15371" max="15371" width="30.77734375" style="97" customWidth="1"/>
    <col min="15372" max="15616" width="8.88671875" style="97"/>
    <col min="15617" max="15619" width="3.21875" style="97" customWidth="1"/>
    <col min="15620" max="15620" width="17.6640625" style="97" customWidth="1"/>
    <col min="15621" max="15621" width="3.6640625" style="97" customWidth="1"/>
    <col min="15622" max="15622" width="9" style="97" customWidth="1"/>
    <col min="15623" max="15623" width="10.6640625" style="97" customWidth="1"/>
    <col min="15624" max="15624" width="2.44140625" style="97" customWidth="1"/>
    <col min="15625" max="15625" width="8.109375" style="97" customWidth="1"/>
    <col min="15626" max="15626" width="19.77734375" style="97" customWidth="1"/>
    <col min="15627" max="15627" width="30.77734375" style="97" customWidth="1"/>
    <col min="15628" max="15872" width="8.88671875" style="97"/>
    <col min="15873" max="15875" width="3.21875" style="97" customWidth="1"/>
    <col min="15876" max="15876" width="17.6640625" style="97" customWidth="1"/>
    <col min="15877" max="15877" width="3.6640625" style="97" customWidth="1"/>
    <col min="15878" max="15878" width="9" style="97" customWidth="1"/>
    <col min="15879" max="15879" width="10.6640625" style="97" customWidth="1"/>
    <col min="15880" max="15880" width="2.44140625" style="97" customWidth="1"/>
    <col min="15881" max="15881" width="8.109375" style="97" customWidth="1"/>
    <col min="15882" max="15882" width="19.77734375" style="97" customWidth="1"/>
    <col min="15883" max="15883" width="30.77734375" style="97" customWidth="1"/>
    <col min="15884" max="16128" width="8.88671875" style="97"/>
    <col min="16129" max="16131" width="3.21875" style="97" customWidth="1"/>
    <col min="16132" max="16132" width="17.6640625" style="97" customWidth="1"/>
    <col min="16133" max="16133" width="3.6640625" style="97" customWidth="1"/>
    <col min="16134" max="16134" width="9" style="97" customWidth="1"/>
    <col min="16135" max="16135" width="10.6640625" style="97" customWidth="1"/>
    <col min="16136" max="16136" width="2.44140625" style="97" customWidth="1"/>
    <col min="16137" max="16137" width="8.109375" style="97" customWidth="1"/>
    <col min="16138" max="16138" width="19.77734375" style="97" customWidth="1"/>
    <col min="16139" max="16139" width="30.77734375" style="97" customWidth="1"/>
    <col min="16140" max="16384" width="8.88671875" style="97"/>
  </cols>
  <sheetData>
    <row r="1" spans="1:11" s="219" customFormat="1" ht="26.25" customHeight="1" x14ac:dyDescent="0.15">
      <c r="A1" s="790" t="s">
        <v>270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</row>
    <row r="2" spans="1:11" s="219" customFormat="1" ht="16.5" customHeight="1" thickBot="1" x14ac:dyDescent="0.3">
      <c r="A2" s="224"/>
      <c r="B2" s="224"/>
      <c r="C2" s="224"/>
      <c r="D2" s="224"/>
      <c r="E2" s="789"/>
      <c r="H2" s="222"/>
      <c r="I2" s="220"/>
      <c r="J2" s="221"/>
      <c r="K2" s="220" t="s">
        <v>195</v>
      </c>
    </row>
    <row r="3" spans="1:11" s="110" customFormat="1" ht="13.5" customHeight="1" x14ac:dyDescent="0.15">
      <c r="A3" s="218" t="s">
        <v>701</v>
      </c>
      <c r="B3" s="217"/>
      <c r="C3" s="217"/>
      <c r="D3" s="216"/>
      <c r="E3" s="215" t="s">
        <v>269</v>
      </c>
      <c r="F3" s="214"/>
      <c r="G3" s="424" t="s">
        <v>700</v>
      </c>
      <c r="H3" s="213" t="s">
        <v>191</v>
      </c>
      <c r="I3" s="212"/>
      <c r="J3" s="211" t="s">
        <v>190</v>
      </c>
      <c r="K3" s="210"/>
    </row>
    <row r="4" spans="1:11" s="110" customFormat="1" ht="13.5" customHeight="1" x14ac:dyDescent="0.15">
      <c r="A4" s="209" t="s">
        <v>189</v>
      </c>
      <c r="B4" s="208" t="s">
        <v>188</v>
      </c>
      <c r="C4" s="208" t="s">
        <v>187</v>
      </c>
      <c r="D4" s="208" t="s">
        <v>186</v>
      </c>
      <c r="E4" s="207"/>
      <c r="F4" s="206"/>
      <c r="G4" s="739"/>
      <c r="H4" s="205"/>
      <c r="I4" s="204"/>
      <c r="J4" s="203"/>
      <c r="K4" s="202"/>
    </row>
    <row r="5" spans="1:11" s="110" customFormat="1" ht="18" customHeight="1" x14ac:dyDescent="0.15">
      <c r="A5" s="201" t="s">
        <v>699</v>
      </c>
      <c r="B5" s="200"/>
      <c r="C5" s="200"/>
      <c r="D5" s="199"/>
      <c r="E5" s="788"/>
      <c r="F5" s="197">
        <f>SUM(F6:F7)</f>
        <v>1386518</v>
      </c>
      <c r="G5" s="197">
        <f>SUM(G6:G7)</f>
        <v>1380194</v>
      </c>
      <c r="H5" s="422" t="s">
        <v>135</v>
      </c>
      <c r="I5" s="447">
        <f>G5-F5</f>
        <v>-6324</v>
      </c>
      <c r="J5" s="196"/>
      <c r="K5" s="195"/>
    </row>
    <row r="6" spans="1:11" s="110" customFormat="1" ht="18" customHeight="1" x14ac:dyDescent="0.15">
      <c r="A6" s="644"/>
      <c r="B6" s="643"/>
      <c r="C6" s="643"/>
      <c r="D6" s="642"/>
      <c r="E6" s="787" t="s">
        <v>118</v>
      </c>
      <c r="F6" s="786">
        <f>F8+F20+F30+F35+F25</f>
        <v>1350518</v>
      </c>
      <c r="G6" s="786">
        <f>G8+G20+G30+G35+G25</f>
        <v>1344194</v>
      </c>
      <c r="H6" s="493" t="s">
        <v>135</v>
      </c>
      <c r="I6" s="410">
        <f>G6-F6</f>
        <v>-6324</v>
      </c>
      <c r="J6" s="415"/>
      <c r="K6" s="414"/>
    </row>
    <row r="7" spans="1:11" s="110" customFormat="1" ht="18" customHeight="1" x14ac:dyDescent="0.15">
      <c r="A7" s="558"/>
      <c r="B7" s="557"/>
      <c r="C7" s="557"/>
      <c r="D7" s="556"/>
      <c r="E7" s="785" t="s">
        <v>184</v>
      </c>
      <c r="F7" s="784">
        <f>F17+F19</f>
        <v>36000</v>
      </c>
      <c r="G7" s="784">
        <f>G17+G19</f>
        <v>36000</v>
      </c>
      <c r="H7" s="390"/>
      <c r="I7" s="602">
        <f>G7-F7</f>
        <v>0</v>
      </c>
      <c r="J7" s="409"/>
      <c r="K7" s="408"/>
    </row>
    <row r="8" spans="1:11" s="98" customFormat="1" ht="18" customHeight="1" x14ac:dyDescent="0.15">
      <c r="A8" s="184" t="s">
        <v>698</v>
      </c>
      <c r="B8" s="183"/>
      <c r="C8" s="183"/>
      <c r="D8" s="182"/>
      <c r="E8" s="294"/>
      <c r="F8" s="334">
        <f>F9</f>
        <v>193200</v>
      </c>
      <c r="G8" s="334">
        <f>G9</f>
        <v>190700</v>
      </c>
      <c r="H8" s="390" t="s">
        <v>135</v>
      </c>
      <c r="I8" s="380">
        <f>G8-F8</f>
        <v>-2500</v>
      </c>
      <c r="J8" s="783"/>
      <c r="K8" s="408"/>
    </row>
    <row r="9" spans="1:11" s="98" customFormat="1" ht="18" customHeight="1" x14ac:dyDescent="0.15">
      <c r="A9" s="143"/>
      <c r="B9" s="141" t="s">
        <v>697</v>
      </c>
      <c r="C9" s="155"/>
      <c r="D9" s="140"/>
      <c r="E9" s="402"/>
      <c r="F9" s="139">
        <f>F10</f>
        <v>193200</v>
      </c>
      <c r="G9" s="139">
        <f>G10</f>
        <v>190700</v>
      </c>
      <c r="H9" s="390" t="s">
        <v>135</v>
      </c>
      <c r="I9" s="380">
        <f>G9-F9</f>
        <v>-2500</v>
      </c>
      <c r="J9" s="764"/>
      <c r="K9" s="763"/>
    </row>
    <row r="10" spans="1:11" s="98" customFormat="1" ht="18" customHeight="1" x14ac:dyDescent="0.15">
      <c r="A10" s="143"/>
      <c r="B10" s="142"/>
      <c r="C10" s="141" t="s">
        <v>696</v>
      </c>
      <c r="D10" s="140"/>
      <c r="E10" s="402"/>
      <c r="F10" s="139">
        <f>F11</f>
        <v>193200</v>
      </c>
      <c r="G10" s="139">
        <f>G11</f>
        <v>190700</v>
      </c>
      <c r="H10" s="390" t="s">
        <v>135</v>
      </c>
      <c r="I10" s="380">
        <f>G10-F10</f>
        <v>-2500</v>
      </c>
      <c r="J10" s="764"/>
      <c r="K10" s="763"/>
    </row>
    <row r="11" spans="1:11" s="98" customFormat="1" ht="18" customHeight="1" x14ac:dyDescent="0.15">
      <c r="A11" s="129"/>
      <c r="B11" s="128"/>
      <c r="C11" s="128"/>
      <c r="D11" s="135" t="s">
        <v>695</v>
      </c>
      <c r="E11" s="379"/>
      <c r="F11" s="772">
        <f>SUM(F12:F12)</f>
        <v>193200</v>
      </c>
      <c r="G11" s="772">
        <f>SUM(G12:G12)</f>
        <v>190700</v>
      </c>
      <c r="H11" s="390" t="s">
        <v>135</v>
      </c>
      <c r="I11" s="380">
        <f>G11-F11</f>
        <v>-2500</v>
      </c>
      <c r="J11" s="771"/>
      <c r="K11" s="770"/>
    </row>
    <row r="12" spans="1:11" s="98" customFormat="1" ht="21.75" customHeight="1" x14ac:dyDescent="0.15">
      <c r="A12" s="129"/>
      <c r="B12" s="128"/>
      <c r="C12" s="128"/>
      <c r="D12" s="163" t="s">
        <v>126</v>
      </c>
      <c r="E12" s="375" t="s">
        <v>118</v>
      </c>
      <c r="F12" s="174">
        <v>193200</v>
      </c>
      <c r="G12" s="174">
        <v>190700</v>
      </c>
      <c r="H12" s="389" t="s">
        <v>135</v>
      </c>
      <c r="I12" s="384">
        <f>G12-F12</f>
        <v>-2500</v>
      </c>
      <c r="J12" s="171" t="s">
        <v>694</v>
      </c>
      <c r="K12" s="374" t="s">
        <v>693</v>
      </c>
    </row>
    <row r="13" spans="1:11" s="98" customFormat="1" ht="18" customHeight="1" x14ac:dyDescent="0.15">
      <c r="A13" s="156" t="s">
        <v>266</v>
      </c>
      <c r="B13" s="155"/>
      <c r="C13" s="155"/>
      <c r="D13" s="140"/>
      <c r="E13" s="402"/>
      <c r="F13" s="243">
        <f>F14</f>
        <v>36000</v>
      </c>
      <c r="G13" s="243">
        <f>G14</f>
        <v>36000</v>
      </c>
      <c r="H13" s="390"/>
      <c r="I13" s="380">
        <f>G13-F13</f>
        <v>0</v>
      </c>
      <c r="J13" s="764"/>
      <c r="K13" s="763"/>
    </row>
    <row r="14" spans="1:11" s="98" customFormat="1" ht="18" customHeight="1" x14ac:dyDescent="0.15">
      <c r="A14" s="143"/>
      <c r="B14" s="141" t="s">
        <v>265</v>
      </c>
      <c r="C14" s="155"/>
      <c r="D14" s="140"/>
      <c r="E14" s="402"/>
      <c r="F14" s="243">
        <f>F15</f>
        <v>36000</v>
      </c>
      <c r="G14" s="243">
        <f>G15</f>
        <v>36000</v>
      </c>
      <c r="H14" s="390"/>
      <c r="I14" s="380">
        <f>G14-F14</f>
        <v>0</v>
      </c>
      <c r="J14" s="764"/>
      <c r="K14" s="763"/>
    </row>
    <row r="15" spans="1:11" s="98" customFormat="1" ht="18" customHeight="1" x14ac:dyDescent="0.15">
      <c r="A15" s="143"/>
      <c r="B15" s="142"/>
      <c r="C15" s="141" t="s">
        <v>264</v>
      </c>
      <c r="D15" s="140"/>
      <c r="E15" s="402"/>
      <c r="F15" s="243">
        <f>F16+F18</f>
        <v>36000</v>
      </c>
      <c r="G15" s="243">
        <f>G16+G18</f>
        <v>36000</v>
      </c>
      <c r="H15" s="390"/>
      <c r="I15" s="380">
        <f>G15-F15</f>
        <v>0</v>
      </c>
      <c r="J15" s="764"/>
      <c r="K15" s="763"/>
    </row>
    <row r="16" spans="1:11" s="98" customFormat="1" ht="18" customHeight="1" x14ac:dyDescent="0.15">
      <c r="A16" s="129"/>
      <c r="B16" s="128"/>
      <c r="C16" s="128"/>
      <c r="D16" s="135" t="s">
        <v>263</v>
      </c>
      <c r="E16" s="379"/>
      <c r="F16" s="772">
        <f>SUM(F17:F17)</f>
        <v>36000</v>
      </c>
      <c r="G16" s="772">
        <f>SUM(G17:G17)</f>
        <v>36000</v>
      </c>
      <c r="H16" s="390"/>
      <c r="I16" s="380">
        <f>G16-F16</f>
        <v>0</v>
      </c>
      <c r="J16" s="771"/>
      <c r="K16" s="770"/>
    </row>
    <row r="17" spans="1:11" s="98" customFormat="1" ht="18" customHeight="1" x14ac:dyDescent="0.15">
      <c r="A17" s="129"/>
      <c r="B17" s="128"/>
      <c r="C17" s="128"/>
      <c r="D17" s="163"/>
      <c r="E17" s="377" t="s">
        <v>184</v>
      </c>
      <c r="F17" s="161">
        <v>36000</v>
      </c>
      <c r="G17" s="161">
        <v>36000</v>
      </c>
      <c r="H17" s="389"/>
      <c r="I17" s="164">
        <f>G17-F17</f>
        <v>0</v>
      </c>
      <c r="J17" s="158" t="s">
        <v>692</v>
      </c>
      <c r="K17" s="753" t="s">
        <v>691</v>
      </c>
    </row>
    <row r="18" spans="1:11" s="98" customFormat="1" ht="18" customHeight="1" x14ac:dyDescent="0.15">
      <c r="A18" s="129"/>
      <c r="B18" s="128"/>
      <c r="C18" s="128"/>
      <c r="D18" s="135" t="s">
        <v>690</v>
      </c>
      <c r="E18" s="379"/>
      <c r="F18" s="772">
        <f>SUM(F19)</f>
        <v>0</v>
      </c>
      <c r="G18" s="772">
        <f>SUM(G19)</f>
        <v>0</v>
      </c>
      <c r="H18" s="390"/>
      <c r="I18" s="380">
        <f>G18-F18</f>
        <v>0</v>
      </c>
      <c r="J18" s="771"/>
      <c r="K18" s="770"/>
    </row>
    <row r="19" spans="1:11" s="98" customFormat="1" ht="18" hidden="1" customHeight="1" x14ac:dyDescent="0.15">
      <c r="A19" s="129"/>
      <c r="B19" s="128"/>
      <c r="C19" s="128"/>
      <c r="D19" s="128"/>
      <c r="E19" s="377" t="s">
        <v>184</v>
      </c>
      <c r="F19" s="161">
        <v>0</v>
      </c>
      <c r="G19" s="161">
        <v>0</v>
      </c>
      <c r="H19" s="390" t="s">
        <v>135</v>
      </c>
      <c r="I19" s="410">
        <f>G19-F19</f>
        <v>0</v>
      </c>
      <c r="J19" s="158" t="s">
        <v>689</v>
      </c>
      <c r="K19" s="753"/>
    </row>
    <row r="20" spans="1:11" s="98" customFormat="1" ht="18" customHeight="1" x14ac:dyDescent="0.15">
      <c r="A20" s="156" t="s">
        <v>252</v>
      </c>
      <c r="B20" s="155"/>
      <c r="C20" s="155"/>
      <c r="D20" s="140"/>
      <c r="E20" s="402"/>
      <c r="F20" s="243">
        <f>F21</f>
        <v>1034428</v>
      </c>
      <c r="G20" s="243">
        <f>G21</f>
        <v>1034428</v>
      </c>
      <c r="H20" s="390"/>
      <c r="I20" s="602">
        <f>G20-F20</f>
        <v>0</v>
      </c>
      <c r="J20" s="247"/>
      <c r="K20" s="782"/>
    </row>
    <row r="21" spans="1:11" s="98" customFormat="1" ht="18" customHeight="1" x14ac:dyDescent="0.15">
      <c r="A21" s="143"/>
      <c r="B21" s="141" t="s">
        <v>251</v>
      </c>
      <c r="C21" s="155"/>
      <c r="D21" s="140"/>
      <c r="E21" s="402"/>
      <c r="F21" s="243">
        <f>F22</f>
        <v>1034428</v>
      </c>
      <c r="G21" s="243">
        <f>G22</f>
        <v>1034428</v>
      </c>
      <c r="H21" s="390"/>
      <c r="I21" s="380">
        <f>G21-F21</f>
        <v>0</v>
      </c>
      <c r="J21" s="247"/>
      <c r="K21" s="782"/>
    </row>
    <row r="22" spans="1:11" s="98" customFormat="1" ht="18" customHeight="1" x14ac:dyDescent="0.15">
      <c r="A22" s="143"/>
      <c r="B22" s="142"/>
      <c r="C22" s="141" t="s">
        <v>250</v>
      </c>
      <c r="D22" s="140"/>
      <c r="E22" s="402"/>
      <c r="F22" s="243">
        <f>F23</f>
        <v>1034428</v>
      </c>
      <c r="G22" s="243">
        <f>G23</f>
        <v>1034428</v>
      </c>
      <c r="H22" s="390"/>
      <c r="I22" s="380">
        <f>G22-F22</f>
        <v>0</v>
      </c>
      <c r="J22" s="247"/>
      <c r="K22" s="782"/>
    </row>
    <row r="23" spans="1:11" s="98" customFormat="1" ht="18" customHeight="1" x14ac:dyDescent="0.15">
      <c r="A23" s="129"/>
      <c r="B23" s="128"/>
      <c r="C23" s="128"/>
      <c r="D23" s="135" t="s">
        <v>249</v>
      </c>
      <c r="E23" s="379"/>
      <c r="F23" s="772">
        <f>SUM(F24:F24)</f>
        <v>1034428</v>
      </c>
      <c r="G23" s="772">
        <f>SUM(G24:G24)</f>
        <v>1034428</v>
      </c>
      <c r="H23" s="390"/>
      <c r="I23" s="380">
        <f>G23-F23</f>
        <v>0</v>
      </c>
      <c r="J23" s="781"/>
      <c r="K23" s="770"/>
    </row>
    <row r="24" spans="1:11" s="777" customFormat="1" ht="21" customHeight="1" x14ac:dyDescent="0.15">
      <c r="A24" s="780"/>
      <c r="B24" s="779"/>
      <c r="C24" s="779"/>
      <c r="D24" s="776"/>
      <c r="E24" s="392" t="s">
        <v>118</v>
      </c>
      <c r="F24" s="161">
        <v>1034428</v>
      </c>
      <c r="G24" s="161">
        <v>1034428</v>
      </c>
      <c r="H24" s="778"/>
      <c r="I24" s="164">
        <f>G24-F24</f>
        <v>0</v>
      </c>
      <c r="J24" s="158" t="s">
        <v>688</v>
      </c>
      <c r="K24" s="753" t="s">
        <v>687</v>
      </c>
    </row>
    <row r="25" spans="1:11" s="98" customFormat="1" ht="18" customHeight="1" x14ac:dyDescent="0.15">
      <c r="A25" s="156" t="s">
        <v>686</v>
      </c>
      <c r="B25" s="155"/>
      <c r="C25" s="155"/>
      <c r="D25" s="140"/>
      <c r="E25" s="402"/>
      <c r="F25" s="243">
        <f>F26</f>
        <v>70000</v>
      </c>
      <c r="G25" s="243">
        <f>G26</f>
        <v>70000</v>
      </c>
      <c r="H25" s="467"/>
      <c r="I25" s="380">
        <f>G25-F25</f>
        <v>0</v>
      </c>
      <c r="J25" s="764"/>
      <c r="K25" s="763"/>
    </row>
    <row r="26" spans="1:11" s="98" customFormat="1" ht="18" customHeight="1" x14ac:dyDescent="0.15">
      <c r="A26" s="143"/>
      <c r="B26" s="141" t="s">
        <v>685</v>
      </c>
      <c r="C26" s="155"/>
      <c r="D26" s="140"/>
      <c r="E26" s="402"/>
      <c r="F26" s="243">
        <f>F27</f>
        <v>70000</v>
      </c>
      <c r="G26" s="243">
        <f>G27</f>
        <v>70000</v>
      </c>
      <c r="H26" s="467"/>
      <c r="I26" s="380">
        <f>G26-F26</f>
        <v>0</v>
      </c>
      <c r="J26" s="764"/>
      <c r="K26" s="763"/>
    </row>
    <row r="27" spans="1:11" s="98" customFormat="1" ht="18" customHeight="1" x14ac:dyDescent="0.15">
      <c r="A27" s="143"/>
      <c r="B27" s="142"/>
      <c r="C27" s="141" t="s">
        <v>684</v>
      </c>
      <c r="D27" s="140"/>
      <c r="E27" s="402"/>
      <c r="F27" s="243">
        <f>F28</f>
        <v>70000</v>
      </c>
      <c r="G27" s="243">
        <f>G28</f>
        <v>70000</v>
      </c>
      <c r="H27" s="467"/>
      <c r="I27" s="380">
        <f>G27-F27</f>
        <v>0</v>
      </c>
      <c r="J27" s="764"/>
      <c r="K27" s="763"/>
    </row>
    <row r="28" spans="1:11" s="98" customFormat="1" ht="18" customHeight="1" x14ac:dyDescent="0.15">
      <c r="A28" s="129"/>
      <c r="B28" s="128"/>
      <c r="C28" s="128"/>
      <c r="D28" s="135" t="s">
        <v>683</v>
      </c>
      <c r="E28" s="379"/>
      <c r="F28" s="772">
        <f>SUM(F29)</f>
        <v>70000</v>
      </c>
      <c r="G28" s="772">
        <f>SUM(G29)</f>
        <v>70000</v>
      </c>
      <c r="H28" s="467"/>
      <c r="I28" s="380">
        <f>G28-F28</f>
        <v>0</v>
      </c>
      <c r="J28" s="771"/>
      <c r="K28" s="770"/>
    </row>
    <row r="29" spans="1:11" s="98" customFormat="1" ht="18" customHeight="1" x14ac:dyDescent="0.15">
      <c r="A29" s="511"/>
      <c r="B29" s="150"/>
      <c r="C29" s="150"/>
      <c r="D29" s="776"/>
      <c r="E29" s="775"/>
      <c r="F29" s="679">
        <v>70000</v>
      </c>
      <c r="G29" s="679">
        <v>70000</v>
      </c>
      <c r="H29" s="774"/>
      <c r="I29" s="164">
        <f>G29-F29</f>
        <v>0</v>
      </c>
      <c r="J29" s="314" t="s">
        <v>682</v>
      </c>
      <c r="K29" s="678" t="s">
        <v>681</v>
      </c>
    </row>
    <row r="30" spans="1:11" s="98" customFormat="1" ht="18" customHeight="1" x14ac:dyDescent="0.15">
      <c r="A30" s="156" t="s">
        <v>680</v>
      </c>
      <c r="B30" s="155"/>
      <c r="C30" s="155"/>
      <c r="D30" s="140"/>
      <c r="E30" s="402"/>
      <c r="F30" s="243">
        <f>F31</f>
        <v>13326</v>
      </c>
      <c r="G30" s="243">
        <f>G31</f>
        <v>13326</v>
      </c>
      <c r="H30" s="467"/>
      <c r="I30" s="380">
        <f>G30-F30</f>
        <v>0</v>
      </c>
      <c r="J30" s="764"/>
      <c r="K30" s="763"/>
    </row>
    <row r="31" spans="1:11" s="98" customFormat="1" ht="18" customHeight="1" x14ac:dyDescent="0.15">
      <c r="A31" s="143"/>
      <c r="B31" s="141" t="s">
        <v>679</v>
      </c>
      <c r="C31" s="155"/>
      <c r="D31" s="140"/>
      <c r="E31" s="402"/>
      <c r="F31" s="243">
        <f>F32</f>
        <v>13326</v>
      </c>
      <c r="G31" s="243">
        <f>G32</f>
        <v>13326</v>
      </c>
      <c r="H31" s="467"/>
      <c r="I31" s="380">
        <f>G31-F31</f>
        <v>0</v>
      </c>
      <c r="J31" s="764"/>
      <c r="K31" s="763"/>
    </row>
    <row r="32" spans="1:11" s="98" customFormat="1" ht="18" customHeight="1" x14ac:dyDescent="0.15">
      <c r="A32" s="143"/>
      <c r="B32" s="142"/>
      <c r="C32" s="141" t="s">
        <v>678</v>
      </c>
      <c r="D32" s="140"/>
      <c r="E32" s="402"/>
      <c r="F32" s="243">
        <f>F33</f>
        <v>13326</v>
      </c>
      <c r="G32" s="243">
        <f>G33</f>
        <v>13326</v>
      </c>
      <c r="H32" s="467"/>
      <c r="I32" s="380">
        <f>G32-F32</f>
        <v>0</v>
      </c>
      <c r="J32" s="764"/>
      <c r="K32" s="763"/>
    </row>
    <row r="33" spans="1:11" s="98" customFormat="1" ht="18" customHeight="1" x14ac:dyDescent="0.15">
      <c r="A33" s="129"/>
      <c r="B33" s="128"/>
      <c r="C33" s="128"/>
      <c r="D33" s="135" t="s">
        <v>677</v>
      </c>
      <c r="E33" s="379"/>
      <c r="F33" s="772">
        <f>SUM(F34)</f>
        <v>13326</v>
      </c>
      <c r="G33" s="772">
        <f>SUM(G34)</f>
        <v>13326</v>
      </c>
      <c r="H33" s="467"/>
      <c r="I33" s="380">
        <f>G33-F33</f>
        <v>0</v>
      </c>
      <c r="J33" s="771"/>
      <c r="K33" s="770"/>
    </row>
    <row r="34" spans="1:11" s="98" customFormat="1" ht="18" customHeight="1" x14ac:dyDescent="0.15">
      <c r="A34" s="511"/>
      <c r="B34" s="150"/>
      <c r="C34" s="150"/>
      <c r="D34" s="163"/>
      <c r="E34" s="775" t="s">
        <v>654</v>
      </c>
      <c r="F34" s="679">
        <v>13326</v>
      </c>
      <c r="G34" s="679">
        <v>13326</v>
      </c>
      <c r="H34" s="774"/>
      <c r="I34" s="164">
        <f>G34-F34</f>
        <v>0</v>
      </c>
      <c r="J34" s="314" t="s">
        <v>676</v>
      </c>
      <c r="K34" s="678" t="s">
        <v>675</v>
      </c>
    </row>
    <row r="35" spans="1:11" s="98" customFormat="1" ht="18" customHeight="1" x14ac:dyDescent="0.15">
      <c r="A35" s="156" t="s">
        <v>674</v>
      </c>
      <c r="B35" s="155"/>
      <c r="C35" s="155"/>
      <c r="D35" s="140"/>
      <c r="E35" s="402"/>
      <c r="F35" s="243">
        <f>F37+F40</f>
        <v>39564</v>
      </c>
      <c r="G35" s="243">
        <f>G37+G40</f>
        <v>35740</v>
      </c>
      <c r="H35" s="467" t="s">
        <v>653</v>
      </c>
      <c r="I35" s="380">
        <f>G35-F35</f>
        <v>-3824</v>
      </c>
      <c r="J35" s="764"/>
      <c r="K35" s="763"/>
    </row>
    <row r="36" spans="1:11" s="98" customFormat="1" ht="18" customHeight="1" x14ac:dyDescent="0.15">
      <c r="A36" s="306"/>
      <c r="B36" s="141" t="s">
        <v>673</v>
      </c>
      <c r="C36" s="155"/>
      <c r="D36" s="140"/>
      <c r="E36" s="402"/>
      <c r="F36" s="243">
        <f>F37+F40</f>
        <v>39564</v>
      </c>
      <c r="G36" s="243">
        <f>G37+G40</f>
        <v>35740</v>
      </c>
      <c r="H36" s="467" t="s">
        <v>653</v>
      </c>
      <c r="I36" s="380">
        <f>G36-F36</f>
        <v>-3824</v>
      </c>
      <c r="J36" s="764"/>
      <c r="K36" s="763"/>
    </row>
    <row r="37" spans="1:11" s="98" customFormat="1" ht="21" customHeight="1" x14ac:dyDescent="0.15">
      <c r="A37" s="143"/>
      <c r="B37" s="142"/>
      <c r="C37" s="450" t="s">
        <v>672</v>
      </c>
      <c r="D37" s="773"/>
      <c r="E37" s="402"/>
      <c r="F37" s="243">
        <f>F38</f>
        <v>95</v>
      </c>
      <c r="G37" s="243">
        <f>G38</f>
        <v>37</v>
      </c>
      <c r="H37" s="467" t="s">
        <v>653</v>
      </c>
      <c r="I37" s="380">
        <f>G37-F37</f>
        <v>-58</v>
      </c>
      <c r="J37" s="764"/>
      <c r="K37" s="763"/>
    </row>
    <row r="38" spans="1:11" s="98" customFormat="1" ht="18" customHeight="1" x14ac:dyDescent="0.15">
      <c r="A38" s="129"/>
      <c r="B38" s="128"/>
      <c r="C38" s="128"/>
      <c r="D38" s="135" t="s">
        <v>671</v>
      </c>
      <c r="E38" s="379"/>
      <c r="F38" s="772">
        <f>SUM(F39)</f>
        <v>95</v>
      </c>
      <c r="G38" s="772">
        <f>SUM(G39)</f>
        <v>37</v>
      </c>
      <c r="H38" s="467" t="s">
        <v>653</v>
      </c>
      <c r="I38" s="380">
        <f>G38-F38</f>
        <v>-58</v>
      </c>
      <c r="J38" s="771"/>
      <c r="K38" s="770"/>
    </row>
    <row r="39" spans="1:11" s="766" customFormat="1" ht="18" customHeight="1" x14ac:dyDescent="0.15">
      <c r="A39" s="769"/>
      <c r="B39" s="768"/>
      <c r="C39" s="768"/>
      <c r="D39" s="163" t="s">
        <v>655</v>
      </c>
      <c r="E39" s="375" t="s">
        <v>654</v>
      </c>
      <c r="F39" s="174">
        <v>95</v>
      </c>
      <c r="G39" s="174">
        <v>37</v>
      </c>
      <c r="H39" s="147" t="s">
        <v>653</v>
      </c>
      <c r="I39" s="767">
        <f>G39-F39</f>
        <v>-58</v>
      </c>
      <c r="J39" s="171" t="s">
        <v>670</v>
      </c>
      <c r="K39" s="374" t="s">
        <v>669</v>
      </c>
    </row>
    <row r="40" spans="1:11" s="98" customFormat="1" ht="18" customHeight="1" x14ac:dyDescent="0.15">
      <c r="A40" s="143"/>
      <c r="B40" s="142"/>
      <c r="C40" s="141" t="s">
        <v>668</v>
      </c>
      <c r="D40" s="140"/>
      <c r="E40" s="402"/>
      <c r="F40" s="765">
        <f>F41</f>
        <v>39469</v>
      </c>
      <c r="G40" s="765">
        <f>G41</f>
        <v>35703</v>
      </c>
      <c r="H40" s="467" t="s">
        <v>653</v>
      </c>
      <c r="I40" s="380">
        <f>G40-F40</f>
        <v>-3766</v>
      </c>
      <c r="J40" s="764"/>
      <c r="K40" s="763"/>
    </row>
    <row r="41" spans="1:11" s="98" customFormat="1" ht="18" customHeight="1" x14ac:dyDescent="0.15">
      <c r="A41" s="129"/>
      <c r="B41" s="128"/>
      <c r="C41" s="128"/>
      <c r="D41" s="135" t="s">
        <v>667</v>
      </c>
      <c r="E41" s="542"/>
      <c r="F41" s="762">
        <f>SUM(F42:F48)</f>
        <v>39469</v>
      </c>
      <c r="G41" s="762">
        <f>SUM(G42:G48)</f>
        <v>35703</v>
      </c>
      <c r="H41" s="467" t="s">
        <v>653</v>
      </c>
      <c r="I41" s="447">
        <f>G41-F41</f>
        <v>-3766</v>
      </c>
      <c r="J41" s="761"/>
      <c r="K41" s="760"/>
    </row>
    <row r="42" spans="1:11" ht="16.5" customHeight="1" x14ac:dyDescent="0.15">
      <c r="A42" s="129"/>
      <c r="B42" s="128"/>
      <c r="C42" s="128"/>
      <c r="D42" s="163"/>
      <c r="E42" s="759" t="s">
        <v>654</v>
      </c>
      <c r="F42" s="758">
        <v>14400</v>
      </c>
      <c r="G42" s="757">
        <v>14400</v>
      </c>
      <c r="H42" s="376"/>
      <c r="I42" s="462">
        <f>G42-F42</f>
        <v>0</v>
      </c>
      <c r="J42" s="756" t="s">
        <v>666</v>
      </c>
      <c r="K42" s="753" t="s">
        <v>665</v>
      </c>
    </row>
    <row r="43" spans="1:11" ht="16.5" customHeight="1" x14ac:dyDescent="0.15">
      <c r="A43" s="129"/>
      <c r="B43" s="128"/>
      <c r="C43" s="128"/>
      <c r="D43" s="163"/>
      <c r="E43" s="122" t="s">
        <v>654</v>
      </c>
      <c r="F43" s="755">
        <v>560</v>
      </c>
      <c r="G43" s="755">
        <v>560</v>
      </c>
      <c r="H43" s="396"/>
      <c r="I43" s="146">
        <f>G43-F43</f>
        <v>0</v>
      </c>
      <c r="J43" s="122" t="s">
        <v>664</v>
      </c>
      <c r="K43" s="398" t="s">
        <v>663</v>
      </c>
    </row>
    <row r="44" spans="1:11" ht="16.5" customHeight="1" x14ac:dyDescent="0.15">
      <c r="A44" s="129"/>
      <c r="B44" s="128"/>
      <c r="C44" s="128"/>
      <c r="D44" s="128"/>
      <c r="E44" s="377" t="s">
        <v>654</v>
      </c>
      <c r="F44" s="291">
        <v>30</v>
      </c>
      <c r="G44" s="291">
        <v>30</v>
      </c>
      <c r="H44" s="376"/>
      <c r="I44" s="393">
        <f>G44-F44</f>
        <v>0</v>
      </c>
      <c r="J44" s="158" t="s">
        <v>662</v>
      </c>
      <c r="K44" s="753" t="s">
        <v>661</v>
      </c>
    </row>
    <row r="45" spans="1:11" ht="16.5" customHeight="1" x14ac:dyDescent="0.15">
      <c r="A45" s="129"/>
      <c r="B45" s="128"/>
      <c r="C45" s="128"/>
      <c r="D45" s="163"/>
      <c r="E45" s="377" t="s">
        <v>654</v>
      </c>
      <c r="F45" s="291">
        <v>0</v>
      </c>
      <c r="G45" s="752">
        <v>0</v>
      </c>
      <c r="H45" s="396"/>
      <c r="I45" s="393">
        <f>G45-F45</f>
        <v>0</v>
      </c>
      <c r="J45" s="754" t="s">
        <v>660</v>
      </c>
      <c r="K45" s="753"/>
    </row>
    <row r="46" spans="1:11" ht="16.5" customHeight="1" x14ac:dyDescent="0.15">
      <c r="A46" s="129"/>
      <c r="B46" s="128"/>
      <c r="C46" s="128"/>
      <c r="D46" s="163"/>
      <c r="E46" s="377" t="s">
        <v>654</v>
      </c>
      <c r="F46" s="291">
        <v>3643</v>
      </c>
      <c r="G46" s="752">
        <v>3643</v>
      </c>
      <c r="H46" s="396"/>
      <c r="I46" s="393">
        <f>G46-F46</f>
        <v>0</v>
      </c>
      <c r="J46" s="122" t="s">
        <v>659</v>
      </c>
      <c r="K46" s="398" t="s">
        <v>658</v>
      </c>
    </row>
    <row r="47" spans="1:11" ht="16.5" customHeight="1" x14ac:dyDescent="0.15">
      <c r="A47" s="129"/>
      <c r="B47" s="128"/>
      <c r="C47" s="128"/>
      <c r="D47" s="163"/>
      <c r="E47" s="377" t="s">
        <v>654</v>
      </c>
      <c r="F47" s="291">
        <v>836</v>
      </c>
      <c r="G47" s="752">
        <v>836</v>
      </c>
      <c r="H47" s="396"/>
      <c r="I47" s="393">
        <f>G47-F47</f>
        <v>0</v>
      </c>
      <c r="J47" s="122" t="s">
        <v>657</v>
      </c>
      <c r="K47" s="398" t="s">
        <v>656</v>
      </c>
    </row>
    <row r="48" spans="1:11" ht="16.5" customHeight="1" thickBot="1" x14ac:dyDescent="0.2">
      <c r="A48" s="120"/>
      <c r="B48" s="119"/>
      <c r="C48" s="119"/>
      <c r="D48" s="118" t="s">
        <v>655</v>
      </c>
      <c r="E48" s="751" t="s">
        <v>654</v>
      </c>
      <c r="F48" s="750">
        <v>20000</v>
      </c>
      <c r="G48" s="749">
        <v>16234</v>
      </c>
      <c r="H48" s="748" t="s">
        <v>653</v>
      </c>
      <c r="I48" s="747">
        <f>G48-F48</f>
        <v>-3766</v>
      </c>
      <c r="J48" s="746" t="s">
        <v>652</v>
      </c>
      <c r="K48" s="745" t="s">
        <v>651</v>
      </c>
    </row>
    <row r="49" spans="1:11" ht="16.5" customHeight="1" x14ac:dyDescent="0.15">
      <c r="A49" s="108"/>
      <c r="B49" s="108"/>
      <c r="C49" s="108"/>
      <c r="D49" s="108"/>
      <c r="E49" s="744"/>
      <c r="F49" s="109"/>
      <c r="G49" s="109"/>
      <c r="H49" s="109"/>
      <c r="I49" s="111"/>
      <c r="J49" s="108"/>
      <c r="K49" s="107"/>
    </row>
    <row r="50" spans="1:11" ht="16.5" customHeight="1" x14ac:dyDescent="0.15">
      <c r="A50" s="108"/>
      <c r="B50" s="108"/>
      <c r="C50" s="108"/>
      <c r="D50" s="108"/>
      <c r="E50" s="744"/>
      <c r="F50" s="109"/>
      <c r="G50" s="109"/>
      <c r="H50" s="109"/>
      <c r="I50" s="109"/>
      <c r="J50" s="108"/>
      <c r="K50" s="107"/>
    </row>
    <row r="51" spans="1:11" ht="16.5" customHeight="1" x14ac:dyDescent="0.15">
      <c r="A51" s="108"/>
      <c r="B51" s="108"/>
      <c r="C51" s="108"/>
      <c r="D51" s="108"/>
      <c r="E51" s="107"/>
      <c r="F51" s="109"/>
      <c r="G51" s="109"/>
      <c r="H51" s="109"/>
      <c r="I51" s="109"/>
      <c r="J51" s="108"/>
      <c r="K51" s="107"/>
    </row>
    <row r="52" spans="1:11" ht="16.5" customHeight="1" x14ac:dyDescent="0.15">
      <c r="A52" s="108"/>
      <c r="B52" s="108"/>
      <c r="C52" s="108"/>
      <c r="D52" s="108"/>
      <c r="E52" s="107"/>
      <c r="F52" s="109"/>
      <c r="G52" s="109"/>
      <c r="H52" s="109"/>
      <c r="I52" s="109"/>
      <c r="J52" s="108"/>
      <c r="K52" s="107"/>
    </row>
    <row r="53" spans="1:11" ht="16.5" customHeight="1" x14ac:dyDescent="0.15">
      <c r="A53" s="108"/>
      <c r="B53" s="108"/>
      <c r="C53" s="108"/>
      <c r="D53" s="108"/>
      <c r="E53" s="107"/>
      <c r="F53" s="109"/>
      <c r="G53" s="109"/>
      <c r="H53" s="109"/>
      <c r="I53" s="109"/>
      <c r="J53" s="108"/>
      <c r="K53" s="107"/>
    </row>
    <row r="54" spans="1:11" ht="16.5" customHeight="1" x14ac:dyDescent="0.15">
      <c r="A54" s="108"/>
      <c r="B54" s="108"/>
      <c r="C54" s="108"/>
      <c r="D54" s="108"/>
      <c r="E54" s="107"/>
      <c r="F54" s="109"/>
      <c r="G54" s="109"/>
      <c r="H54" s="109"/>
      <c r="I54" s="109"/>
      <c r="J54" s="108"/>
      <c r="K54" s="107"/>
    </row>
    <row r="55" spans="1:11" ht="16.5" customHeight="1" x14ac:dyDescent="0.15">
      <c r="A55" s="108"/>
      <c r="B55" s="108"/>
      <c r="C55" s="108"/>
      <c r="D55" s="108"/>
      <c r="E55" s="107"/>
      <c r="F55" s="743"/>
      <c r="G55" s="743"/>
      <c r="H55" s="109"/>
      <c r="I55" s="109"/>
      <c r="J55" s="108"/>
      <c r="K55" s="107"/>
    </row>
    <row r="56" spans="1:11" ht="16.5" customHeight="1" x14ac:dyDescent="0.15">
      <c r="A56" s="108"/>
      <c r="B56" s="108"/>
      <c r="C56" s="108"/>
      <c r="D56" s="108"/>
      <c r="E56" s="107"/>
      <c r="F56" s="109"/>
      <c r="G56" s="109"/>
      <c r="H56" s="109"/>
      <c r="I56" s="109"/>
      <c r="J56" s="108"/>
      <c r="K56" s="107"/>
    </row>
    <row r="57" spans="1:11" ht="16.5" customHeight="1" x14ac:dyDescent="0.15">
      <c r="A57" s="108"/>
      <c r="B57" s="108"/>
      <c r="C57" s="108"/>
      <c r="D57" s="108"/>
      <c r="E57" s="107"/>
      <c r="F57" s="109"/>
      <c r="G57" s="109"/>
      <c r="H57" s="109"/>
      <c r="I57" s="109"/>
      <c r="J57" s="108"/>
      <c r="K57" s="107"/>
    </row>
    <row r="58" spans="1:11" ht="16.5" customHeight="1" x14ac:dyDescent="0.15">
      <c r="A58" s="108"/>
      <c r="B58" s="108"/>
      <c r="C58" s="108"/>
      <c r="D58" s="108"/>
      <c r="E58" s="107"/>
      <c r="F58" s="109"/>
      <c r="G58" s="109"/>
      <c r="H58" s="109"/>
      <c r="I58" s="109"/>
      <c r="J58" s="108"/>
      <c r="K58" s="107"/>
    </row>
    <row r="59" spans="1:11" ht="16.5" customHeight="1" x14ac:dyDescent="0.15">
      <c r="A59" s="108"/>
      <c r="B59" s="108"/>
      <c r="C59" s="108"/>
      <c r="D59" s="108"/>
      <c r="E59" s="107"/>
      <c r="F59" s="109"/>
      <c r="G59" s="109"/>
      <c r="H59" s="109"/>
      <c r="I59" s="109"/>
      <c r="J59" s="108"/>
      <c r="K59" s="107"/>
    </row>
    <row r="60" spans="1:11" ht="16.5" customHeight="1" x14ac:dyDescent="0.15">
      <c r="A60" s="108"/>
      <c r="B60" s="108"/>
      <c r="C60" s="108"/>
      <c r="D60" s="108"/>
      <c r="E60" s="107"/>
      <c r="F60" s="109"/>
      <c r="G60" s="109"/>
      <c r="H60" s="109"/>
      <c r="I60" s="109"/>
      <c r="J60" s="108"/>
      <c r="K60" s="107"/>
    </row>
    <row r="61" spans="1:11" ht="16.5" customHeight="1" x14ac:dyDescent="0.15">
      <c r="A61" s="108"/>
      <c r="B61" s="108"/>
      <c r="C61" s="108"/>
      <c r="D61" s="108"/>
      <c r="E61" s="107"/>
      <c r="F61" s="109"/>
      <c r="G61" s="109"/>
      <c r="H61" s="109"/>
      <c r="I61" s="109"/>
      <c r="J61" s="108"/>
      <c r="K61" s="107"/>
    </row>
    <row r="62" spans="1:11" ht="16.5" customHeight="1" x14ac:dyDescent="0.15">
      <c r="A62" s="108"/>
      <c r="B62" s="108"/>
      <c r="C62" s="108"/>
      <c r="D62" s="108"/>
      <c r="E62" s="107"/>
      <c r="F62" s="109"/>
      <c r="G62" s="109"/>
      <c r="H62" s="109"/>
      <c r="I62" s="109"/>
      <c r="J62" s="108"/>
      <c r="K62" s="107"/>
    </row>
    <row r="63" spans="1:11" ht="16.5" customHeight="1" x14ac:dyDescent="0.15">
      <c r="A63" s="108"/>
      <c r="B63" s="108"/>
      <c r="C63" s="108"/>
      <c r="D63" s="108"/>
      <c r="E63" s="107"/>
      <c r="F63" s="109"/>
      <c r="G63" s="109"/>
      <c r="H63" s="109"/>
      <c r="I63" s="109"/>
      <c r="J63" s="108"/>
      <c r="K63" s="107"/>
    </row>
    <row r="64" spans="1:11" ht="16.5" customHeight="1" x14ac:dyDescent="0.15">
      <c r="A64" s="108"/>
      <c r="B64" s="108"/>
      <c r="C64" s="108"/>
      <c r="D64" s="108"/>
      <c r="E64" s="107"/>
      <c r="F64" s="109"/>
      <c r="G64" s="109"/>
      <c r="H64" s="109"/>
      <c r="I64" s="109"/>
      <c r="J64" s="108"/>
      <c r="K64" s="107"/>
    </row>
    <row r="65" spans="1:11" ht="16.5" customHeight="1" x14ac:dyDescent="0.15">
      <c r="A65" s="108"/>
      <c r="B65" s="108"/>
      <c r="C65" s="108"/>
      <c r="D65" s="108"/>
      <c r="E65" s="107"/>
      <c r="F65" s="109"/>
      <c r="G65" s="109"/>
      <c r="H65" s="109"/>
      <c r="I65" s="109"/>
      <c r="J65" s="108"/>
      <c r="K65" s="107"/>
    </row>
    <row r="66" spans="1:11" ht="16.5" customHeight="1" x14ac:dyDescent="0.15">
      <c r="A66" s="108"/>
      <c r="B66" s="108"/>
      <c r="C66" s="108"/>
      <c r="D66" s="108"/>
      <c r="E66" s="107"/>
      <c r="F66" s="109"/>
      <c r="G66" s="109"/>
      <c r="H66" s="109"/>
      <c r="I66" s="109"/>
      <c r="J66" s="108"/>
      <c r="K66" s="107"/>
    </row>
    <row r="67" spans="1:11" ht="16.5" customHeight="1" x14ac:dyDescent="0.15">
      <c r="A67" s="108"/>
      <c r="B67" s="108"/>
      <c r="C67" s="108"/>
      <c r="D67" s="108"/>
      <c r="E67" s="107"/>
      <c r="F67" s="109"/>
      <c r="G67" s="109"/>
      <c r="H67" s="109"/>
      <c r="I67" s="109"/>
      <c r="J67" s="108"/>
      <c r="K67" s="107"/>
    </row>
    <row r="68" spans="1:11" ht="16.5" customHeight="1" x14ac:dyDescent="0.15">
      <c r="A68" s="108"/>
      <c r="B68" s="108"/>
      <c r="C68" s="108"/>
      <c r="D68" s="108"/>
      <c r="E68" s="107"/>
      <c r="F68" s="109"/>
      <c r="G68" s="109"/>
      <c r="H68" s="109"/>
      <c r="I68" s="109"/>
      <c r="J68" s="108"/>
      <c r="K68" s="107"/>
    </row>
    <row r="69" spans="1:11" ht="16.5" customHeight="1" x14ac:dyDescent="0.15">
      <c r="A69" s="108"/>
      <c r="B69" s="108"/>
      <c r="C69" s="108"/>
      <c r="D69" s="108"/>
      <c r="E69" s="107"/>
      <c r="F69" s="109"/>
      <c r="G69" s="109"/>
      <c r="H69" s="109"/>
      <c r="I69" s="109"/>
      <c r="J69" s="108"/>
      <c r="K69" s="107"/>
    </row>
    <row r="70" spans="1:11" ht="16.5" customHeight="1" x14ac:dyDescent="0.15">
      <c r="A70" s="108"/>
      <c r="B70" s="108"/>
      <c r="C70" s="108"/>
      <c r="D70" s="108"/>
      <c r="E70" s="107"/>
      <c r="F70" s="109"/>
      <c r="G70" s="109"/>
      <c r="H70" s="109"/>
      <c r="I70" s="109"/>
      <c r="J70" s="108"/>
      <c r="K70" s="107"/>
    </row>
    <row r="71" spans="1:11" ht="16.5" customHeight="1" x14ac:dyDescent="0.15">
      <c r="A71" s="108"/>
      <c r="B71" s="108"/>
      <c r="C71" s="108"/>
      <c r="D71" s="108"/>
      <c r="E71" s="107"/>
      <c r="F71" s="109"/>
      <c r="G71" s="109"/>
      <c r="H71" s="109"/>
      <c r="I71" s="109"/>
      <c r="J71" s="108"/>
      <c r="K71" s="107"/>
    </row>
    <row r="72" spans="1:11" ht="16.5" customHeight="1" x14ac:dyDescent="0.15">
      <c r="A72" s="108"/>
      <c r="B72" s="108"/>
      <c r="C72" s="108"/>
      <c r="D72" s="108"/>
      <c r="E72" s="107"/>
      <c r="F72" s="109"/>
      <c r="G72" s="109"/>
      <c r="H72" s="109"/>
      <c r="I72" s="109"/>
      <c r="J72" s="108"/>
      <c r="K72" s="107"/>
    </row>
    <row r="73" spans="1:11" ht="16.5" customHeight="1" x14ac:dyDescent="0.15">
      <c r="A73" s="108"/>
      <c r="B73" s="108"/>
      <c r="C73" s="108"/>
      <c r="D73" s="108"/>
      <c r="E73" s="107"/>
      <c r="F73" s="109"/>
      <c r="G73" s="109"/>
      <c r="H73" s="109"/>
      <c r="I73" s="109"/>
      <c r="J73" s="108"/>
      <c r="K73" s="107"/>
    </row>
    <row r="74" spans="1:11" ht="16.5" customHeight="1" x14ac:dyDescent="0.15">
      <c r="A74" s="108"/>
      <c r="B74" s="108"/>
      <c r="C74" s="108"/>
      <c r="D74" s="108"/>
      <c r="E74" s="107"/>
      <c r="F74" s="109"/>
      <c r="G74" s="109"/>
      <c r="H74" s="109"/>
      <c r="I74" s="109"/>
      <c r="J74" s="108"/>
      <c r="K74" s="107"/>
    </row>
    <row r="75" spans="1:11" ht="16.5" customHeight="1" x14ac:dyDescent="0.15">
      <c r="A75" s="108"/>
      <c r="B75" s="108"/>
      <c r="C75" s="108"/>
      <c r="D75" s="108"/>
      <c r="E75" s="107"/>
      <c r="F75" s="109"/>
      <c r="G75" s="109"/>
      <c r="H75" s="109"/>
      <c r="I75" s="109"/>
      <c r="J75" s="108"/>
      <c r="K75" s="107"/>
    </row>
    <row r="76" spans="1:11" ht="16.5" customHeight="1" x14ac:dyDescent="0.15">
      <c r="A76" s="108"/>
      <c r="B76" s="108"/>
      <c r="C76" s="108"/>
      <c r="D76" s="108"/>
      <c r="E76" s="107"/>
      <c r="F76" s="109"/>
      <c r="G76" s="109"/>
      <c r="H76" s="109"/>
      <c r="I76" s="109"/>
      <c r="J76" s="108"/>
      <c r="K76" s="107"/>
    </row>
    <row r="77" spans="1:11" ht="16.5" customHeight="1" x14ac:dyDescent="0.15">
      <c r="A77" s="108"/>
      <c r="B77" s="108"/>
      <c r="C77" s="108"/>
      <c r="D77" s="108"/>
      <c r="E77" s="107"/>
      <c r="F77" s="109"/>
      <c r="G77" s="109"/>
      <c r="H77" s="109"/>
      <c r="I77" s="109"/>
      <c r="J77" s="108"/>
      <c r="K77" s="107"/>
    </row>
    <row r="78" spans="1:11" ht="16.5" customHeight="1" x14ac:dyDescent="0.15">
      <c r="A78" s="108"/>
      <c r="B78" s="108"/>
      <c r="C78" s="108"/>
      <c r="D78" s="108"/>
      <c r="E78" s="107"/>
      <c r="F78" s="109"/>
      <c r="G78" s="109"/>
      <c r="H78" s="109"/>
      <c r="I78" s="109"/>
      <c r="J78" s="108"/>
      <c r="K78" s="107"/>
    </row>
    <row r="79" spans="1:11" ht="16.5" customHeight="1" x14ac:dyDescent="0.15">
      <c r="A79" s="108"/>
      <c r="B79" s="108"/>
      <c r="C79" s="108"/>
      <c r="D79" s="108"/>
      <c r="E79" s="107"/>
      <c r="F79" s="109"/>
      <c r="G79" s="109"/>
      <c r="H79" s="109"/>
      <c r="I79" s="109"/>
      <c r="J79" s="108"/>
      <c r="K79" s="107"/>
    </row>
    <row r="80" spans="1:11" ht="16.5" customHeight="1" x14ac:dyDescent="0.15">
      <c r="A80" s="108"/>
      <c r="B80" s="108"/>
      <c r="C80" s="108"/>
      <c r="D80" s="108"/>
      <c r="E80" s="107"/>
      <c r="F80" s="109"/>
      <c r="G80" s="109"/>
      <c r="H80" s="109"/>
      <c r="I80" s="109"/>
      <c r="J80" s="108"/>
      <c r="K80" s="107"/>
    </row>
    <row r="81" spans="1:11" ht="16.5" customHeight="1" x14ac:dyDescent="0.15">
      <c r="A81" s="108"/>
      <c r="B81" s="108"/>
      <c r="C81" s="108"/>
      <c r="D81" s="108"/>
      <c r="E81" s="107"/>
      <c r="F81" s="109"/>
      <c r="G81" s="109"/>
      <c r="H81" s="109"/>
      <c r="I81" s="109"/>
      <c r="J81" s="108"/>
      <c r="K81" s="107"/>
    </row>
    <row r="82" spans="1:11" ht="16.5" customHeight="1" x14ac:dyDescent="0.15">
      <c r="A82" s="108"/>
      <c r="B82" s="108"/>
      <c r="C82" s="108"/>
      <c r="D82" s="108"/>
      <c r="E82" s="107"/>
      <c r="F82" s="109"/>
      <c r="G82" s="109"/>
      <c r="H82" s="109"/>
      <c r="I82" s="109"/>
      <c r="J82" s="108"/>
      <c r="K82" s="107"/>
    </row>
    <row r="83" spans="1:11" ht="16.5" customHeight="1" x14ac:dyDescent="0.15">
      <c r="A83" s="108"/>
      <c r="B83" s="108"/>
      <c r="C83" s="108"/>
      <c r="D83" s="108"/>
      <c r="E83" s="107"/>
      <c r="F83" s="109"/>
      <c r="G83" s="109"/>
      <c r="H83" s="109"/>
      <c r="I83" s="109"/>
      <c r="J83" s="108"/>
      <c r="K83" s="107"/>
    </row>
    <row r="84" spans="1:11" ht="16.5" customHeight="1" x14ac:dyDescent="0.15">
      <c r="A84" s="108"/>
      <c r="B84" s="108"/>
      <c r="C84" s="108"/>
      <c r="D84" s="108"/>
      <c r="E84" s="107"/>
      <c r="F84" s="109"/>
      <c r="G84" s="109"/>
      <c r="H84" s="109"/>
      <c r="I84" s="109"/>
      <c r="J84" s="108"/>
      <c r="K84" s="107"/>
    </row>
    <row r="85" spans="1:11" ht="16.5" customHeight="1" x14ac:dyDescent="0.15">
      <c r="A85" s="108"/>
      <c r="B85" s="108"/>
      <c r="C85" s="108"/>
      <c r="D85" s="108"/>
      <c r="E85" s="107"/>
      <c r="F85" s="109"/>
      <c r="G85" s="109"/>
      <c r="H85" s="109"/>
      <c r="I85" s="109"/>
      <c r="J85" s="108"/>
      <c r="K85" s="107"/>
    </row>
    <row r="86" spans="1:11" ht="16.5" customHeight="1" x14ac:dyDescent="0.15">
      <c r="A86" s="108"/>
      <c r="B86" s="108"/>
      <c r="C86" s="108"/>
      <c r="D86" s="108"/>
      <c r="E86" s="107"/>
      <c r="F86" s="109"/>
      <c r="G86" s="109"/>
      <c r="H86" s="109"/>
      <c r="I86" s="109"/>
      <c r="J86" s="108"/>
      <c r="K86" s="107"/>
    </row>
    <row r="87" spans="1:11" ht="16.5" customHeight="1" x14ac:dyDescent="0.15">
      <c r="A87" s="108"/>
      <c r="B87" s="108"/>
      <c r="C87" s="108"/>
      <c r="D87" s="108"/>
      <c r="E87" s="107"/>
      <c r="F87" s="109"/>
      <c r="G87" s="109"/>
      <c r="H87" s="109"/>
      <c r="I87" s="109"/>
      <c r="J87" s="108"/>
      <c r="K87" s="107"/>
    </row>
    <row r="88" spans="1:11" ht="16.5" customHeight="1" x14ac:dyDescent="0.15">
      <c r="A88" s="108"/>
      <c r="B88" s="108"/>
      <c r="C88" s="108"/>
      <c r="D88" s="108"/>
      <c r="E88" s="107"/>
      <c r="F88" s="109"/>
      <c r="G88" s="109"/>
      <c r="H88" s="109"/>
      <c r="I88" s="109"/>
      <c r="J88" s="108"/>
      <c r="K88" s="107"/>
    </row>
    <row r="89" spans="1:11" ht="16.5" customHeight="1" x14ac:dyDescent="0.15">
      <c r="A89" s="108"/>
      <c r="B89" s="108"/>
      <c r="C89" s="108"/>
      <c r="D89" s="108"/>
      <c r="E89" s="107"/>
      <c r="F89" s="109"/>
      <c r="G89" s="109"/>
      <c r="H89" s="109"/>
      <c r="I89" s="109"/>
      <c r="J89" s="108"/>
      <c r="K89" s="107"/>
    </row>
    <row r="90" spans="1:11" ht="16.5" customHeight="1" x14ac:dyDescent="0.15">
      <c r="A90" s="108"/>
      <c r="B90" s="108"/>
      <c r="C90" s="108"/>
      <c r="D90" s="108"/>
      <c r="E90" s="107"/>
      <c r="F90" s="109"/>
      <c r="G90" s="109"/>
      <c r="H90" s="109"/>
      <c r="I90" s="109"/>
      <c r="J90" s="108"/>
      <c r="K90" s="107"/>
    </row>
    <row r="91" spans="1:11" ht="16.5" customHeight="1" x14ac:dyDescent="0.15">
      <c r="A91" s="108"/>
      <c r="B91" s="108"/>
      <c r="C91" s="108"/>
      <c r="D91" s="108"/>
      <c r="E91" s="107"/>
      <c r="F91" s="109"/>
      <c r="G91" s="109"/>
      <c r="H91" s="109"/>
      <c r="I91" s="109"/>
      <c r="J91" s="108"/>
      <c r="K91" s="107"/>
    </row>
    <row r="92" spans="1:11" ht="16.5" customHeight="1" x14ac:dyDescent="0.15">
      <c r="A92" s="108"/>
      <c r="B92" s="108"/>
      <c r="C92" s="108"/>
      <c r="D92" s="108"/>
      <c r="E92" s="107"/>
      <c r="F92" s="109"/>
      <c r="G92" s="109"/>
      <c r="H92" s="109"/>
      <c r="I92" s="109"/>
      <c r="J92" s="108"/>
      <c r="K92" s="107"/>
    </row>
    <row r="93" spans="1:11" ht="16.5" customHeight="1" x14ac:dyDescent="0.15">
      <c r="A93" s="108"/>
      <c r="B93" s="108"/>
      <c r="C93" s="108"/>
      <c r="D93" s="108"/>
      <c r="E93" s="107"/>
      <c r="F93" s="109"/>
      <c r="G93" s="109"/>
      <c r="H93" s="109"/>
      <c r="I93" s="109"/>
      <c r="J93" s="108"/>
      <c r="K93" s="107"/>
    </row>
    <row r="94" spans="1:11" ht="16.5" customHeight="1" x14ac:dyDescent="0.15">
      <c r="A94" s="108"/>
      <c r="B94" s="108"/>
      <c r="C94" s="108"/>
      <c r="D94" s="108"/>
      <c r="E94" s="107"/>
      <c r="F94" s="109"/>
      <c r="G94" s="109"/>
      <c r="H94" s="109"/>
      <c r="I94" s="109"/>
      <c r="J94" s="108"/>
      <c r="K94" s="107"/>
    </row>
    <row r="95" spans="1:11" ht="16.5" customHeight="1" x14ac:dyDescent="0.15">
      <c r="A95" s="108"/>
      <c r="B95" s="108"/>
      <c r="C95" s="108"/>
      <c r="D95" s="108"/>
      <c r="E95" s="107"/>
      <c r="F95" s="109"/>
      <c r="G95" s="109"/>
      <c r="H95" s="109"/>
      <c r="I95" s="109"/>
      <c r="J95" s="108"/>
      <c r="K95" s="107"/>
    </row>
    <row r="96" spans="1:11" ht="16.5" customHeight="1" x14ac:dyDescent="0.15">
      <c r="A96" s="108"/>
      <c r="B96" s="108"/>
      <c r="C96" s="108"/>
      <c r="D96" s="108"/>
      <c r="E96" s="107"/>
      <c r="F96" s="109"/>
      <c r="G96" s="109"/>
      <c r="H96" s="109"/>
      <c r="I96" s="109"/>
      <c r="J96" s="108"/>
      <c r="K96" s="107"/>
    </row>
    <row r="97" spans="1:11" ht="16.5" customHeight="1" x14ac:dyDescent="0.15">
      <c r="A97" s="108"/>
      <c r="B97" s="108"/>
      <c r="C97" s="108"/>
      <c r="D97" s="108"/>
      <c r="E97" s="107"/>
      <c r="F97" s="109"/>
      <c r="G97" s="109"/>
      <c r="H97" s="109"/>
      <c r="I97" s="109"/>
      <c r="J97" s="108"/>
      <c r="K97" s="107"/>
    </row>
    <row r="98" spans="1:11" ht="16.5" customHeight="1" x14ac:dyDescent="0.15">
      <c r="A98" s="108"/>
      <c r="B98" s="108"/>
      <c r="C98" s="108"/>
      <c r="D98" s="108"/>
      <c r="E98" s="107"/>
      <c r="F98" s="109"/>
      <c r="G98" s="109"/>
      <c r="H98" s="109"/>
      <c r="I98" s="109"/>
      <c r="J98" s="108"/>
      <c r="K98" s="107"/>
    </row>
    <row r="99" spans="1:11" ht="16.5" customHeight="1" x14ac:dyDescent="0.15">
      <c r="A99" s="108"/>
      <c r="B99" s="108"/>
      <c r="C99" s="108"/>
      <c r="D99" s="108"/>
      <c r="E99" s="107"/>
      <c r="F99" s="109"/>
      <c r="G99" s="109"/>
      <c r="H99" s="109"/>
      <c r="I99" s="109"/>
      <c r="J99" s="108"/>
      <c r="K99" s="107"/>
    </row>
    <row r="100" spans="1:11" ht="16.5" customHeight="1" x14ac:dyDescent="0.15">
      <c r="A100" s="108"/>
      <c r="B100" s="108"/>
      <c r="C100" s="108"/>
      <c r="D100" s="108"/>
      <c r="E100" s="107"/>
      <c r="F100" s="109"/>
      <c r="G100" s="109"/>
      <c r="H100" s="109"/>
      <c r="I100" s="109"/>
      <c r="J100" s="108"/>
      <c r="K100" s="107"/>
    </row>
    <row r="101" spans="1:11" ht="16.5" customHeight="1" x14ac:dyDescent="0.15">
      <c r="A101" s="108"/>
      <c r="B101" s="108"/>
      <c r="C101" s="108"/>
      <c r="D101" s="108"/>
      <c r="E101" s="107"/>
      <c r="F101" s="109"/>
      <c r="G101" s="109"/>
      <c r="H101" s="109"/>
      <c r="I101" s="109"/>
      <c r="J101" s="108"/>
      <c r="K101" s="107"/>
    </row>
    <row r="102" spans="1:11" ht="16.5" customHeight="1" x14ac:dyDescent="0.15">
      <c r="A102" s="108"/>
      <c r="B102" s="108"/>
      <c r="C102" s="108"/>
      <c r="D102" s="108"/>
      <c r="E102" s="107"/>
      <c r="F102" s="109"/>
      <c r="G102" s="109"/>
      <c r="H102" s="109"/>
      <c r="I102" s="109"/>
      <c r="J102" s="108"/>
      <c r="K102" s="107"/>
    </row>
    <row r="103" spans="1:11" ht="16.5" customHeight="1" x14ac:dyDescent="0.15">
      <c r="A103" s="108"/>
      <c r="B103" s="108"/>
      <c r="C103" s="108"/>
      <c r="D103" s="108"/>
      <c r="E103" s="107"/>
      <c r="F103" s="109"/>
      <c r="G103" s="109"/>
      <c r="H103" s="109"/>
      <c r="I103" s="109"/>
      <c r="J103" s="108"/>
      <c r="K103" s="107"/>
    </row>
    <row r="104" spans="1:11" ht="16.5" customHeight="1" x14ac:dyDescent="0.15">
      <c r="A104" s="108"/>
      <c r="B104" s="108"/>
      <c r="C104" s="108"/>
      <c r="D104" s="108"/>
      <c r="E104" s="107"/>
      <c r="F104" s="109"/>
      <c r="G104" s="109"/>
      <c r="H104" s="109"/>
      <c r="I104" s="109"/>
      <c r="J104" s="108"/>
      <c r="K104" s="107"/>
    </row>
    <row r="105" spans="1:11" ht="16.5" customHeight="1" x14ac:dyDescent="0.15">
      <c r="A105" s="108"/>
      <c r="B105" s="108"/>
      <c r="C105" s="108"/>
      <c r="D105" s="108"/>
      <c r="E105" s="107"/>
      <c r="F105" s="109"/>
      <c r="G105" s="109"/>
      <c r="H105" s="109"/>
      <c r="I105" s="109"/>
      <c r="J105" s="108"/>
      <c r="K105" s="107"/>
    </row>
    <row r="106" spans="1:11" ht="16.5" customHeight="1" x14ac:dyDescent="0.15">
      <c r="A106" s="108"/>
      <c r="B106" s="108"/>
      <c r="C106" s="108"/>
      <c r="D106" s="108"/>
      <c r="E106" s="107"/>
      <c r="F106" s="109"/>
      <c r="G106" s="109"/>
      <c r="H106" s="109"/>
      <c r="I106" s="109"/>
      <c r="J106" s="108"/>
      <c r="K106" s="107"/>
    </row>
    <row r="107" spans="1:11" ht="16.5" customHeight="1" x14ac:dyDescent="0.15">
      <c r="A107" s="108"/>
      <c r="B107" s="108"/>
      <c r="C107" s="108"/>
      <c r="D107" s="108"/>
      <c r="E107" s="107"/>
      <c r="F107" s="109"/>
      <c r="G107" s="109"/>
      <c r="H107" s="109"/>
      <c r="I107" s="109"/>
      <c r="J107" s="108"/>
      <c r="K107" s="107"/>
    </row>
    <row r="108" spans="1:11" ht="16.5" customHeight="1" x14ac:dyDescent="0.15">
      <c r="A108" s="108"/>
      <c r="B108" s="108"/>
      <c r="C108" s="108"/>
      <c r="D108" s="108"/>
      <c r="E108" s="107"/>
      <c r="F108" s="109"/>
      <c r="G108" s="109"/>
      <c r="H108" s="109"/>
      <c r="I108" s="109"/>
      <c r="J108" s="108"/>
      <c r="K108" s="107"/>
    </row>
    <row r="109" spans="1:11" ht="19.5" customHeight="1" x14ac:dyDescent="0.15">
      <c r="A109" s="108"/>
      <c r="B109" s="108"/>
      <c r="C109" s="108"/>
      <c r="D109" s="108"/>
      <c r="E109" s="107"/>
      <c r="F109" s="109"/>
      <c r="G109" s="109"/>
      <c r="H109" s="109"/>
      <c r="I109" s="109"/>
      <c r="J109" s="108"/>
      <c r="K109" s="107"/>
    </row>
    <row r="110" spans="1:11" ht="19.5" customHeight="1" x14ac:dyDescent="0.15">
      <c r="A110" s="108"/>
      <c r="B110" s="108"/>
      <c r="C110" s="108"/>
      <c r="D110" s="108"/>
      <c r="E110" s="107"/>
      <c r="F110" s="109"/>
      <c r="G110" s="109"/>
      <c r="H110" s="109"/>
      <c r="I110" s="109"/>
      <c r="J110" s="108"/>
      <c r="K110" s="107"/>
    </row>
    <row r="111" spans="1:11" ht="19.5" customHeight="1" x14ac:dyDescent="0.15">
      <c r="A111" s="108"/>
      <c r="B111" s="108"/>
      <c r="C111" s="108"/>
      <c r="D111" s="108"/>
      <c r="E111" s="107"/>
      <c r="F111" s="109"/>
      <c r="G111" s="109"/>
      <c r="H111" s="109"/>
      <c r="I111" s="109"/>
      <c r="J111" s="108"/>
      <c r="K111" s="107"/>
    </row>
    <row r="112" spans="1:11" ht="19.5" customHeight="1" x14ac:dyDescent="0.15">
      <c r="A112" s="108"/>
      <c r="B112" s="108"/>
      <c r="C112" s="108"/>
      <c r="D112" s="108"/>
      <c r="E112" s="107"/>
      <c r="F112" s="109"/>
      <c r="G112" s="109"/>
      <c r="H112" s="109"/>
      <c r="I112" s="109"/>
      <c r="J112" s="108"/>
      <c r="K112" s="107"/>
    </row>
    <row r="113" spans="1:11" ht="19.5" customHeight="1" x14ac:dyDescent="0.15">
      <c r="A113" s="108"/>
      <c r="B113" s="108"/>
      <c r="C113" s="108"/>
      <c r="D113" s="108"/>
      <c r="E113" s="107"/>
      <c r="F113" s="109"/>
      <c r="G113" s="109"/>
      <c r="H113" s="109"/>
      <c r="I113" s="109"/>
      <c r="J113" s="108"/>
      <c r="K113" s="107"/>
    </row>
    <row r="114" spans="1:11" ht="19.5" customHeight="1" x14ac:dyDescent="0.15">
      <c r="A114" s="108"/>
      <c r="B114" s="108"/>
      <c r="C114" s="108"/>
      <c r="D114" s="108"/>
      <c r="E114" s="107"/>
      <c r="F114" s="109"/>
      <c r="G114" s="109"/>
      <c r="H114" s="109"/>
      <c r="I114" s="109"/>
      <c r="J114" s="108"/>
      <c r="K114" s="107"/>
    </row>
    <row r="115" spans="1:11" ht="19.5" customHeight="1" x14ac:dyDescent="0.15">
      <c r="A115" s="108"/>
      <c r="B115" s="108"/>
      <c r="C115" s="108"/>
      <c r="D115" s="108"/>
      <c r="E115" s="107"/>
      <c r="F115" s="109"/>
      <c r="G115" s="109"/>
      <c r="H115" s="109"/>
      <c r="I115" s="109"/>
      <c r="J115" s="108"/>
      <c r="K115" s="107"/>
    </row>
    <row r="116" spans="1:11" ht="19.5" customHeight="1" x14ac:dyDescent="0.15">
      <c r="A116" s="108"/>
      <c r="B116" s="108"/>
      <c r="C116" s="108"/>
      <c r="D116" s="108"/>
      <c r="E116" s="107"/>
      <c r="F116" s="109"/>
      <c r="G116" s="109"/>
      <c r="H116" s="109"/>
      <c r="I116" s="109"/>
      <c r="J116" s="108"/>
      <c r="K116" s="107"/>
    </row>
    <row r="117" spans="1:11" ht="19.5" customHeight="1" x14ac:dyDescent="0.15">
      <c r="A117" s="108"/>
      <c r="B117" s="108"/>
      <c r="C117" s="108"/>
      <c r="D117" s="108"/>
      <c r="E117" s="107"/>
      <c r="F117" s="109"/>
      <c r="G117" s="109"/>
      <c r="H117" s="109"/>
      <c r="I117" s="109"/>
      <c r="J117" s="108"/>
      <c r="K117" s="107"/>
    </row>
    <row r="118" spans="1:11" ht="19.5" customHeight="1" x14ac:dyDescent="0.15">
      <c r="A118" s="108"/>
      <c r="B118" s="108"/>
      <c r="C118" s="108"/>
      <c r="D118" s="108"/>
      <c r="E118" s="107"/>
      <c r="F118" s="109"/>
      <c r="G118" s="109"/>
      <c r="H118" s="109"/>
      <c r="I118" s="109"/>
      <c r="J118" s="108"/>
      <c r="K118" s="107"/>
    </row>
    <row r="119" spans="1:11" ht="19.5" customHeight="1" x14ac:dyDescent="0.15">
      <c r="A119" s="108"/>
      <c r="B119" s="108"/>
      <c r="C119" s="108"/>
      <c r="D119" s="108"/>
      <c r="E119" s="107"/>
      <c r="F119" s="109"/>
      <c r="G119" s="109"/>
      <c r="H119" s="109"/>
      <c r="I119" s="109"/>
      <c r="J119" s="108"/>
      <c r="K119" s="107"/>
    </row>
    <row r="120" spans="1:11" ht="19.5" customHeight="1" x14ac:dyDescent="0.15">
      <c r="A120" s="108"/>
      <c r="B120" s="108"/>
      <c r="C120" s="108"/>
      <c r="D120" s="108"/>
      <c r="E120" s="107"/>
      <c r="F120" s="109"/>
      <c r="G120" s="109"/>
      <c r="H120" s="109"/>
      <c r="I120" s="109"/>
      <c r="J120" s="108"/>
      <c r="K120" s="107"/>
    </row>
    <row r="121" spans="1:11" ht="19.5" customHeight="1" x14ac:dyDescent="0.15">
      <c r="A121" s="108"/>
      <c r="B121" s="108"/>
      <c r="C121" s="108"/>
      <c r="D121" s="108"/>
      <c r="E121" s="107"/>
      <c r="F121" s="109"/>
      <c r="G121" s="109"/>
      <c r="H121" s="109"/>
      <c r="I121" s="109"/>
      <c r="J121" s="108"/>
      <c r="K121" s="107"/>
    </row>
    <row r="122" spans="1:11" ht="19.5" customHeight="1" x14ac:dyDescent="0.15">
      <c r="A122" s="108"/>
      <c r="B122" s="108"/>
      <c r="C122" s="108"/>
      <c r="D122" s="108"/>
      <c r="E122" s="107"/>
      <c r="F122" s="109"/>
      <c r="G122" s="109"/>
      <c r="H122" s="109"/>
      <c r="I122" s="109"/>
      <c r="J122" s="108"/>
      <c r="K122" s="107"/>
    </row>
    <row r="123" spans="1:11" ht="19.5" customHeight="1" x14ac:dyDescent="0.15">
      <c r="A123" s="108"/>
      <c r="B123" s="108"/>
      <c r="C123" s="108"/>
      <c r="D123" s="108"/>
      <c r="E123" s="107"/>
      <c r="F123" s="109"/>
      <c r="G123" s="109"/>
      <c r="H123" s="109"/>
      <c r="I123" s="109"/>
      <c r="J123" s="108"/>
      <c r="K123" s="107"/>
    </row>
    <row r="124" spans="1:11" ht="19.5" customHeight="1" x14ac:dyDescent="0.15">
      <c r="A124" s="108"/>
      <c r="B124" s="108"/>
      <c r="C124" s="108"/>
      <c r="D124" s="108"/>
      <c r="E124" s="107"/>
      <c r="F124" s="109"/>
      <c r="G124" s="109"/>
      <c r="H124" s="109"/>
      <c r="I124" s="109"/>
      <c r="J124" s="108"/>
      <c r="K124" s="107"/>
    </row>
    <row r="125" spans="1:11" ht="19.5" customHeight="1" x14ac:dyDescent="0.15">
      <c r="A125" s="108"/>
      <c r="B125" s="108"/>
      <c r="C125" s="108"/>
      <c r="D125" s="108"/>
      <c r="E125" s="107"/>
      <c r="F125" s="109"/>
      <c r="G125" s="109"/>
      <c r="H125" s="109"/>
      <c r="I125" s="109"/>
      <c r="J125" s="108"/>
      <c r="K125" s="107"/>
    </row>
    <row r="126" spans="1:11" ht="19.5" customHeight="1" x14ac:dyDescent="0.15">
      <c r="A126" s="108"/>
      <c r="B126" s="108"/>
      <c r="C126" s="108"/>
      <c r="D126" s="108"/>
      <c r="E126" s="107"/>
      <c r="F126" s="109"/>
      <c r="G126" s="109"/>
      <c r="H126" s="109"/>
      <c r="I126" s="109"/>
      <c r="J126" s="108"/>
      <c r="K126" s="107"/>
    </row>
    <row r="127" spans="1:11" ht="19.5" customHeight="1" x14ac:dyDescent="0.15">
      <c r="A127" s="108"/>
      <c r="B127" s="108"/>
      <c r="C127" s="108"/>
      <c r="D127" s="108"/>
      <c r="E127" s="107"/>
      <c r="F127" s="109"/>
      <c r="G127" s="109"/>
      <c r="H127" s="109"/>
      <c r="I127" s="109"/>
      <c r="J127" s="108"/>
      <c r="K127" s="107"/>
    </row>
    <row r="128" spans="1:11" ht="19.5" customHeight="1" x14ac:dyDescent="0.15">
      <c r="A128" s="108"/>
      <c r="B128" s="108"/>
      <c r="C128" s="108"/>
      <c r="D128" s="108"/>
      <c r="E128" s="107"/>
      <c r="F128" s="109"/>
      <c r="G128" s="109"/>
      <c r="H128" s="109"/>
      <c r="I128" s="109"/>
      <c r="J128" s="108"/>
      <c r="K128" s="107"/>
    </row>
    <row r="129" spans="1:11" ht="19.5" customHeight="1" x14ac:dyDescent="0.15">
      <c r="A129" s="108"/>
      <c r="B129" s="108"/>
      <c r="C129" s="108"/>
      <c r="D129" s="108"/>
      <c r="E129" s="107"/>
      <c r="F129" s="109"/>
      <c r="G129" s="109"/>
      <c r="H129" s="109"/>
      <c r="I129" s="109"/>
      <c r="J129" s="108"/>
      <c r="K129" s="107"/>
    </row>
    <row r="130" spans="1:11" ht="19.5" customHeight="1" x14ac:dyDescent="0.15">
      <c r="A130" s="108"/>
      <c r="B130" s="108"/>
      <c r="C130" s="108"/>
      <c r="D130" s="108"/>
      <c r="E130" s="107"/>
      <c r="F130" s="109"/>
      <c r="G130" s="109"/>
      <c r="H130" s="109"/>
      <c r="I130" s="109"/>
      <c r="J130" s="108"/>
      <c r="K130" s="107"/>
    </row>
    <row r="131" spans="1:11" ht="19.5" customHeight="1" x14ac:dyDescent="0.15">
      <c r="A131" s="108"/>
      <c r="B131" s="108"/>
      <c r="C131" s="108"/>
      <c r="D131" s="108"/>
      <c r="E131" s="107"/>
      <c r="F131" s="109"/>
      <c r="G131" s="109"/>
      <c r="H131" s="109"/>
      <c r="I131" s="109"/>
      <c r="J131" s="108"/>
      <c r="K131" s="107"/>
    </row>
    <row r="132" spans="1:11" ht="19.5" customHeight="1" x14ac:dyDescent="0.15">
      <c r="A132" s="108"/>
      <c r="B132" s="108"/>
      <c r="C132" s="108"/>
      <c r="D132" s="108"/>
      <c r="E132" s="107"/>
      <c r="F132" s="109"/>
      <c r="G132" s="109"/>
      <c r="H132" s="109"/>
      <c r="I132" s="109"/>
      <c r="J132" s="108"/>
      <c r="K132" s="107"/>
    </row>
    <row r="133" spans="1:11" ht="19.5" customHeight="1" x14ac:dyDescent="0.15">
      <c r="A133" s="108"/>
      <c r="B133" s="108"/>
      <c r="C133" s="108"/>
      <c r="D133" s="108"/>
      <c r="E133" s="107"/>
      <c r="F133" s="109"/>
      <c r="G133" s="109"/>
      <c r="H133" s="109"/>
      <c r="I133" s="109"/>
      <c r="J133" s="108"/>
      <c r="K133" s="107"/>
    </row>
    <row r="134" spans="1:11" ht="19.5" customHeight="1" x14ac:dyDescent="0.15">
      <c r="A134" s="108"/>
      <c r="B134" s="108"/>
      <c r="C134" s="108"/>
      <c r="D134" s="108"/>
      <c r="E134" s="107"/>
      <c r="F134" s="109"/>
      <c r="G134" s="109"/>
      <c r="H134" s="109"/>
      <c r="I134" s="109"/>
      <c r="J134" s="108"/>
      <c r="K134" s="107"/>
    </row>
    <row r="135" spans="1:11" ht="19.5" customHeight="1" x14ac:dyDescent="0.15">
      <c r="A135" s="108"/>
      <c r="B135" s="108"/>
      <c r="C135" s="108"/>
      <c r="D135" s="108"/>
      <c r="E135" s="107"/>
      <c r="F135" s="109"/>
      <c r="G135" s="109"/>
      <c r="H135" s="109"/>
      <c r="I135" s="109"/>
      <c r="J135" s="108"/>
      <c r="K135" s="107"/>
    </row>
    <row r="136" spans="1:11" ht="19.5" customHeight="1" x14ac:dyDescent="0.15">
      <c r="A136" s="108"/>
      <c r="B136" s="108"/>
      <c r="C136" s="108"/>
      <c r="D136" s="108"/>
      <c r="E136" s="107"/>
      <c r="F136" s="109"/>
      <c r="G136" s="109"/>
      <c r="H136" s="109"/>
      <c r="I136" s="109"/>
      <c r="J136" s="108"/>
      <c r="K136" s="107"/>
    </row>
    <row r="137" spans="1:11" ht="19.5" customHeight="1" x14ac:dyDescent="0.15">
      <c r="E137" s="105"/>
      <c r="F137" s="106"/>
      <c r="G137" s="106"/>
      <c r="H137" s="106"/>
      <c r="I137" s="106"/>
      <c r="K137" s="105"/>
    </row>
    <row r="138" spans="1:11" ht="19.5" customHeight="1" x14ac:dyDescent="0.15">
      <c r="E138" s="105"/>
      <c r="F138" s="106"/>
      <c r="G138" s="106"/>
      <c r="H138" s="106"/>
      <c r="I138" s="106"/>
      <c r="K138" s="105"/>
    </row>
    <row r="139" spans="1:11" ht="19.5" customHeight="1" x14ac:dyDescent="0.15">
      <c r="E139" s="105"/>
      <c r="F139" s="106"/>
      <c r="G139" s="106"/>
      <c r="H139" s="106"/>
      <c r="I139" s="106"/>
      <c r="K139" s="105"/>
    </row>
    <row r="140" spans="1:11" ht="19.5" customHeight="1" x14ac:dyDescent="0.15">
      <c r="E140" s="105"/>
      <c r="F140" s="106"/>
      <c r="G140" s="106"/>
      <c r="H140" s="106"/>
      <c r="I140" s="106"/>
      <c r="K140" s="105"/>
    </row>
    <row r="141" spans="1:11" ht="19.5" customHeight="1" x14ac:dyDescent="0.15">
      <c r="E141" s="105"/>
      <c r="F141" s="106"/>
      <c r="G141" s="106"/>
      <c r="H141" s="106"/>
      <c r="I141" s="106"/>
      <c r="K141" s="105"/>
    </row>
    <row r="142" spans="1:11" ht="19.5" customHeight="1" x14ac:dyDescent="0.15">
      <c r="E142" s="105"/>
      <c r="F142" s="106"/>
      <c r="G142" s="106"/>
      <c r="H142" s="106"/>
      <c r="I142" s="106"/>
      <c r="K142" s="105"/>
    </row>
    <row r="143" spans="1:11" ht="19.5" customHeight="1" x14ac:dyDescent="0.15">
      <c r="E143" s="105"/>
      <c r="F143" s="106"/>
      <c r="G143" s="106"/>
      <c r="H143" s="106"/>
      <c r="I143" s="106"/>
      <c r="K143" s="105"/>
    </row>
    <row r="144" spans="1:11" ht="19.5" customHeight="1" x14ac:dyDescent="0.15">
      <c r="E144" s="105"/>
      <c r="F144" s="106"/>
      <c r="G144" s="106"/>
      <c r="H144" s="106"/>
      <c r="I144" s="106"/>
      <c r="K144" s="105"/>
    </row>
    <row r="145" spans="5:11" ht="19.5" customHeight="1" x14ac:dyDescent="0.15">
      <c r="E145" s="105"/>
      <c r="F145" s="106"/>
      <c r="G145" s="106"/>
      <c r="H145" s="106"/>
      <c r="I145" s="106"/>
      <c r="K145" s="105"/>
    </row>
    <row r="146" spans="5:11" ht="19.5" customHeight="1" x14ac:dyDescent="0.15">
      <c r="E146" s="105"/>
      <c r="F146" s="106"/>
      <c r="G146" s="106"/>
      <c r="H146" s="106"/>
      <c r="I146" s="106"/>
      <c r="K146" s="105"/>
    </row>
    <row r="147" spans="5:11" ht="19.5" customHeight="1" x14ac:dyDescent="0.15">
      <c r="E147" s="105"/>
      <c r="F147" s="106"/>
      <c r="G147" s="106"/>
      <c r="H147" s="106"/>
      <c r="I147" s="106"/>
      <c r="K147" s="105"/>
    </row>
    <row r="148" spans="5:11" ht="19.5" customHeight="1" x14ac:dyDescent="0.15">
      <c r="E148" s="105"/>
      <c r="F148" s="106"/>
      <c r="G148" s="106"/>
      <c r="H148" s="106"/>
      <c r="I148" s="106"/>
      <c r="K148" s="105"/>
    </row>
    <row r="149" spans="5:11" ht="19.5" customHeight="1" x14ac:dyDescent="0.15">
      <c r="E149" s="105"/>
      <c r="F149" s="106"/>
      <c r="G149" s="106"/>
      <c r="H149" s="106"/>
      <c r="I149" s="106"/>
      <c r="K149" s="105"/>
    </row>
    <row r="150" spans="5:11" ht="19.5" customHeight="1" x14ac:dyDescent="0.15">
      <c r="E150" s="105"/>
      <c r="F150" s="106"/>
      <c r="G150" s="106"/>
      <c r="H150" s="106"/>
      <c r="I150" s="106"/>
      <c r="K150" s="105"/>
    </row>
    <row r="151" spans="5:11" ht="19.5" customHeight="1" x14ac:dyDescent="0.15">
      <c r="E151" s="105"/>
      <c r="F151" s="106"/>
      <c r="G151" s="106"/>
      <c r="H151" s="106"/>
      <c r="I151" s="106"/>
      <c r="K151" s="105"/>
    </row>
    <row r="152" spans="5:11" ht="19.5" customHeight="1" x14ac:dyDescent="0.15">
      <c r="E152" s="105"/>
      <c r="F152" s="106"/>
      <c r="G152" s="106"/>
      <c r="H152" s="106"/>
      <c r="I152" s="106"/>
      <c r="K152" s="105"/>
    </row>
    <row r="153" spans="5:11" ht="19.5" customHeight="1" x14ac:dyDescent="0.15">
      <c r="E153" s="105"/>
      <c r="F153" s="106"/>
      <c r="G153" s="106"/>
      <c r="H153" s="106"/>
      <c r="I153" s="106"/>
      <c r="K153" s="105"/>
    </row>
    <row r="154" spans="5:11" ht="19.5" customHeight="1" x14ac:dyDescent="0.15">
      <c r="E154" s="105"/>
      <c r="F154" s="106"/>
      <c r="G154" s="106"/>
      <c r="H154" s="106"/>
      <c r="I154" s="106"/>
      <c r="K154" s="105"/>
    </row>
    <row r="155" spans="5:11" ht="19.5" customHeight="1" x14ac:dyDescent="0.15">
      <c r="E155" s="105"/>
      <c r="F155" s="106"/>
      <c r="G155" s="106"/>
      <c r="H155" s="106"/>
      <c r="I155" s="106"/>
      <c r="K155" s="105"/>
    </row>
    <row r="156" spans="5:11" ht="19.5" customHeight="1" x14ac:dyDescent="0.15">
      <c r="E156" s="105"/>
      <c r="F156" s="106"/>
      <c r="G156" s="106"/>
      <c r="H156" s="106"/>
      <c r="I156" s="106"/>
      <c r="K156" s="105"/>
    </row>
    <row r="157" spans="5:11" ht="19.5" customHeight="1" x14ac:dyDescent="0.15">
      <c r="E157" s="105"/>
      <c r="F157" s="106"/>
      <c r="G157" s="106"/>
      <c r="H157" s="106"/>
      <c r="I157" s="106"/>
      <c r="K157" s="105"/>
    </row>
    <row r="158" spans="5:11" ht="19.5" customHeight="1" x14ac:dyDescent="0.15">
      <c r="E158" s="105"/>
      <c r="F158" s="106"/>
      <c r="G158" s="106"/>
      <c r="H158" s="106"/>
      <c r="I158" s="106"/>
      <c r="K158" s="105"/>
    </row>
    <row r="159" spans="5:11" ht="19.5" customHeight="1" x14ac:dyDescent="0.15">
      <c r="E159" s="105"/>
      <c r="F159" s="106"/>
      <c r="G159" s="106"/>
      <c r="H159" s="106"/>
      <c r="I159" s="106"/>
      <c r="K159" s="105"/>
    </row>
    <row r="160" spans="5:11" ht="19.5" customHeight="1" x14ac:dyDescent="0.15">
      <c r="E160" s="105"/>
      <c r="F160" s="106"/>
      <c r="G160" s="106"/>
      <c r="H160" s="106"/>
      <c r="I160" s="106"/>
      <c r="K160" s="105"/>
    </row>
    <row r="161" spans="5:11" ht="19.5" customHeight="1" x14ac:dyDescent="0.15">
      <c r="E161" s="105"/>
      <c r="F161" s="106"/>
      <c r="G161" s="106"/>
      <c r="H161" s="106"/>
      <c r="I161" s="106"/>
      <c r="K161" s="105"/>
    </row>
    <row r="162" spans="5:11" ht="19.5" customHeight="1" x14ac:dyDescent="0.15">
      <c r="E162" s="105"/>
      <c r="F162" s="106"/>
      <c r="G162" s="106"/>
      <c r="H162" s="106"/>
      <c r="I162" s="106"/>
      <c r="K162" s="105"/>
    </row>
    <row r="163" spans="5:11" ht="19.5" customHeight="1" x14ac:dyDescent="0.15">
      <c r="E163" s="105"/>
      <c r="F163" s="106"/>
      <c r="G163" s="106"/>
      <c r="H163" s="106"/>
      <c r="I163" s="106"/>
      <c r="K163" s="105"/>
    </row>
    <row r="164" spans="5:11" ht="19.5" customHeight="1" x14ac:dyDescent="0.15">
      <c r="E164" s="105"/>
      <c r="F164" s="106"/>
      <c r="G164" s="106"/>
      <c r="H164" s="106"/>
      <c r="I164" s="106"/>
      <c r="K164" s="105"/>
    </row>
    <row r="165" spans="5:11" ht="19.5" customHeight="1" x14ac:dyDescent="0.15">
      <c r="E165" s="105"/>
      <c r="F165" s="106"/>
      <c r="G165" s="106"/>
      <c r="H165" s="106"/>
      <c r="I165" s="106"/>
      <c r="K165" s="105"/>
    </row>
    <row r="166" spans="5:11" ht="19.5" customHeight="1" x14ac:dyDescent="0.15">
      <c r="E166" s="105"/>
      <c r="F166" s="106"/>
      <c r="G166" s="106"/>
      <c r="H166" s="106"/>
      <c r="I166" s="106"/>
      <c r="K166" s="105"/>
    </row>
    <row r="167" spans="5:11" ht="19.5" customHeight="1" x14ac:dyDescent="0.15">
      <c r="E167" s="105"/>
      <c r="F167" s="106"/>
      <c r="G167" s="106"/>
      <c r="H167" s="106"/>
      <c r="I167" s="106"/>
      <c r="K167" s="105"/>
    </row>
    <row r="168" spans="5:11" ht="19.5" customHeight="1" x14ac:dyDescent="0.15">
      <c r="E168" s="105"/>
      <c r="F168" s="106"/>
      <c r="G168" s="106"/>
      <c r="H168" s="106"/>
      <c r="I168" s="106"/>
      <c r="K168" s="105"/>
    </row>
    <row r="169" spans="5:11" ht="19.5" customHeight="1" x14ac:dyDescent="0.15">
      <c r="E169" s="105"/>
      <c r="F169" s="106"/>
      <c r="G169" s="106"/>
      <c r="H169" s="106"/>
      <c r="I169" s="106"/>
      <c r="K169" s="105"/>
    </row>
    <row r="170" spans="5:11" ht="19.5" customHeight="1" x14ac:dyDescent="0.15">
      <c r="E170" s="105"/>
      <c r="F170" s="106"/>
      <c r="G170" s="106"/>
      <c r="H170" s="106"/>
      <c r="I170" s="106"/>
      <c r="K170" s="105"/>
    </row>
    <row r="171" spans="5:11" ht="19.5" customHeight="1" x14ac:dyDescent="0.15">
      <c r="E171" s="105"/>
      <c r="F171" s="106"/>
      <c r="G171" s="106"/>
      <c r="H171" s="106"/>
      <c r="I171" s="106"/>
      <c r="K171" s="105"/>
    </row>
    <row r="172" spans="5:11" ht="19.5" customHeight="1" x14ac:dyDescent="0.15">
      <c r="E172" s="105"/>
      <c r="F172" s="106"/>
      <c r="G172" s="106"/>
      <c r="H172" s="106"/>
      <c r="I172" s="106"/>
      <c r="K172" s="105"/>
    </row>
    <row r="173" spans="5:11" ht="19.5" customHeight="1" x14ac:dyDescent="0.15">
      <c r="E173" s="105"/>
      <c r="F173" s="106"/>
      <c r="G173" s="106"/>
      <c r="H173" s="106"/>
      <c r="I173" s="106"/>
      <c r="K173" s="105"/>
    </row>
    <row r="174" spans="5:11" ht="19.5" customHeight="1" x14ac:dyDescent="0.15">
      <c r="E174" s="105"/>
      <c r="F174" s="106"/>
      <c r="G174" s="106"/>
      <c r="H174" s="106"/>
      <c r="I174" s="106"/>
      <c r="K174" s="105"/>
    </row>
    <row r="175" spans="5:11" ht="19.5" customHeight="1" x14ac:dyDescent="0.15">
      <c r="E175" s="105"/>
      <c r="F175" s="106"/>
      <c r="G175" s="106"/>
      <c r="H175" s="106"/>
      <c r="I175" s="106"/>
      <c r="K175" s="105"/>
    </row>
    <row r="176" spans="5:11" ht="19.5" customHeight="1" x14ac:dyDescent="0.15">
      <c r="E176" s="105"/>
      <c r="F176" s="106"/>
      <c r="G176" s="106"/>
      <c r="H176" s="106"/>
      <c r="I176" s="106"/>
      <c r="K176" s="105"/>
    </row>
    <row r="177" spans="5:11" ht="19.5" customHeight="1" x14ac:dyDescent="0.15">
      <c r="E177" s="105"/>
      <c r="F177" s="106"/>
      <c r="G177" s="106"/>
      <c r="H177" s="106"/>
      <c r="I177" s="106"/>
      <c r="K177" s="105"/>
    </row>
    <row r="178" spans="5:11" ht="19.5" customHeight="1" x14ac:dyDescent="0.15">
      <c r="E178" s="105"/>
      <c r="F178" s="106"/>
      <c r="G178" s="106"/>
      <c r="H178" s="106"/>
      <c r="I178" s="106"/>
      <c r="K178" s="105"/>
    </row>
    <row r="179" spans="5:11" ht="19.5" customHeight="1" x14ac:dyDescent="0.15">
      <c r="E179" s="105"/>
      <c r="F179" s="106"/>
      <c r="G179" s="106"/>
      <c r="H179" s="106"/>
      <c r="I179" s="106"/>
      <c r="K179" s="105"/>
    </row>
    <row r="180" spans="5:11" ht="19.5" customHeight="1" x14ac:dyDescent="0.15">
      <c r="E180" s="105"/>
      <c r="F180" s="106"/>
      <c r="G180" s="106"/>
      <c r="H180" s="106"/>
      <c r="I180" s="106"/>
      <c r="K180" s="105"/>
    </row>
    <row r="181" spans="5:11" ht="19.5" customHeight="1" x14ac:dyDescent="0.15">
      <c r="E181" s="105"/>
      <c r="F181" s="106"/>
      <c r="G181" s="106"/>
      <c r="H181" s="106"/>
      <c r="I181" s="106"/>
      <c r="K181" s="105"/>
    </row>
    <row r="182" spans="5:11" ht="19.5" customHeight="1" x14ac:dyDescent="0.15">
      <c r="E182" s="105"/>
      <c r="F182" s="106"/>
      <c r="G182" s="106"/>
      <c r="H182" s="106"/>
      <c r="I182" s="106"/>
      <c r="K182" s="105"/>
    </row>
    <row r="183" spans="5:11" ht="19.5" customHeight="1" x14ac:dyDescent="0.15">
      <c r="E183" s="105"/>
      <c r="F183" s="106"/>
      <c r="G183" s="106"/>
      <c r="H183" s="106"/>
      <c r="I183" s="106"/>
      <c r="K183" s="105"/>
    </row>
    <row r="184" spans="5:11" ht="19.5" customHeight="1" x14ac:dyDescent="0.15">
      <c r="E184" s="105"/>
      <c r="F184" s="106"/>
      <c r="G184" s="106"/>
      <c r="H184" s="106"/>
      <c r="I184" s="106"/>
      <c r="K184" s="105"/>
    </row>
    <row r="185" spans="5:11" ht="19.5" customHeight="1" x14ac:dyDescent="0.15">
      <c r="E185" s="105"/>
      <c r="F185" s="106"/>
      <c r="G185" s="106"/>
      <c r="H185" s="106"/>
      <c r="I185" s="106"/>
      <c r="K185" s="105"/>
    </row>
    <row r="186" spans="5:11" ht="19.5" customHeight="1" x14ac:dyDescent="0.15">
      <c r="E186" s="105"/>
      <c r="F186" s="106"/>
      <c r="G186" s="106"/>
      <c r="H186" s="106"/>
      <c r="I186" s="106"/>
      <c r="K186" s="105"/>
    </row>
    <row r="187" spans="5:11" ht="19.5" customHeight="1" x14ac:dyDescent="0.15">
      <c r="E187" s="105"/>
      <c r="F187" s="106"/>
      <c r="G187" s="106"/>
      <c r="H187" s="106"/>
      <c r="I187" s="106"/>
      <c r="K187" s="105"/>
    </row>
    <row r="188" spans="5:11" ht="19.5" customHeight="1" x14ac:dyDescent="0.15">
      <c r="E188" s="105"/>
      <c r="F188" s="106"/>
      <c r="G188" s="106"/>
      <c r="H188" s="106"/>
      <c r="I188" s="106"/>
      <c r="K188" s="105"/>
    </row>
    <row r="189" spans="5:11" ht="19.5" customHeight="1" x14ac:dyDescent="0.15">
      <c r="E189" s="105"/>
      <c r="F189" s="106"/>
      <c r="G189" s="106"/>
      <c r="H189" s="106"/>
      <c r="I189" s="106"/>
      <c r="K189" s="105"/>
    </row>
    <row r="190" spans="5:11" ht="19.5" customHeight="1" x14ac:dyDescent="0.15">
      <c r="E190" s="105"/>
      <c r="F190" s="106"/>
      <c r="G190" s="106"/>
      <c r="H190" s="106"/>
      <c r="I190" s="106"/>
      <c r="K190" s="105"/>
    </row>
    <row r="191" spans="5:11" ht="19.5" customHeight="1" x14ac:dyDescent="0.15">
      <c r="E191" s="105"/>
      <c r="F191" s="106"/>
      <c r="G191" s="106"/>
      <c r="H191" s="106"/>
      <c r="I191" s="106"/>
      <c r="K191" s="105"/>
    </row>
    <row r="192" spans="5:11" ht="19.5" customHeight="1" x14ac:dyDescent="0.15">
      <c r="E192" s="105"/>
      <c r="F192" s="106"/>
      <c r="G192" s="106"/>
      <c r="H192" s="106"/>
      <c r="I192" s="106"/>
      <c r="K192" s="105"/>
    </row>
    <row r="193" spans="5:11" ht="19.5" customHeight="1" x14ac:dyDescent="0.15">
      <c r="E193" s="105"/>
      <c r="F193" s="106"/>
      <c r="G193" s="106"/>
      <c r="H193" s="106"/>
      <c r="I193" s="106"/>
      <c r="K193" s="105"/>
    </row>
    <row r="194" spans="5:11" ht="19.5" customHeight="1" x14ac:dyDescent="0.15">
      <c r="E194" s="105"/>
      <c r="F194" s="106"/>
      <c r="G194" s="106"/>
      <c r="H194" s="106"/>
      <c r="I194" s="106"/>
      <c r="K194" s="105"/>
    </row>
    <row r="195" spans="5:11" ht="19.5" customHeight="1" x14ac:dyDescent="0.15">
      <c r="E195" s="105"/>
      <c r="F195" s="106"/>
      <c r="G195" s="106"/>
      <c r="H195" s="106"/>
      <c r="I195" s="106"/>
      <c r="K195" s="105"/>
    </row>
    <row r="196" spans="5:11" ht="19.5" customHeight="1" x14ac:dyDescent="0.15">
      <c r="E196" s="105"/>
      <c r="F196" s="106"/>
      <c r="G196" s="106"/>
      <c r="H196" s="106"/>
      <c r="I196" s="106"/>
      <c r="K196" s="105"/>
    </row>
    <row r="197" spans="5:11" ht="19.5" customHeight="1" x14ac:dyDescent="0.15">
      <c r="E197" s="105"/>
      <c r="F197" s="106"/>
      <c r="G197" s="106"/>
      <c r="H197" s="106"/>
      <c r="I197" s="106"/>
      <c r="K197" s="105"/>
    </row>
    <row r="198" spans="5:11" ht="19.5" customHeight="1" x14ac:dyDescent="0.15">
      <c r="E198" s="105"/>
      <c r="F198" s="106"/>
      <c r="G198" s="106"/>
      <c r="H198" s="106"/>
      <c r="I198" s="106"/>
      <c r="K198" s="105"/>
    </row>
    <row r="199" spans="5:11" ht="19.5" customHeight="1" x14ac:dyDescent="0.15">
      <c r="E199" s="105"/>
      <c r="F199" s="106"/>
      <c r="G199" s="106"/>
      <c r="H199" s="106"/>
      <c r="I199" s="106"/>
      <c r="K199" s="105"/>
    </row>
    <row r="200" spans="5:11" ht="19.5" customHeight="1" x14ac:dyDescent="0.15">
      <c r="E200" s="105"/>
      <c r="F200" s="106"/>
      <c r="G200" s="106"/>
      <c r="H200" s="106"/>
      <c r="I200" s="106"/>
      <c r="K200" s="105"/>
    </row>
    <row r="201" spans="5:11" ht="19.5" customHeight="1" x14ac:dyDescent="0.15">
      <c r="E201" s="105"/>
      <c r="F201" s="106"/>
      <c r="G201" s="106"/>
      <c r="H201" s="106"/>
      <c r="I201" s="106"/>
      <c r="K201" s="105"/>
    </row>
    <row r="202" spans="5:11" ht="19.5" customHeight="1" x14ac:dyDescent="0.15">
      <c r="E202" s="105"/>
      <c r="F202" s="106"/>
      <c r="G202" s="106"/>
      <c r="H202" s="106"/>
      <c r="I202" s="106"/>
      <c r="K202" s="105"/>
    </row>
    <row r="203" spans="5:11" ht="19.5" customHeight="1" x14ac:dyDescent="0.15">
      <c r="E203" s="105"/>
      <c r="F203" s="106"/>
      <c r="G203" s="106"/>
      <c r="H203" s="106"/>
      <c r="I203" s="106"/>
      <c r="K203" s="105"/>
    </row>
    <row r="204" spans="5:11" ht="19.5" customHeight="1" x14ac:dyDescent="0.15">
      <c r="E204" s="105"/>
      <c r="F204" s="106"/>
      <c r="G204" s="106"/>
      <c r="H204" s="106"/>
      <c r="I204" s="106"/>
      <c r="K204" s="105"/>
    </row>
    <row r="205" spans="5:11" ht="19.5" customHeight="1" x14ac:dyDescent="0.15">
      <c r="E205" s="105"/>
      <c r="F205" s="106"/>
      <c r="G205" s="106"/>
      <c r="H205" s="106"/>
      <c r="I205" s="106"/>
      <c r="K205" s="105"/>
    </row>
    <row r="206" spans="5:11" ht="19.5" customHeight="1" x14ac:dyDescent="0.15">
      <c r="E206" s="105"/>
      <c r="F206" s="106"/>
      <c r="G206" s="106"/>
      <c r="H206" s="106"/>
      <c r="I206" s="106"/>
      <c r="K206" s="105"/>
    </row>
    <row r="207" spans="5:11" ht="19.5" customHeight="1" x14ac:dyDescent="0.15">
      <c r="E207" s="105"/>
      <c r="F207" s="106"/>
      <c r="G207" s="106"/>
      <c r="H207" s="106"/>
      <c r="I207" s="106"/>
      <c r="K207" s="105"/>
    </row>
    <row r="208" spans="5:11" ht="19.5" customHeight="1" x14ac:dyDescent="0.15">
      <c r="E208" s="105"/>
      <c r="F208" s="106"/>
      <c r="G208" s="106"/>
      <c r="H208" s="106"/>
      <c r="I208" s="106"/>
      <c r="K208" s="105"/>
    </row>
    <row r="209" spans="5:11" ht="19.5" customHeight="1" x14ac:dyDescent="0.15">
      <c r="E209" s="105"/>
      <c r="F209" s="106"/>
      <c r="G209" s="106"/>
      <c r="H209" s="106"/>
      <c r="I209" s="106"/>
      <c r="K209" s="105"/>
    </row>
    <row r="210" spans="5:11" ht="19.5" customHeight="1" x14ac:dyDescent="0.15">
      <c r="E210" s="105"/>
      <c r="F210" s="106"/>
      <c r="G210" s="106"/>
      <c r="H210" s="106"/>
      <c r="I210" s="106"/>
      <c r="K210" s="105"/>
    </row>
    <row r="211" spans="5:11" ht="19.5" customHeight="1" x14ac:dyDescent="0.15">
      <c r="E211" s="105"/>
      <c r="F211" s="106"/>
      <c r="G211" s="106"/>
      <c r="H211" s="106"/>
      <c r="I211" s="106"/>
      <c r="K211" s="105"/>
    </row>
    <row r="212" spans="5:11" ht="19.5" customHeight="1" x14ac:dyDescent="0.15">
      <c r="E212" s="105"/>
      <c r="F212" s="106"/>
      <c r="G212" s="106"/>
      <c r="H212" s="106"/>
      <c r="I212" s="106"/>
      <c r="K212" s="105"/>
    </row>
    <row r="213" spans="5:11" ht="19.5" customHeight="1" x14ac:dyDescent="0.15">
      <c r="E213" s="105"/>
      <c r="F213" s="106"/>
      <c r="G213" s="106"/>
      <c r="H213" s="106"/>
      <c r="I213" s="106"/>
      <c r="K213" s="105"/>
    </row>
    <row r="214" spans="5:11" ht="19.5" customHeight="1" x14ac:dyDescent="0.15">
      <c r="E214" s="105"/>
      <c r="F214" s="106"/>
      <c r="G214" s="106"/>
      <c r="H214" s="106"/>
      <c r="I214" s="106"/>
      <c r="K214" s="105"/>
    </row>
    <row r="215" spans="5:11" ht="19.5" customHeight="1" x14ac:dyDescent="0.15">
      <c r="E215" s="105"/>
      <c r="F215" s="106"/>
      <c r="G215" s="106"/>
      <c r="H215" s="106"/>
      <c r="I215" s="106"/>
      <c r="K215" s="105"/>
    </row>
    <row r="216" spans="5:11" ht="19.5" customHeight="1" x14ac:dyDescent="0.15">
      <c r="E216" s="105"/>
      <c r="F216" s="106"/>
      <c r="G216" s="106"/>
      <c r="H216" s="106"/>
      <c r="I216" s="106"/>
      <c r="K216" s="105"/>
    </row>
    <row r="217" spans="5:11" ht="19.5" customHeight="1" x14ac:dyDescent="0.15">
      <c r="E217" s="105"/>
      <c r="F217" s="106"/>
      <c r="G217" s="106"/>
      <c r="H217" s="106"/>
      <c r="I217" s="106"/>
      <c r="K217" s="105"/>
    </row>
    <row r="218" spans="5:11" ht="19.5" customHeight="1" x14ac:dyDescent="0.15">
      <c r="E218" s="105"/>
      <c r="F218" s="106"/>
      <c r="G218" s="106"/>
      <c r="H218" s="106"/>
      <c r="I218" s="106"/>
      <c r="K218" s="105"/>
    </row>
    <row r="219" spans="5:11" ht="19.5" customHeight="1" x14ac:dyDescent="0.15">
      <c r="E219" s="105"/>
      <c r="F219" s="106"/>
      <c r="G219" s="106"/>
      <c r="H219" s="106"/>
      <c r="I219" s="106"/>
      <c r="K219" s="105"/>
    </row>
    <row r="220" spans="5:11" ht="19.5" customHeight="1" x14ac:dyDescent="0.15">
      <c r="E220" s="105"/>
      <c r="F220" s="106"/>
      <c r="G220" s="106"/>
      <c r="H220" s="106"/>
      <c r="I220" s="106"/>
      <c r="K220" s="105"/>
    </row>
    <row r="221" spans="5:11" ht="19.5" customHeight="1" x14ac:dyDescent="0.15">
      <c r="E221" s="105"/>
      <c r="F221" s="106"/>
      <c r="G221" s="106"/>
      <c r="H221" s="106"/>
      <c r="I221" s="106"/>
      <c r="K221" s="105"/>
    </row>
    <row r="222" spans="5:11" ht="19.5" customHeight="1" x14ac:dyDescent="0.15">
      <c r="E222" s="105"/>
      <c r="F222" s="106"/>
      <c r="G222" s="106"/>
      <c r="H222" s="106"/>
      <c r="I222" s="106"/>
      <c r="K222" s="105"/>
    </row>
    <row r="223" spans="5:11" ht="19.5" customHeight="1" x14ac:dyDescent="0.15">
      <c r="E223" s="105"/>
      <c r="F223" s="106"/>
      <c r="G223" s="106"/>
      <c r="H223" s="106"/>
      <c r="I223" s="106"/>
      <c r="K223" s="105"/>
    </row>
    <row r="224" spans="5:11" ht="19.5" customHeight="1" x14ac:dyDescent="0.15">
      <c r="E224" s="105"/>
      <c r="F224" s="106"/>
      <c r="G224" s="106"/>
      <c r="H224" s="106"/>
      <c r="I224" s="106"/>
      <c r="K224" s="105"/>
    </row>
    <row r="225" spans="5:11" ht="19.5" customHeight="1" x14ac:dyDescent="0.15">
      <c r="E225" s="105"/>
      <c r="F225" s="106"/>
      <c r="G225" s="106"/>
      <c r="H225" s="106"/>
      <c r="I225" s="106"/>
      <c r="K225" s="105"/>
    </row>
    <row r="226" spans="5:11" ht="19.5" customHeight="1" x14ac:dyDescent="0.15">
      <c r="E226" s="105"/>
      <c r="F226" s="106"/>
      <c r="G226" s="106"/>
      <c r="H226" s="106"/>
      <c r="I226" s="106"/>
      <c r="K226" s="105"/>
    </row>
    <row r="227" spans="5:11" ht="19.5" customHeight="1" x14ac:dyDescent="0.15">
      <c r="E227" s="105"/>
      <c r="F227" s="106"/>
      <c r="G227" s="106"/>
      <c r="H227" s="106"/>
      <c r="I227" s="106"/>
      <c r="K227" s="105"/>
    </row>
    <row r="228" spans="5:11" ht="19.5" customHeight="1" x14ac:dyDescent="0.15">
      <c r="E228" s="105"/>
      <c r="F228" s="106"/>
      <c r="G228" s="106"/>
      <c r="H228" s="106"/>
      <c r="I228" s="106"/>
      <c r="K228" s="105"/>
    </row>
    <row r="229" spans="5:11" ht="19.5" customHeight="1" x14ac:dyDescent="0.15">
      <c r="E229" s="105"/>
      <c r="F229" s="106"/>
      <c r="G229" s="106"/>
      <c r="H229" s="106"/>
      <c r="I229" s="106"/>
      <c r="K229" s="105"/>
    </row>
    <row r="230" spans="5:11" ht="19.5" customHeight="1" x14ac:dyDescent="0.15">
      <c r="E230" s="105"/>
      <c r="F230" s="106"/>
      <c r="G230" s="106"/>
      <c r="H230" s="106"/>
      <c r="I230" s="106"/>
      <c r="K230" s="105"/>
    </row>
    <row r="231" spans="5:11" ht="19.5" customHeight="1" x14ac:dyDescent="0.15">
      <c r="E231" s="105"/>
      <c r="F231" s="106"/>
      <c r="G231" s="106"/>
      <c r="H231" s="106"/>
      <c r="I231" s="106"/>
      <c r="K231" s="105"/>
    </row>
    <row r="232" spans="5:11" ht="19.5" customHeight="1" x14ac:dyDescent="0.15">
      <c r="E232" s="105"/>
      <c r="F232" s="106"/>
      <c r="G232" s="106"/>
      <c r="H232" s="106"/>
      <c r="I232" s="106"/>
      <c r="K232" s="105"/>
    </row>
    <row r="233" spans="5:11" ht="19.5" customHeight="1" x14ac:dyDescent="0.15">
      <c r="E233" s="105"/>
      <c r="F233" s="106"/>
      <c r="G233" s="106"/>
      <c r="H233" s="106"/>
      <c r="I233" s="106"/>
      <c r="K233" s="105"/>
    </row>
    <row r="234" spans="5:11" ht="19.5" customHeight="1" x14ac:dyDescent="0.15">
      <c r="E234" s="105"/>
      <c r="F234" s="106"/>
      <c r="G234" s="106"/>
      <c r="H234" s="106"/>
      <c r="I234" s="106"/>
      <c r="K234" s="105"/>
    </row>
    <row r="235" spans="5:11" ht="19.5" customHeight="1" x14ac:dyDescent="0.15">
      <c r="E235" s="105"/>
      <c r="F235" s="106"/>
      <c r="G235" s="106"/>
      <c r="H235" s="106"/>
      <c r="I235" s="106"/>
      <c r="K235" s="105"/>
    </row>
    <row r="236" spans="5:11" ht="19.5" customHeight="1" x14ac:dyDescent="0.15">
      <c r="E236" s="105"/>
      <c r="F236" s="106"/>
      <c r="G236" s="106"/>
      <c r="H236" s="106"/>
      <c r="I236" s="106"/>
      <c r="K236" s="105"/>
    </row>
    <row r="237" spans="5:11" ht="19.5" customHeight="1" x14ac:dyDescent="0.15">
      <c r="E237" s="105"/>
      <c r="F237" s="106"/>
      <c r="G237" s="106"/>
      <c r="H237" s="106"/>
      <c r="I237" s="106"/>
      <c r="K237" s="105"/>
    </row>
    <row r="238" spans="5:11" ht="19.5" customHeight="1" x14ac:dyDescent="0.15">
      <c r="E238" s="105"/>
      <c r="F238" s="106"/>
      <c r="G238" s="106"/>
      <c r="H238" s="106"/>
      <c r="I238" s="106"/>
      <c r="K238" s="105"/>
    </row>
    <row r="239" spans="5:11" ht="19.5" customHeight="1" x14ac:dyDescent="0.15">
      <c r="E239" s="105"/>
      <c r="F239" s="106"/>
      <c r="G239" s="106"/>
      <c r="H239" s="106"/>
      <c r="I239" s="106"/>
      <c r="K239" s="105"/>
    </row>
    <row r="240" spans="5:11" ht="19.5" customHeight="1" x14ac:dyDescent="0.15">
      <c r="E240" s="105"/>
      <c r="F240" s="106"/>
      <c r="G240" s="106"/>
      <c r="H240" s="106"/>
      <c r="I240" s="106"/>
      <c r="K240" s="105"/>
    </row>
    <row r="241" spans="5:11" ht="19.5" customHeight="1" x14ac:dyDescent="0.15">
      <c r="E241" s="105"/>
      <c r="F241" s="106"/>
      <c r="G241" s="106"/>
      <c r="H241" s="106"/>
      <c r="I241" s="106"/>
      <c r="K241" s="105"/>
    </row>
    <row r="242" spans="5:11" ht="19.5" customHeight="1" x14ac:dyDescent="0.15">
      <c r="E242" s="105"/>
      <c r="F242" s="106"/>
      <c r="G242" s="106"/>
      <c r="H242" s="106"/>
      <c r="I242" s="106"/>
      <c r="K242" s="105"/>
    </row>
    <row r="243" spans="5:11" ht="19.5" customHeight="1" x14ac:dyDescent="0.15">
      <c r="E243" s="105"/>
      <c r="F243" s="106"/>
      <c r="G243" s="106"/>
      <c r="H243" s="106"/>
      <c r="I243" s="106"/>
      <c r="K243" s="105"/>
    </row>
    <row r="244" spans="5:11" ht="19.5" customHeight="1" x14ac:dyDescent="0.15">
      <c r="E244" s="105"/>
      <c r="F244" s="106"/>
      <c r="G244" s="106"/>
      <c r="H244" s="106"/>
      <c r="I244" s="106"/>
      <c r="K244" s="105"/>
    </row>
    <row r="245" spans="5:11" ht="19.5" customHeight="1" x14ac:dyDescent="0.15">
      <c r="E245" s="105"/>
      <c r="F245" s="106"/>
      <c r="G245" s="106"/>
      <c r="H245" s="106"/>
      <c r="I245" s="106"/>
      <c r="K245" s="105"/>
    </row>
    <row r="246" spans="5:11" ht="19.5" customHeight="1" x14ac:dyDescent="0.15">
      <c r="E246" s="105"/>
      <c r="F246" s="106"/>
      <c r="G246" s="106"/>
      <c r="H246" s="106"/>
      <c r="I246" s="106"/>
      <c r="K246" s="105"/>
    </row>
    <row r="247" spans="5:11" ht="19.5" customHeight="1" x14ac:dyDescent="0.15">
      <c r="E247" s="105"/>
      <c r="F247" s="106"/>
      <c r="G247" s="106"/>
      <c r="H247" s="106"/>
      <c r="I247" s="106"/>
      <c r="K247" s="105"/>
    </row>
    <row r="248" spans="5:11" ht="19.5" customHeight="1" x14ac:dyDescent="0.15">
      <c r="E248" s="105"/>
      <c r="F248" s="106"/>
      <c r="G248" s="106"/>
      <c r="H248" s="106"/>
      <c r="I248" s="106"/>
      <c r="K248" s="105"/>
    </row>
    <row r="249" spans="5:11" ht="19.5" customHeight="1" x14ac:dyDescent="0.15">
      <c r="E249" s="105"/>
      <c r="F249" s="106"/>
      <c r="G249" s="106"/>
      <c r="H249" s="106"/>
      <c r="I249" s="106"/>
      <c r="K249" s="105"/>
    </row>
    <row r="250" spans="5:11" ht="19.5" customHeight="1" x14ac:dyDescent="0.15">
      <c r="E250" s="105"/>
      <c r="F250" s="106"/>
      <c r="G250" s="106"/>
      <c r="H250" s="106"/>
      <c r="I250" s="106"/>
      <c r="K250" s="105"/>
    </row>
    <row r="251" spans="5:11" ht="19.5" customHeight="1" x14ac:dyDescent="0.15">
      <c r="E251" s="105"/>
      <c r="F251" s="106"/>
      <c r="G251" s="106"/>
      <c r="H251" s="106"/>
      <c r="I251" s="106"/>
      <c r="K251" s="105"/>
    </row>
    <row r="252" spans="5:11" ht="19.5" customHeight="1" x14ac:dyDescent="0.15">
      <c r="E252" s="105"/>
      <c r="F252" s="106"/>
      <c r="G252" s="106"/>
      <c r="H252" s="106"/>
      <c r="I252" s="106"/>
      <c r="K252" s="105"/>
    </row>
    <row r="253" spans="5:11" ht="19.5" customHeight="1" x14ac:dyDescent="0.15">
      <c r="E253" s="105"/>
      <c r="F253" s="106"/>
      <c r="G253" s="106"/>
      <c r="H253" s="106"/>
      <c r="I253" s="106"/>
      <c r="K253" s="105"/>
    </row>
    <row r="254" spans="5:11" ht="19.5" customHeight="1" x14ac:dyDescent="0.15">
      <c r="E254" s="105"/>
      <c r="F254" s="106"/>
      <c r="G254" s="106"/>
      <c r="H254" s="106"/>
      <c r="I254" s="106"/>
      <c r="K254" s="105"/>
    </row>
    <row r="255" spans="5:11" ht="19.5" customHeight="1" x14ac:dyDescent="0.15">
      <c r="E255" s="105"/>
      <c r="F255" s="106"/>
      <c r="G255" s="106"/>
      <c r="H255" s="106"/>
      <c r="I255" s="106"/>
      <c r="K255" s="105"/>
    </row>
    <row r="256" spans="5:11" ht="19.5" customHeight="1" x14ac:dyDescent="0.15">
      <c r="E256" s="105"/>
      <c r="F256" s="106"/>
      <c r="G256" s="106"/>
      <c r="H256" s="106"/>
      <c r="I256" s="106"/>
      <c r="K256" s="105"/>
    </row>
    <row r="257" spans="5:11" ht="19.5" customHeight="1" x14ac:dyDescent="0.15">
      <c r="E257" s="105"/>
      <c r="F257" s="106"/>
      <c r="G257" s="106"/>
      <c r="H257" s="106"/>
      <c r="I257" s="106"/>
      <c r="K257" s="105"/>
    </row>
    <row r="258" spans="5:11" ht="19.5" customHeight="1" x14ac:dyDescent="0.15">
      <c r="E258" s="105"/>
      <c r="F258" s="106"/>
      <c r="G258" s="106"/>
      <c r="H258" s="106"/>
      <c r="I258" s="106"/>
      <c r="K258" s="105"/>
    </row>
    <row r="259" spans="5:11" ht="19.5" customHeight="1" x14ac:dyDescent="0.15">
      <c r="E259" s="105"/>
      <c r="F259" s="106"/>
      <c r="G259" s="106"/>
      <c r="H259" s="106"/>
      <c r="I259" s="106"/>
      <c r="K259" s="105"/>
    </row>
    <row r="260" spans="5:11" ht="19.5" customHeight="1" x14ac:dyDescent="0.15">
      <c r="E260" s="105"/>
      <c r="F260" s="106"/>
      <c r="G260" s="106"/>
      <c r="H260" s="106"/>
      <c r="I260" s="106"/>
      <c r="K260" s="105"/>
    </row>
    <row r="261" spans="5:11" ht="19.5" customHeight="1" x14ac:dyDescent="0.15">
      <c r="E261" s="105"/>
      <c r="F261" s="106"/>
      <c r="G261" s="106"/>
      <c r="H261" s="106"/>
      <c r="I261" s="106"/>
      <c r="K261" s="105"/>
    </row>
    <row r="262" spans="5:11" ht="19.5" customHeight="1" x14ac:dyDescent="0.15">
      <c r="E262" s="105"/>
      <c r="F262" s="106"/>
      <c r="G262" s="106"/>
      <c r="H262" s="106"/>
      <c r="I262" s="106"/>
      <c r="K262" s="105"/>
    </row>
    <row r="263" spans="5:11" ht="19.5" customHeight="1" x14ac:dyDescent="0.15">
      <c r="E263" s="105"/>
      <c r="F263" s="106"/>
      <c r="G263" s="106"/>
      <c r="H263" s="106"/>
      <c r="I263" s="106"/>
      <c r="K263" s="105"/>
    </row>
    <row r="264" spans="5:11" ht="19.5" customHeight="1" x14ac:dyDescent="0.15">
      <c r="E264" s="105"/>
      <c r="F264" s="106"/>
      <c r="G264" s="106"/>
      <c r="H264" s="106"/>
      <c r="I264" s="106"/>
      <c r="K264" s="105"/>
    </row>
    <row r="265" spans="5:11" ht="19.5" customHeight="1" x14ac:dyDescent="0.15">
      <c r="E265" s="105"/>
      <c r="F265" s="106"/>
      <c r="G265" s="106"/>
      <c r="H265" s="106"/>
      <c r="I265" s="106"/>
      <c r="K265" s="105"/>
    </row>
    <row r="266" spans="5:11" ht="19.5" customHeight="1" x14ac:dyDescent="0.15">
      <c r="E266" s="105"/>
      <c r="F266" s="106"/>
      <c r="G266" s="106"/>
      <c r="H266" s="106"/>
      <c r="I266" s="106"/>
      <c r="K266" s="105"/>
    </row>
    <row r="267" spans="5:11" ht="19.5" customHeight="1" x14ac:dyDescent="0.15">
      <c r="E267" s="105"/>
      <c r="F267" s="106"/>
      <c r="G267" s="106"/>
      <c r="H267" s="106"/>
      <c r="I267" s="106"/>
      <c r="K267" s="105"/>
    </row>
    <row r="268" spans="5:11" ht="19.5" customHeight="1" x14ac:dyDescent="0.15">
      <c r="E268" s="105"/>
      <c r="F268" s="106"/>
      <c r="G268" s="106"/>
      <c r="H268" s="106"/>
      <c r="I268" s="106"/>
      <c r="K268" s="105"/>
    </row>
    <row r="269" spans="5:11" ht="19.5" customHeight="1" x14ac:dyDescent="0.15">
      <c r="E269" s="105"/>
      <c r="F269" s="106"/>
      <c r="G269" s="106"/>
      <c r="H269" s="106"/>
      <c r="I269" s="106"/>
      <c r="K269" s="105"/>
    </row>
    <row r="270" spans="5:11" ht="19.5" customHeight="1" x14ac:dyDescent="0.15">
      <c r="E270" s="105"/>
      <c r="F270" s="106"/>
      <c r="G270" s="106"/>
      <c r="H270" s="106"/>
      <c r="I270" s="106"/>
      <c r="K270" s="105"/>
    </row>
    <row r="271" spans="5:11" ht="19.5" customHeight="1" x14ac:dyDescent="0.15">
      <c r="E271" s="105"/>
      <c r="F271" s="106"/>
      <c r="G271" s="106"/>
      <c r="H271" s="106"/>
      <c r="I271" s="106"/>
      <c r="K271" s="105"/>
    </row>
    <row r="272" spans="5:11" ht="19.5" customHeight="1" x14ac:dyDescent="0.15">
      <c r="E272" s="105"/>
      <c r="F272" s="106"/>
      <c r="G272" s="106"/>
      <c r="H272" s="106"/>
      <c r="I272" s="106"/>
      <c r="K272" s="105"/>
    </row>
    <row r="273" spans="5:11" ht="19.5" customHeight="1" x14ac:dyDescent="0.15">
      <c r="E273" s="105"/>
      <c r="F273" s="106"/>
      <c r="G273" s="106"/>
      <c r="H273" s="106"/>
      <c r="I273" s="106"/>
      <c r="K273" s="105"/>
    </row>
    <row r="274" spans="5:11" ht="19.5" customHeight="1" x14ac:dyDescent="0.15">
      <c r="E274" s="105"/>
      <c r="F274" s="106"/>
      <c r="G274" s="106"/>
      <c r="H274" s="106"/>
      <c r="I274" s="106"/>
      <c r="K274" s="105"/>
    </row>
    <row r="275" spans="5:11" ht="19.5" customHeight="1" x14ac:dyDescent="0.15">
      <c r="E275" s="105"/>
      <c r="F275" s="106"/>
      <c r="G275" s="106"/>
      <c r="H275" s="106"/>
      <c r="I275" s="106"/>
      <c r="K275" s="105"/>
    </row>
    <row r="276" spans="5:11" ht="19.5" customHeight="1" x14ac:dyDescent="0.15">
      <c r="E276" s="105"/>
      <c r="F276" s="106"/>
      <c r="G276" s="106"/>
      <c r="H276" s="106"/>
      <c r="I276" s="106"/>
      <c r="K276" s="105"/>
    </row>
    <row r="277" spans="5:11" ht="19.5" customHeight="1" x14ac:dyDescent="0.15">
      <c r="E277" s="105"/>
      <c r="F277" s="106"/>
      <c r="G277" s="106"/>
      <c r="H277" s="106"/>
      <c r="I277" s="106"/>
      <c r="K277" s="105"/>
    </row>
    <row r="278" spans="5:11" ht="19.5" customHeight="1" x14ac:dyDescent="0.15">
      <c r="E278" s="105"/>
      <c r="F278" s="106"/>
      <c r="G278" s="106"/>
      <c r="H278" s="106"/>
      <c r="I278" s="106"/>
      <c r="K278" s="105"/>
    </row>
    <row r="279" spans="5:11" ht="19.5" customHeight="1" x14ac:dyDescent="0.15">
      <c r="E279" s="105"/>
      <c r="F279" s="106"/>
      <c r="G279" s="106"/>
      <c r="H279" s="106"/>
      <c r="I279" s="106"/>
      <c r="K279" s="105"/>
    </row>
    <row r="280" spans="5:11" ht="19.5" customHeight="1" x14ac:dyDescent="0.15">
      <c r="E280" s="105"/>
      <c r="F280" s="106"/>
      <c r="G280" s="106"/>
      <c r="H280" s="106"/>
      <c r="I280" s="106"/>
      <c r="K280" s="105"/>
    </row>
    <row r="281" spans="5:11" ht="19.5" customHeight="1" x14ac:dyDescent="0.15">
      <c r="E281" s="105"/>
      <c r="F281" s="106"/>
      <c r="G281" s="106"/>
      <c r="H281" s="106"/>
      <c r="I281" s="106"/>
      <c r="K281" s="105"/>
    </row>
    <row r="282" spans="5:11" ht="19.5" customHeight="1" x14ac:dyDescent="0.15">
      <c r="E282" s="105"/>
      <c r="F282" s="106"/>
      <c r="G282" s="106"/>
      <c r="H282" s="106"/>
      <c r="I282" s="106"/>
      <c r="K282" s="105"/>
    </row>
    <row r="283" spans="5:11" ht="19.5" customHeight="1" x14ac:dyDescent="0.15">
      <c r="E283" s="105"/>
      <c r="F283" s="106"/>
      <c r="G283" s="106"/>
      <c r="H283" s="106"/>
      <c r="I283" s="106"/>
      <c r="K283" s="105"/>
    </row>
    <row r="284" spans="5:11" ht="19.5" customHeight="1" x14ac:dyDescent="0.15">
      <c r="E284" s="105"/>
      <c r="F284" s="106"/>
      <c r="G284" s="106"/>
      <c r="H284" s="106"/>
      <c r="I284" s="106"/>
      <c r="K284" s="105"/>
    </row>
    <row r="285" spans="5:11" ht="19.5" customHeight="1" x14ac:dyDescent="0.15">
      <c r="E285" s="105"/>
      <c r="F285" s="106"/>
      <c r="G285" s="106"/>
      <c r="H285" s="106"/>
      <c r="I285" s="106"/>
      <c r="K285" s="105"/>
    </row>
    <row r="286" spans="5:11" ht="19.5" customHeight="1" x14ac:dyDescent="0.15">
      <c r="E286" s="105"/>
      <c r="F286" s="106"/>
      <c r="G286" s="106"/>
      <c r="H286" s="106"/>
      <c r="I286" s="106"/>
      <c r="K286" s="105"/>
    </row>
    <row r="287" spans="5:11" ht="19.5" customHeight="1" x14ac:dyDescent="0.15">
      <c r="E287" s="105"/>
      <c r="F287" s="106"/>
      <c r="G287" s="106"/>
      <c r="H287" s="106"/>
      <c r="I287" s="106"/>
      <c r="K287" s="105"/>
    </row>
    <row r="288" spans="5:11" ht="19.5" customHeight="1" x14ac:dyDescent="0.15">
      <c r="E288" s="105"/>
      <c r="F288" s="106"/>
      <c r="G288" s="106"/>
      <c r="H288" s="106"/>
      <c r="I288" s="106"/>
      <c r="K288" s="105"/>
    </row>
    <row r="289" spans="5:11" ht="19.5" customHeight="1" x14ac:dyDescent="0.15">
      <c r="E289" s="105"/>
      <c r="F289" s="106"/>
      <c r="G289" s="106"/>
      <c r="H289" s="106"/>
      <c r="I289" s="106"/>
      <c r="K289" s="105"/>
    </row>
    <row r="290" spans="5:11" ht="19.5" customHeight="1" x14ac:dyDescent="0.15">
      <c r="E290" s="105"/>
      <c r="F290" s="106"/>
      <c r="G290" s="106"/>
      <c r="H290" s="106"/>
      <c r="I290" s="106"/>
      <c r="K290" s="105"/>
    </row>
    <row r="291" spans="5:11" ht="19.5" customHeight="1" x14ac:dyDescent="0.15">
      <c r="E291" s="105"/>
      <c r="F291" s="106"/>
      <c r="G291" s="106"/>
      <c r="H291" s="106"/>
      <c r="I291" s="106"/>
      <c r="K291" s="105"/>
    </row>
    <row r="292" spans="5:11" ht="19.5" customHeight="1" x14ac:dyDescent="0.15">
      <c r="E292" s="105"/>
      <c r="F292" s="106"/>
      <c r="G292" s="106"/>
      <c r="H292" s="106"/>
      <c r="I292" s="106"/>
      <c r="K292" s="105"/>
    </row>
    <row r="293" spans="5:11" ht="19.5" customHeight="1" x14ac:dyDescent="0.15">
      <c r="E293" s="105"/>
      <c r="F293" s="106"/>
      <c r="G293" s="106"/>
      <c r="H293" s="106"/>
      <c r="I293" s="106"/>
      <c r="K293" s="105"/>
    </row>
    <row r="294" spans="5:11" ht="19.5" customHeight="1" x14ac:dyDescent="0.15">
      <c r="E294" s="105"/>
      <c r="F294" s="106"/>
      <c r="G294" s="106"/>
      <c r="H294" s="106"/>
      <c r="I294" s="106"/>
      <c r="K294" s="105"/>
    </row>
    <row r="295" spans="5:11" ht="19.5" customHeight="1" x14ac:dyDescent="0.15">
      <c r="E295" s="105"/>
      <c r="F295" s="106"/>
      <c r="G295" s="106"/>
      <c r="H295" s="106"/>
      <c r="I295" s="106"/>
      <c r="K295" s="105"/>
    </row>
    <row r="296" spans="5:11" ht="19.5" customHeight="1" x14ac:dyDescent="0.15">
      <c r="E296" s="105"/>
      <c r="F296" s="106"/>
      <c r="G296" s="106"/>
      <c r="H296" s="106"/>
      <c r="I296" s="106"/>
      <c r="K296" s="105"/>
    </row>
    <row r="297" spans="5:11" ht="19.5" customHeight="1" x14ac:dyDescent="0.15">
      <c r="E297" s="105"/>
      <c r="F297" s="106"/>
      <c r="G297" s="106"/>
      <c r="H297" s="106"/>
      <c r="I297" s="106"/>
      <c r="K297" s="105"/>
    </row>
    <row r="298" spans="5:11" ht="19.5" customHeight="1" x14ac:dyDescent="0.15">
      <c r="E298" s="105"/>
      <c r="F298" s="106"/>
      <c r="G298" s="106"/>
      <c r="H298" s="106"/>
      <c r="I298" s="106"/>
      <c r="K298" s="105"/>
    </row>
    <row r="299" spans="5:11" ht="19.5" customHeight="1" x14ac:dyDescent="0.15">
      <c r="E299" s="105"/>
      <c r="F299" s="106"/>
      <c r="G299" s="106"/>
      <c r="H299" s="106"/>
      <c r="I299" s="106"/>
      <c r="K299" s="105"/>
    </row>
    <row r="300" spans="5:11" ht="19.5" customHeight="1" x14ac:dyDescent="0.15">
      <c r="E300" s="105"/>
      <c r="F300" s="106"/>
      <c r="G300" s="106"/>
      <c r="H300" s="106"/>
      <c r="I300" s="106"/>
      <c r="K300" s="105"/>
    </row>
    <row r="301" spans="5:11" ht="19.5" customHeight="1" x14ac:dyDescent="0.15">
      <c r="E301" s="105"/>
      <c r="F301" s="106"/>
      <c r="G301" s="106"/>
      <c r="H301" s="106"/>
      <c r="I301" s="106"/>
      <c r="K301" s="105"/>
    </row>
    <row r="302" spans="5:11" ht="19.5" customHeight="1" x14ac:dyDescent="0.15">
      <c r="E302" s="105"/>
      <c r="F302" s="106"/>
      <c r="G302" s="106"/>
      <c r="H302" s="106"/>
      <c r="I302" s="106"/>
      <c r="K302" s="105"/>
    </row>
    <row r="303" spans="5:11" ht="19.5" customHeight="1" x14ac:dyDescent="0.15">
      <c r="E303" s="105"/>
      <c r="F303" s="106"/>
      <c r="G303" s="106"/>
      <c r="H303" s="106"/>
      <c r="I303" s="106"/>
      <c r="K303" s="105"/>
    </row>
    <row r="304" spans="5:11" ht="19.5" customHeight="1" x14ac:dyDescent="0.15">
      <c r="E304" s="105"/>
      <c r="F304" s="106"/>
      <c r="G304" s="106"/>
      <c r="H304" s="106"/>
      <c r="I304" s="106"/>
      <c r="K304" s="105"/>
    </row>
    <row r="305" spans="5:11" ht="19.5" customHeight="1" x14ac:dyDescent="0.15">
      <c r="E305" s="105"/>
      <c r="F305" s="106"/>
      <c r="G305" s="106"/>
      <c r="H305" s="106"/>
      <c r="I305" s="106"/>
      <c r="K305" s="105"/>
    </row>
    <row r="306" spans="5:11" ht="19.5" customHeight="1" x14ac:dyDescent="0.15">
      <c r="E306" s="105"/>
      <c r="F306" s="106"/>
      <c r="G306" s="106"/>
      <c r="H306" s="106"/>
      <c r="I306" s="106"/>
      <c r="K306" s="105"/>
    </row>
    <row r="307" spans="5:11" ht="19.5" customHeight="1" x14ac:dyDescent="0.15">
      <c r="E307" s="105"/>
      <c r="F307" s="106"/>
      <c r="G307" s="106"/>
      <c r="H307" s="106"/>
      <c r="I307" s="106"/>
      <c r="K307" s="105"/>
    </row>
    <row r="308" spans="5:11" ht="19.5" customHeight="1" x14ac:dyDescent="0.15">
      <c r="E308" s="105"/>
      <c r="F308" s="106"/>
      <c r="G308" s="106"/>
      <c r="H308" s="106"/>
      <c r="I308" s="106"/>
      <c r="K308" s="105"/>
    </row>
    <row r="309" spans="5:11" ht="19.5" customHeight="1" x14ac:dyDescent="0.15">
      <c r="E309" s="105"/>
      <c r="F309" s="106"/>
      <c r="G309" s="106"/>
      <c r="H309" s="106"/>
      <c r="I309" s="106"/>
      <c r="K309" s="105"/>
    </row>
    <row r="310" spans="5:11" ht="19.5" customHeight="1" x14ac:dyDescent="0.15">
      <c r="E310" s="105"/>
      <c r="F310" s="106"/>
      <c r="G310" s="106"/>
      <c r="H310" s="106"/>
      <c r="I310" s="106"/>
      <c r="K310" s="105"/>
    </row>
    <row r="311" spans="5:11" ht="19.5" customHeight="1" x14ac:dyDescent="0.15">
      <c r="E311" s="105"/>
      <c r="F311" s="106"/>
      <c r="G311" s="106"/>
      <c r="H311" s="106"/>
      <c r="I311" s="106"/>
      <c r="K311" s="105"/>
    </row>
    <row r="312" spans="5:11" ht="19.5" customHeight="1" x14ac:dyDescent="0.15">
      <c r="E312" s="105"/>
      <c r="F312" s="106"/>
      <c r="G312" s="106"/>
      <c r="H312" s="106"/>
      <c r="I312" s="106"/>
      <c r="K312" s="105"/>
    </row>
    <row r="313" spans="5:11" ht="19.5" customHeight="1" x14ac:dyDescent="0.15">
      <c r="E313" s="105"/>
      <c r="F313" s="106"/>
      <c r="G313" s="106"/>
      <c r="H313" s="106"/>
      <c r="I313" s="106"/>
      <c r="K313" s="105"/>
    </row>
    <row r="314" spans="5:11" ht="19.5" customHeight="1" x14ac:dyDescent="0.15">
      <c r="E314" s="105"/>
      <c r="F314" s="106"/>
      <c r="G314" s="106"/>
      <c r="H314" s="106"/>
      <c r="I314" s="106"/>
      <c r="K314" s="105"/>
    </row>
    <row r="315" spans="5:11" ht="19.5" customHeight="1" x14ac:dyDescent="0.15">
      <c r="E315" s="105"/>
      <c r="F315" s="106"/>
      <c r="G315" s="106"/>
      <c r="H315" s="106"/>
      <c r="I315" s="106"/>
      <c r="K315" s="105"/>
    </row>
    <row r="316" spans="5:11" ht="19.5" customHeight="1" x14ac:dyDescent="0.15">
      <c r="E316" s="105"/>
      <c r="F316" s="106"/>
      <c r="G316" s="106"/>
      <c r="H316" s="106"/>
      <c r="I316" s="106"/>
      <c r="K316" s="105"/>
    </row>
    <row r="317" spans="5:11" ht="19.5" customHeight="1" x14ac:dyDescent="0.15">
      <c r="E317" s="105"/>
      <c r="F317" s="106"/>
      <c r="G317" s="106"/>
      <c r="H317" s="106"/>
      <c r="I317" s="106"/>
      <c r="K317" s="105"/>
    </row>
    <row r="318" spans="5:11" ht="19.5" customHeight="1" x14ac:dyDescent="0.15">
      <c r="E318" s="105"/>
      <c r="F318" s="106"/>
      <c r="G318" s="106"/>
      <c r="H318" s="106"/>
      <c r="I318" s="106"/>
      <c r="K318" s="105"/>
    </row>
    <row r="319" spans="5:11" ht="19.5" customHeight="1" x14ac:dyDescent="0.15">
      <c r="E319" s="105"/>
      <c r="F319" s="106"/>
      <c r="G319" s="106"/>
      <c r="H319" s="106"/>
      <c r="I319" s="106"/>
      <c r="K319" s="105"/>
    </row>
    <row r="320" spans="5:11" ht="19.5" customHeight="1" x14ac:dyDescent="0.15">
      <c r="E320" s="105"/>
      <c r="F320" s="106"/>
      <c r="G320" s="106"/>
      <c r="H320" s="106"/>
      <c r="I320" s="106"/>
      <c r="K320" s="105"/>
    </row>
    <row r="321" spans="5:11" ht="19.5" customHeight="1" x14ac:dyDescent="0.15">
      <c r="E321" s="105"/>
      <c r="F321" s="106"/>
      <c r="G321" s="106"/>
      <c r="H321" s="106"/>
      <c r="I321" s="106"/>
      <c r="K321" s="105"/>
    </row>
    <row r="322" spans="5:11" ht="19.5" customHeight="1" x14ac:dyDescent="0.15">
      <c r="E322" s="105"/>
      <c r="F322" s="106"/>
      <c r="G322" s="106"/>
      <c r="H322" s="106"/>
      <c r="I322" s="106"/>
      <c r="K322" s="105"/>
    </row>
    <row r="323" spans="5:11" ht="19.5" customHeight="1" x14ac:dyDescent="0.15">
      <c r="E323" s="105"/>
      <c r="F323" s="106"/>
      <c r="G323" s="106"/>
      <c r="H323" s="106"/>
      <c r="I323" s="106"/>
      <c r="K323" s="105"/>
    </row>
    <row r="324" spans="5:11" ht="19.5" customHeight="1" x14ac:dyDescent="0.15">
      <c r="E324" s="105"/>
      <c r="F324" s="106"/>
      <c r="G324" s="106"/>
      <c r="H324" s="106"/>
      <c r="I324" s="106"/>
      <c r="K324" s="105"/>
    </row>
    <row r="325" spans="5:11" ht="19.5" customHeight="1" x14ac:dyDescent="0.15">
      <c r="E325" s="105"/>
      <c r="F325" s="106"/>
      <c r="G325" s="106"/>
      <c r="H325" s="106"/>
      <c r="I325" s="106"/>
      <c r="K325" s="105"/>
    </row>
    <row r="326" spans="5:11" ht="19.5" customHeight="1" x14ac:dyDescent="0.15">
      <c r="E326" s="105"/>
      <c r="F326" s="106"/>
      <c r="G326" s="106"/>
      <c r="H326" s="106"/>
      <c r="I326" s="106"/>
      <c r="K326" s="105"/>
    </row>
    <row r="327" spans="5:11" ht="19.5" customHeight="1" x14ac:dyDescent="0.15">
      <c r="E327" s="105"/>
      <c r="F327" s="106"/>
      <c r="G327" s="106"/>
      <c r="H327" s="106"/>
      <c r="I327" s="106"/>
      <c r="K327" s="105"/>
    </row>
    <row r="328" spans="5:11" ht="19.5" customHeight="1" x14ac:dyDescent="0.15">
      <c r="E328" s="105"/>
      <c r="F328" s="106"/>
      <c r="G328" s="106"/>
      <c r="H328" s="106"/>
      <c r="I328" s="106"/>
      <c r="K328" s="105"/>
    </row>
    <row r="329" spans="5:11" ht="19.5" customHeight="1" x14ac:dyDescent="0.15">
      <c r="E329" s="105"/>
      <c r="F329" s="106"/>
      <c r="G329" s="106"/>
      <c r="H329" s="106"/>
      <c r="I329" s="106"/>
      <c r="K329" s="105"/>
    </row>
    <row r="330" spans="5:11" ht="19.5" customHeight="1" x14ac:dyDescent="0.15">
      <c r="E330" s="105"/>
      <c r="F330" s="106"/>
      <c r="G330" s="106"/>
      <c r="H330" s="106"/>
      <c r="I330" s="106"/>
      <c r="K330" s="105"/>
    </row>
    <row r="331" spans="5:11" ht="19.5" customHeight="1" x14ac:dyDescent="0.15">
      <c r="E331" s="105"/>
      <c r="F331" s="106"/>
      <c r="G331" s="106"/>
      <c r="H331" s="106"/>
      <c r="I331" s="106"/>
      <c r="K331" s="105"/>
    </row>
    <row r="332" spans="5:11" ht="19.5" customHeight="1" x14ac:dyDescent="0.15">
      <c r="E332" s="105"/>
      <c r="F332" s="106"/>
      <c r="G332" s="106"/>
      <c r="H332" s="106"/>
      <c r="I332" s="106"/>
      <c r="K332" s="105"/>
    </row>
    <row r="333" spans="5:11" ht="19.5" customHeight="1" x14ac:dyDescent="0.15">
      <c r="E333" s="105"/>
      <c r="F333" s="106"/>
      <c r="G333" s="106"/>
      <c r="H333" s="106"/>
      <c r="I333" s="106"/>
      <c r="K333" s="105"/>
    </row>
    <row r="334" spans="5:11" ht="19.5" customHeight="1" x14ac:dyDescent="0.15">
      <c r="E334" s="105"/>
      <c r="F334" s="106"/>
      <c r="G334" s="106"/>
      <c r="H334" s="106"/>
      <c r="I334" s="106"/>
      <c r="K334" s="105"/>
    </row>
    <row r="335" spans="5:11" ht="19.5" customHeight="1" x14ac:dyDescent="0.15">
      <c r="E335" s="105"/>
      <c r="F335" s="106"/>
      <c r="G335" s="106"/>
      <c r="H335" s="106"/>
      <c r="I335" s="106"/>
      <c r="K335" s="105"/>
    </row>
    <row r="336" spans="5:11" ht="19.5" customHeight="1" x14ac:dyDescent="0.15">
      <c r="E336" s="105"/>
      <c r="F336" s="106"/>
      <c r="G336" s="106"/>
      <c r="H336" s="106"/>
      <c r="I336" s="106"/>
      <c r="K336" s="105"/>
    </row>
    <row r="337" spans="5:11" ht="19.5" customHeight="1" x14ac:dyDescent="0.15">
      <c r="E337" s="105"/>
      <c r="F337" s="106"/>
      <c r="G337" s="106"/>
      <c r="H337" s="106"/>
      <c r="I337" s="106"/>
      <c r="K337" s="105"/>
    </row>
    <row r="338" spans="5:11" ht="19.5" customHeight="1" x14ac:dyDescent="0.15">
      <c r="E338" s="105"/>
      <c r="F338" s="106"/>
      <c r="G338" s="106"/>
      <c r="H338" s="106"/>
      <c r="I338" s="106"/>
      <c r="K338" s="105"/>
    </row>
    <row r="339" spans="5:11" ht="19.5" customHeight="1" x14ac:dyDescent="0.15">
      <c r="E339" s="105"/>
      <c r="F339" s="106"/>
      <c r="G339" s="106"/>
      <c r="H339" s="106"/>
      <c r="I339" s="106"/>
      <c r="K339" s="105"/>
    </row>
    <row r="340" spans="5:11" ht="19.5" customHeight="1" x14ac:dyDescent="0.15">
      <c r="E340" s="105"/>
      <c r="F340" s="106"/>
      <c r="G340" s="106"/>
      <c r="H340" s="106"/>
      <c r="I340" s="106"/>
      <c r="K340" s="105"/>
    </row>
    <row r="341" spans="5:11" ht="19.5" customHeight="1" x14ac:dyDescent="0.15">
      <c r="E341" s="105"/>
      <c r="F341" s="106"/>
      <c r="G341" s="106"/>
      <c r="H341" s="106"/>
      <c r="I341" s="106"/>
      <c r="K341" s="105"/>
    </row>
    <row r="342" spans="5:11" ht="19.5" customHeight="1" x14ac:dyDescent="0.15">
      <c r="E342" s="105"/>
      <c r="F342" s="106"/>
      <c r="G342" s="106"/>
      <c r="H342" s="106"/>
      <c r="I342" s="106"/>
      <c r="K342" s="105"/>
    </row>
    <row r="343" spans="5:11" ht="19.5" customHeight="1" x14ac:dyDescent="0.15">
      <c r="E343" s="105"/>
      <c r="F343" s="106"/>
      <c r="G343" s="106"/>
      <c r="H343" s="106"/>
      <c r="I343" s="106"/>
      <c r="K343" s="105"/>
    </row>
    <row r="344" spans="5:11" ht="19.5" customHeight="1" x14ac:dyDescent="0.15">
      <c r="E344" s="105"/>
      <c r="F344" s="106"/>
      <c r="G344" s="106"/>
      <c r="H344" s="106"/>
      <c r="I344" s="106"/>
      <c r="K344" s="105"/>
    </row>
    <row r="345" spans="5:11" ht="19.5" customHeight="1" x14ac:dyDescent="0.15">
      <c r="E345" s="105"/>
      <c r="F345" s="106"/>
      <c r="G345" s="106"/>
      <c r="H345" s="106"/>
      <c r="I345" s="106"/>
      <c r="K345" s="105"/>
    </row>
    <row r="346" spans="5:11" ht="16.5" x14ac:dyDescent="0.15">
      <c r="E346" s="105"/>
      <c r="F346" s="106"/>
      <c r="G346" s="106"/>
      <c r="H346" s="106"/>
      <c r="I346" s="106"/>
      <c r="K346" s="105"/>
    </row>
    <row r="347" spans="5:11" ht="16.5" x14ac:dyDescent="0.15">
      <c r="E347" s="105"/>
      <c r="F347" s="106"/>
      <c r="G347" s="106"/>
      <c r="H347" s="106"/>
      <c r="I347" s="106"/>
      <c r="K347" s="105"/>
    </row>
    <row r="348" spans="5:11" ht="16.5" x14ac:dyDescent="0.15">
      <c r="E348" s="105"/>
      <c r="F348" s="106"/>
      <c r="G348" s="106"/>
      <c r="H348" s="106"/>
      <c r="I348" s="106"/>
      <c r="K348" s="105"/>
    </row>
    <row r="349" spans="5:11" ht="16.5" x14ac:dyDescent="0.15">
      <c r="E349" s="105"/>
      <c r="F349" s="106"/>
      <c r="G349" s="106"/>
      <c r="H349" s="106"/>
      <c r="I349" s="106"/>
      <c r="K349" s="105"/>
    </row>
    <row r="350" spans="5:11" ht="16.5" x14ac:dyDescent="0.15">
      <c r="E350" s="105"/>
      <c r="F350" s="106"/>
      <c r="G350" s="106"/>
      <c r="H350" s="106"/>
      <c r="I350" s="106"/>
      <c r="K350" s="105"/>
    </row>
    <row r="351" spans="5:11" ht="16.5" x14ac:dyDescent="0.15">
      <c r="E351" s="105"/>
      <c r="F351" s="106"/>
      <c r="G351" s="106"/>
      <c r="H351" s="106"/>
      <c r="I351" s="106"/>
      <c r="K351" s="105"/>
    </row>
    <row r="352" spans="5:11" ht="16.5" x14ac:dyDescent="0.15">
      <c r="E352" s="105"/>
      <c r="F352" s="106"/>
      <c r="G352" s="106"/>
      <c r="H352" s="106"/>
      <c r="I352" s="106"/>
      <c r="K352" s="105"/>
    </row>
    <row r="353" spans="5:11" ht="16.5" x14ac:dyDescent="0.15">
      <c r="E353" s="105"/>
      <c r="F353" s="106"/>
      <c r="G353" s="106"/>
      <c r="H353" s="106"/>
      <c r="I353" s="106"/>
      <c r="K353" s="105"/>
    </row>
    <row r="354" spans="5:11" ht="16.5" x14ac:dyDescent="0.15">
      <c r="E354" s="105"/>
      <c r="F354" s="106"/>
      <c r="G354" s="106"/>
      <c r="H354" s="106"/>
      <c r="I354" s="106"/>
      <c r="K354" s="105"/>
    </row>
    <row r="355" spans="5:11" ht="16.5" x14ac:dyDescent="0.15">
      <c r="E355" s="105"/>
      <c r="F355" s="106"/>
      <c r="G355" s="106"/>
      <c r="H355" s="106"/>
      <c r="I355" s="106"/>
      <c r="K355" s="105"/>
    </row>
    <row r="356" spans="5:11" ht="16.5" x14ac:dyDescent="0.15">
      <c r="E356" s="105"/>
      <c r="F356" s="106"/>
      <c r="G356" s="106"/>
      <c r="H356" s="106"/>
      <c r="I356" s="106"/>
      <c r="K356" s="105"/>
    </row>
    <row r="357" spans="5:11" ht="16.5" x14ac:dyDescent="0.15">
      <c r="E357" s="105"/>
      <c r="F357" s="106"/>
      <c r="G357" s="106"/>
      <c r="H357" s="106"/>
      <c r="I357" s="106"/>
      <c r="K357" s="105"/>
    </row>
    <row r="358" spans="5:11" ht="16.5" x14ac:dyDescent="0.15">
      <c r="E358" s="105"/>
      <c r="F358" s="106"/>
      <c r="G358" s="106"/>
      <c r="H358" s="106"/>
      <c r="I358" s="106"/>
      <c r="K358" s="105"/>
    </row>
    <row r="359" spans="5:11" ht="16.5" x14ac:dyDescent="0.15">
      <c r="E359" s="105"/>
      <c r="F359" s="106"/>
      <c r="G359" s="106"/>
      <c r="H359" s="106"/>
      <c r="I359" s="106"/>
      <c r="K359" s="105"/>
    </row>
    <row r="360" spans="5:11" ht="16.5" x14ac:dyDescent="0.15">
      <c r="E360" s="105"/>
      <c r="F360" s="106"/>
      <c r="G360" s="106"/>
      <c r="H360" s="106"/>
      <c r="I360" s="106"/>
      <c r="K360" s="105"/>
    </row>
    <row r="361" spans="5:11" ht="16.5" x14ac:dyDescent="0.15">
      <c r="E361" s="105"/>
      <c r="F361" s="106"/>
      <c r="G361" s="106"/>
      <c r="H361" s="106"/>
      <c r="I361" s="106"/>
      <c r="K361" s="105"/>
    </row>
    <row r="362" spans="5:11" ht="16.5" x14ac:dyDescent="0.15">
      <c r="E362" s="105"/>
      <c r="F362" s="106"/>
      <c r="G362" s="106"/>
      <c r="H362" s="106"/>
      <c r="I362" s="106"/>
      <c r="K362" s="105"/>
    </row>
    <row r="363" spans="5:11" ht="16.5" x14ac:dyDescent="0.15">
      <c r="E363" s="105"/>
      <c r="F363" s="106"/>
      <c r="G363" s="106"/>
      <c r="H363" s="106"/>
      <c r="I363" s="106"/>
      <c r="K363" s="105"/>
    </row>
    <row r="364" spans="5:11" ht="16.5" x14ac:dyDescent="0.15">
      <c r="E364" s="105"/>
      <c r="F364" s="106"/>
      <c r="G364" s="106"/>
      <c r="H364" s="106"/>
      <c r="I364" s="106"/>
      <c r="K364" s="105"/>
    </row>
    <row r="365" spans="5:11" ht="16.5" x14ac:dyDescent="0.15">
      <c r="E365" s="105"/>
      <c r="F365" s="106"/>
      <c r="G365" s="106"/>
      <c r="H365" s="106"/>
      <c r="I365" s="106"/>
      <c r="K365" s="105"/>
    </row>
    <row r="366" spans="5:11" ht="16.5" x14ac:dyDescent="0.15">
      <c r="E366" s="105"/>
      <c r="F366" s="106"/>
      <c r="G366" s="106"/>
      <c r="H366" s="106"/>
      <c r="I366" s="106"/>
      <c r="K366" s="105"/>
    </row>
    <row r="367" spans="5:11" ht="16.5" x14ac:dyDescent="0.15">
      <c r="E367" s="105"/>
      <c r="F367" s="106"/>
      <c r="G367" s="106"/>
      <c r="H367" s="106"/>
      <c r="I367" s="106"/>
      <c r="K367" s="105"/>
    </row>
    <row r="368" spans="5:11" ht="16.5" x14ac:dyDescent="0.15">
      <c r="E368" s="105"/>
      <c r="F368" s="106"/>
      <c r="G368" s="106"/>
      <c r="H368" s="106"/>
      <c r="I368" s="106"/>
      <c r="K368" s="105"/>
    </row>
    <row r="369" spans="5:11" ht="16.5" x14ac:dyDescent="0.15">
      <c r="E369" s="105"/>
      <c r="F369" s="106"/>
      <c r="G369" s="106"/>
      <c r="H369" s="106"/>
      <c r="I369" s="106"/>
      <c r="K369" s="105"/>
    </row>
    <row r="370" spans="5:11" ht="16.5" x14ac:dyDescent="0.15">
      <c r="E370" s="105"/>
      <c r="F370" s="106"/>
      <c r="G370" s="106"/>
      <c r="H370" s="106"/>
      <c r="I370" s="106"/>
      <c r="K370" s="105"/>
    </row>
    <row r="371" spans="5:11" ht="16.5" x14ac:dyDescent="0.15">
      <c r="E371" s="105"/>
      <c r="F371" s="106"/>
      <c r="G371" s="106"/>
      <c r="H371" s="106"/>
      <c r="I371" s="106"/>
      <c r="K371" s="105"/>
    </row>
    <row r="372" spans="5:11" ht="16.5" x14ac:dyDescent="0.15">
      <c r="E372" s="105"/>
      <c r="F372" s="106"/>
      <c r="G372" s="106"/>
      <c r="H372" s="106"/>
      <c r="I372" s="106"/>
      <c r="K372" s="105"/>
    </row>
    <row r="373" spans="5:11" ht="16.5" x14ac:dyDescent="0.15">
      <c r="E373" s="105"/>
      <c r="F373" s="106"/>
      <c r="G373" s="106"/>
      <c r="H373" s="106"/>
      <c r="I373" s="106"/>
      <c r="K373" s="105"/>
    </row>
    <row r="374" spans="5:11" ht="16.5" x14ac:dyDescent="0.15">
      <c r="E374" s="105"/>
      <c r="F374" s="106"/>
      <c r="G374" s="106"/>
      <c r="H374" s="106"/>
      <c r="I374" s="106"/>
      <c r="K374" s="105"/>
    </row>
    <row r="375" spans="5:11" ht="16.5" x14ac:dyDescent="0.15">
      <c r="E375" s="105"/>
      <c r="F375" s="106"/>
      <c r="G375" s="106"/>
      <c r="H375" s="106"/>
      <c r="I375" s="106"/>
      <c r="K375" s="105"/>
    </row>
    <row r="376" spans="5:11" ht="16.5" x14ac:dyDescent="0.15">
      <c r="E376" s="105"/>
      <c r="F376" s="106"/>
      <c r="G376" s="106"/>
      <c r="H376" s="106"/>
      <c r="I376" s="106"/>
      <c r="K376" s="105"/>
    </row>
    <row r="377" spans="5:11" ht="16.5" x14ac:dyDescent="0.15">
      <c r="E377" s="105"/>
      <c r="F377" s="106"/>
      <c r="G377" s="106"/>
      <c r="H377" s="106"/>
      <c r="I377" s="106"/>
      <c r="K377" s="105"/>
    </row>
    <row r="378" spans="5:11" ht="16.5" x14ac:dyDescent="0.15">
      <c r="E378" s="105"/>
      <c r="F378" s="106"/>
      <c r="G378" s="106"/>
      <c r="H378" s="106"/>
      <c r="I378" s="106"/>
      <c r="K378" s="105"/>
    </row>
    <row r="379" spans="5:11" ht="16.5" x14ac:dyDescent="0.15">
      <c r="E379" s="105"/>
      <c r="F379" s="106"/>
      <c r="G379" s="106"/>
      <c r="H379" s="106"/>
      <c r="I379" s="106"/>
      <c r="K379" s="105"/>
    </row>
    <row r="380" spans="5:11" ht="16.5" x14ac:dyDescent="0.15">
      <c r="E380" s="105"/>
      <c r="F380" s="106"/>
      <c r="G380" s="106"/>
      <c r="H380" s="106"/>
      <c r="I380" s="106"/>
      <c r="K380" s="105"/>
    </row>
    <row r="381" spans="5:11" ht="16.5" x14ac:dyDescent="0.15">
      <c r="E381" s="105"/>
      <c r="F381" s="106"/>
      <c r="G381" s="106"/>
      <c r="H381" s="106"/>
      <c r="I381" s="106"/>
      <c r="K381" s="105"/>
    </row>
    <row r="382" spans="5:11" ht="16.5" x14ac:dyDescent="0.15">
      <c r="E382" s="105"/>
      <c r="F382" s="106"/>
      <c r="G382" s="106"/>
      <c r="H382" s="106"/>
      <c r="I382" s="106"/>
      <c r="K382" s="105"/>
    </row>
    <row r="383" spans="5:11" ht="16.5" x14ac:dyDescent="0.15">
      <c r="E383" s="105"/>
      <c r="F383" s="106"/>
      <c r="G383" s="106"/>
      <c r="H383" s="106"/>
      <c r="I383" s="106"/>
      <c r="K383" s="105"/>
    </row>
    <row r="384" spans="5:11" ht="16.5" x14ac:dyDescent="0.15">
      <c r="E384" s="105"/>
      <c r="F384" s="106"/>
      <c r="G384" s="106"/>
      <c r="H384" s="106"/>
      <c r="I384" s="106"/>
      <c r="K384" s="105"/>
    </row>
    <row r="385" spans="5:11" ht="16.5" x14ac:dyDescent="0.15">
      <c r="E385" s="105"/>
      <c r="F385" s="106"/>
      <c r="G385" s="106"/>
      <c r="H385" s="106"/>
      <c r="I385" s="106"/>
      <c r="K385" s="105"/>
    </row>
    <row r="386" spans="5:11" ht="16.5" x14ac:dyDescent="0.15">
      <c r="E386" s="105"/>
      <c r="F386" s="106"/>
      <c r="G386" s="106"/>
      <c r="H386" s="106"/>
      <c r="I386" s="106"/>
      <c r="K386" s="105"/>
    </row>
    <row r="387" spans="5:11" ht="16.5" x14ac:dyDescent="0.15">
      <c r="E387" s="105"/>
      <c r="F387" s="106"/>
      <c r="G387" s="106"/>
      <c r="H387" s="106"/>
      <c r="I387" s="106"/>
      <c r="K387" s="105"/>
    </row>
    <row r="388" spans="5:11" ht="16.5" x14ac:dyDescent="0.15">
      <c r="E388" s="105"/>
      <c r="F388" s="106"/>
      <c r="G388" s="106"/>
      <c r="H388" s="106"/>
      <c r="I388" s="106"/>
      <c r="K388" s="105"/>
    </row>
    <row r="389" spans="5:11" ht="16.5" x14ac:dyDescent="0.15">
      <c r="E389" s="105"/>
      <c r="F389" s="106"/>
      <c r="G389" s="106"/>
      <c r="H389" s="106"/>
      <c r="I389" s="106"/>
      <c r="K389" s="105"/>
    </row>
    <row r="390" spans="5:11" ht="16.5" x14ac:dyDescent="0.15">
      <c r="E390" s="105"/>
      <c r="F390" s="106"/>
      <c r="G390" s="106"/>
      <c r="H390" s="106"/>
      <c r="I390" s="106"/>
      <c r="K390" s="105"/>
    </row>
    <row r="391" spans="5:11" ht="16.5" x14ac:dyDescent="0.15">
      <c r="E391" s="105"/>
      <c r="F391" s="106"/>
      <c r="G391" s="106"/>
      <c r="H391" s="106"/>
      <c r="I391" s="106"/>
      <c r="K391" s="105"/>
    </row>
    <row r="392" spans="5:11" ht="16.5" x14ac:dyDescent="0.15">
      <c r="E392" s="105"/>
      <c r="F392" s="106"/>
      <c r="G392" s="106"/>
      <c r="H392" s="106"/>
      <c r="I392" s="106"/>
      <c r="K392" s="105"/>
    </row>
    <row r="393" spans="5:11" ht="16.5" x14ac:dyDescent="0.15">
      <c r="E393" s="105"/>
      <c r="F393" s="106"/>
      <c r="G393" s="106"/>
      <c r="H393" s="106"/>
      <c r="I393" s="106"/>
      <c r="K393" s="105"/>
    </row>
    <row r="394" spans="5:11" ht="16.5" x14ac:dyDescent="0.15">
      <c r="E394" s="105"/>
      <c r="F394" s="106"/>
      <c r="G394" s="106"/>
      <c r="H394" s="106"/>
      <c r="I394" s="106"/>
      <c r="K394" s="105"/>
    </row>
    <row r="395" spans="5:11" ht="16.5" x14ac:dyDescent="0.15">
      <c r="E395" s="105"/>
      <c r="F395" s="106"/>
      <c r="G395" s="106"/>
      <c r="H395" s="106"/>
      <c r="I395" s="106"/>
      <c r="K395" s="105"/>
    </row>
    <row r="396" spans="5:11" ht="16.5" x14ac:dyDescent="0.15">
      <c r="E396" s="105"/>
      <c r="F396" s="106"/>
      <c r="G396" s="106"/>
      <c r="H396" s="106"/>
      <c r="I396" s="106"/>
      <c r="K396" s="105"/>
    </row>
    <row r="397" spans="5:11" ht="16.5" x14ac:dyDescent="0.15">
      <c r="E397" s="105"/>
      <c r="F397" s="106"/>
      <c r="G397" s="106"/>
      <c r="H397" s="106"/>
      <c r="I397" s="106"/>
      <c r="K397" s="105"/>
    </row>
    <row r="398" spans="5:11" ht="16.5" x14ac:dyDescent="0.15">
      <c r="E398" s="105"/>
      <c r="F398" s="106"/>
      <c r="G398" s="106"/>
      <c r="H398" s="106"/>
      <c r="I398" s="106"/>
      <c r="K398" s="105"/>
    </row>
    <row r="399" spans="5:11" ht="16.5" x14ac:dyDescent="0.15">
      <c r="E399" s="105"/>
      <c r="F399" s="106"/>
      <c r="G399" s="106"/>
      <c r="H399" s="106"/>
      <c r="I399" s="106"/>
      <c r="K399" s="105"/>
    </row>
    <row r="400" spans="5:11" ht="16.5" x14ac:dyDescent="0.15">
      <c r="E400" s="105"/>
      <c r="F400" s="106"/>
      <c r="G400" s="106"/>
      <c r="H400" s="106"/>
      <c r="I400" s="106"/>
      <c r="K400" s="105"/>
    </row>
    <row r="401" spans="5:11" ht="16.5" x14ac:dyDescent="0.15">
      <c r="E401" s="105"/>
      <c r="F401" s="106"/>
      <c r="G401" s="106"/>
      <c r="H401" s="106"/>
      <c r="I401" s="106"/>
      <c r="K401" s="105"/>
    </row>
    <row r="402" spans="5:11" ht="16.5" x14ac:dyDescent="0.15">
      <c r="E402" s="105"/>
      <c r="F402" s="106"/>
      <c r="G402" s="106"/>
      <c r="H402" s="106"/>
      <c r="I402" s="106"/>
      <c r="K402" s="105"/>
    </row>
    <row r="403" spans="5:11" ht="16.5" x14ac:dyDescent="0.15">
      <c r="E403" s="105"/>
      <c r="F403" s="106"/>
      <c r="G403" s="106"/>
      <c r="H403" s="106"/>
      <c r="I403" s="106"/>
      <c r="K403" s="105"/>
    </row>
    <row r="404" spans="5:11" ht="16.5" x14ac:dyDescent="0.15">
      <c r="E404" s="105"/>
      <c r="F404" s="106"/>
      <c r="G404" s="106"/>
      <c r="H404" s="106"/>
      <c r="I404" s="106"/>
      <c r="K404" s="105"/>
    </row>
    <row r="405" spans="5:11" ht="16.5" x14ac:dyDescent="0.15">
      <c r="E405" s="105"/>
      <c r="F405" s="106"/>
      <c r="G405" s="106"/>
      <c r="H405" s="106"/>
      <c r="I405" s="106"/>
      <c r="K405" s="105"/>
    </row>
    <row r="406" spans="5:11" ht="16.5" x14ac:dyDescent="0.15">
      <c r="E406" s="105"/>
      <c r="F406" s="106"/>
      <c r="G406" s="106"/>
      <c r="H406" s="106"/>
      <c r="I406" s="106"/>
      <c r="K406" s="105"/>
    </row>
    <row r="407" spans="5:11" ht="16.5" x14ac:dyDescent="0.15">
      <c r="E407" s="105"/>
      <c r="F407" s="106"/>
      <c r="G407" s="106"/>
      <c r="H407" s="106"/>
      <c r="I407" s="106"/>
      <c r="K407" s="105"/>
    </row>
    <row r="408" spans="5:11" ht="16.5" x14ac:dyDescent="0.15">
      <c r="E408" s="105"/>
      <c r="F408" s="106"/>
      <c r="G408" s="106"/>
      <c r="H408" s="106"/>
      <c r="I408" s="106"/>
      <c r="K408" s="105"/>
    </row>
    <row r="409" spans="5:11" ht="16.5" x14ac:dyDescent="0.15">
      <c r="E409" s="105"/>
      <c r="F409" s="106"/>
      <c r="G409" s="106"/>
      <c r="H409" s="106"/>
      <c r="I409" s="106"/>
      <c r="K409" s="105"/>
    </row>
    <row r="410" spans="5:11" ht="16.5" x14ac:dyDescent="0.15">
      <c r="E410" s="105"/>
      <c r="F410" s="106"/>
      <c r="G410" s="106"/>
      <c r="H410" s="106"/>
      <c r="I410" s="106"/>
      <c r="K410" s="105"/>
    </row>
    <row r="411" spans="5:11" ht="16.5" x14ac:dyDescent="0.15">
      <c r="E411" s="105"/>
      <c r="F411" s="106"/>
      <c r="G411" s="106"/>
      <c r="H411" s="106"/>
      <c r="I411" s="106"/>
      <c r="K411" s="105"/>
    </row>
    <row r="412" spans="5:11" ht="16.5" x14ac:dyDescent="0.15">
      <c r="E412" s="105"/>
      <c r="F412" s="106"/>
      <c r="G412" s="106"/>
      <c r="H412" s="106"/>
      <c r="I412" s="106"/>
      <c r="K412" s="105"/>
    </row>
    <row r="413" spans="5:11" ht="16.5" x14ac:dyDescent="0.15">
      <c r="E413" s="105"/>
      <c r="F413" s="106"/>
      <c r="G413" s="106"/>
      <c r="H413" s="106"/>
      <c r="I413" s="106"/>
      <c r="K413" s="105"/>
    </row>
    <row r="414" spans="5:11" ht="16.5" x14ac:dyDescent="0.15">
      <c r="E414" s="105"/>
      <c r="F414" s="106"/>
      <c r="G414" s="106"/>
      <c r="H414" s="106"/>
      <c r="I414" s="106"/>
      <c r="K414" s="105"/>
    </row>
    <row r="415" spans="5:11" ht="16.5" x14ac:dyDescent="0.15">
      <c r="E415" s="105"/>
      <c r="F415" s="106"/>
      <c r="G415" s="106"/>
      <c r="H415" s="106"/>
      <c r="I415" s="106"/>
      <c r="K415" s="105"/>
    </row>
    <row r="416" spans="5:11" ht="16.5" x14ac:dyDescent="0.15">
      <c r="E416" s="105"/>
      <c r="F416" s="106"/>
      <c r="G416" s="106"/>
      <c r="H416" s="106"/>
      <c r="I416" s="106"/>
      <c r="K416" s="105"/>
    </row>
    <row r="417" spans="5:11" ht="16.5" x14ac:dyDescent="0.15">
      <c r="E417" s="105"/>
      <c r="F417" s="106"/>
      <c r="G417" s="106"/>
      <c r="H417" s="106"/>
      <c r="I417" s="106"/>
      <c r="K417" s="105"/>
    </row>
    <row r="418" spans="5:11" ht="16.5" x14ac:dyDescent="0.15">
      <c r="E418" s="105"/>
      <c r="F418" s="106"/>
      <c r="G418" s="106"/>
      <c r="H418" s="106"/>
      <c r="I418" s="106"/>
      <c r="K418" s="105"/>
    </row>
    <row r="419" spans="5:11" ht="16.5" x14ac:dyDescent="0.15">
      <c r="E419" s="105"/>
      <c r="F419" s="106"/>
      <c r="G419" s="106"/>
      <c r="H419" s="106"/>
      <c r="I419" s="106"/>
      <c r="K419" s="105"/>
    </row>
    <row r="420" spans="5:11" ht="16.5" x14ac:dyDescent="0.15">
      <c r="E420" s="105"/>
      <c r="F420" s="106"/>
      <c r="G420" s="106"/>
      <c r="H420" s="106"/>
      <c r="I420" s="106"/>
      <c r="K420" s="105"/>
    </row>
    <row r="421" spans="5:11" ht="16.5" x14ac:dyDescent="0.15">
      <c r="E421" s="105"/>
      <c r="F421" s="106"/>
      <c r="G421" s="106"/>
      <c r="H421" s="106"/>
      <c r="I421" s="106"/>
      <c r="K421" s="105"/>
    </row>
    <row r="422" spans="5:11" ht="16.5" x14ac:dyDescent="0.15">
      <c r="E422" s="105"/>
      <c r="F422" s="106"/>
      <c r="G422" s="106"/>
      <c r="H422" s="106"/>
      <c r="I422" s="106"/>
      <c r="K422" s="105"/>
    </row>
    <row r="423" spans="5:11" ht="16.5" x14ac:dyDescent="0.15">
      <c r="E423" s="105"/>
      <c r="F423" s="106"/>
      <c r="G423" s="106"/>
      <c r="H423" s="106"/>
      <c r="I423" s="106"/>
      <c r="K423" s="105"/>
    </row>
    <row r="424" spans="5:11" ht="16.5" x14ac:dyDescent="0.15">
      <c r="E424" s="105"/>
      <c r="F424" s="106"/>
      <c r="G424" s="106"/>
      <c r="H424" s="106"/>
      <c r="I424" s="106"/>
      <c r="K424" s="105"/>
    </row>
    <row r="425" spans="5:11" ht="16.5" x14ac:dyDescent="0.15">
      <c r="E425" s="105"/>
      <c r="F425" s="106"/>
      <c r="G425" s="106"/>
      <c r="H425" s="106"/>
      <c r="I425" s="106"/>
      <c r="K425" s="105"/>
    </row>
    <row r="426" spans="5:11" ht="16.5" x14ac:dyDescent="0.15">
      <c r="E426" s="105"/>
      <c r="F426" s="106"/>
      <c r="G426" s="106"/>
      <c r="H426" s="106"/>
      <c r="I426" s="106"/>
      <c r="K426" s="105"/>
    </row>
    <row r="427" spans="5:11" ht="16.5" x14ac:dyDescent="0.15">
      <c r="E427" s="105"/>
      <c r="F427" s="106"/>
      <c r="G427" s="106"/>
      <c r="H427" s="106"/>
      <c r="I427" s="106"/>
      <c r="K427" s="105"/>
    </row>
    <row r="428" spans="5:11" ht="16.5" x14ac:dyDescent="0.15">
      <c r="E428" s="105"/>
      <c r="F428" s="106"/>
      <c r="G428" s="106"/>
      <c r="H428" s="106"/>
      <c r="I428" s="106"/>
      <c r="K428" s="105"/>
    </row>
    <row r="429" spans="5:11" ht="16.5" x14ac:dyDescent="0.15">
      <c r="E429" s="105"/>
      <c r="F429" s="106"/>
      <c r="G429" s="106"/>
      <c r="H429" s="106"/>
      <c r="I429" s="106"/>
      <c r="K429" s="105"/>
    </row>
    <row r="430" spans="5:11" ht="16.5" x14ac:dyDescent="0.15">
      <c r="E430" s="105"/>
      <c r="F430" s="106"/>
      <c r="G430" s="106"/>
      <c r="H430" s="106"/>
      <c r="I430" s="106"/>
      <c r="K430" s="105"/>
    </row>
    <row r="431" spans="5:11" ht="16.5" x14ac:dyDescent="0.15">
      <c r="E431" s="105"/>
      <c r="F431" s="106"/>
      <c r="G431" s="106"/>
      <c r="H431" s="106"/>
      <c r="I431" s="106"/>
      <c r="K431" s="105"/>
    </row>
    <row r="432" spans="5:11" ht="16.5" x14ac:dyDescent="0.15">
      <c r="E432" s="105"/>
      <c r="F432" s="106"/>
      <c r="G432" s="106"/>
      <c r="H432" s="106"/>
      <c r="I432" s="106"/>
      <c r="K432" s="105"/>
    </row>
    <row r="433" spans="5:11" ht="16.5" x14ac:dyDescent="0.15">
      <c r="E433" s="105"/>
      <c r="F433" s="106"/>
      <c r="G433" s="106"/>
      <c r="H433" s="106"/>
      <c r="I433" s="106"/>
      <c r="K433" s="105"/>
    </row>
    <row r="434" spans="5:11" ht="16.5" x14ac:dyDescent="0.15">
      <c r="E434" s="105"/>
      <c r="F434" s="106"/>
      <c r="G434" s="106"/>
      <c r="H434" s="106"/>
      <c r="I434" s="106"/>
      <c r="K434" s="105"/>
    </row>
    <row r="435" spans="5:11" ht="16.5" x14ac:dyDescent="0.15">
      <c r="E435" s="105"/>
      <c r="F435" s="106"/>
      <c r="G435" s="106"/>
      <c r="H435" s="106"/>
      <c r="I435" s="106"/>
      <c r="K435" s="105"/>
    </row>
    <row r="436" spans="5:11" ht="16.5" x14ac:dyDescent="0.15">
      <c r="E436" s="105"/>
      <c r="F436" s="106"/>
      <c r="G436" s="106"/>
      <c r="H436" s="106"/>
      <c r="I436" s="106"/>
      <c r="K436" s="105"/>
    </row>
    <row r="437" spans="5:11" ht="16.5" x14ac:dyDescent="0.15">
      <c r="E437" s="105"/>
      <c r="F437" s="106"/>
      <c r="G437" s="106"/>
      <c r="H437" s="106"/>
      <c r="I437" s="106"/>
      <c r="K437" s="105"/>
    </row>
    <row r="438" spans="5:11" ht="16.5" x14ac:dyDescent="0.15">
      <c r="E438" s="105"/>
      <c r="F438" s="106"/>
      <c r="G438" s="106"/>
      <c r="H438" s="106"/>
      <c r="I438" s="106"/>
      <c r="K438" s="105"/>
    </row>
    <row r="439" spans="5:11" ht="16.5" x14ac:dyDescent="0.15">
      <c r="E439" s="105"/>
      <c r="F439" s="106"/>
      <c r="G439" s="106"/>
      <c r="H439" s="106"/>
      <c r="I439" s="106"/>
      <c r="K439" s="105"/>
    </row>
    <row r="440" spans="5:11" ht="16.5" x14ac:dyDescent="0.15">
      <c r="E440" s="105"/>
      <c r="F440" s="106"/>
      <c r="G440" s="106"/>
      <c r="H440" s="106"/>
      <c r="I440" s="106"/>
      <c r="K440" s="105"/>
    </row>
    <row r="441" spans="5:11" ht="16.5" x14ac:dyDescent="0.15">
      <c r="E441" s="105"/>
      <c r="F441" s="106"/>
      <c r="G441" s="106"/>
      <c r="H441" s="106"/>
      <c r="I441" s="106"/>
      <c r="K441" s="105"/>
    </row>
    <row r="442" spans="5:11" ht="16.5" x14ac:dyDescent="0.15">
      <c r="E442" s="105"/>
      <c r="F442" s="106"/>
      <c r="G442" s="106"/>
      <c r="H442" s="106"/>
      <c r="I442" s="106"/>
      <c r="K442" s="105"/>
    </row>
    <row r="443" spans="5:11" ht="16.5" x14ac:dyDescent="0.15">
      <c r="E443" s="105"/>
      <c r="F443" s="106"/>
      <c r="G443" s="106"/>
      <c r="H443" s="106"/>
      <c r="I443" s="106"/>
      <c r="K443" s="105"/>
    </row>
    <row r="444" spans="5:11" ht="16.5" x14ac:dyDescent="0.15">
      <c r="E444" s="105"/>
      <c r="F444" s="106"/>
      <c r="G444" s="106"/>
      <c r="H444" s="106"/>
      <c r="I444" s="106"/>
      <c r="K444" s="105"/>
    </row>
    <row r="445" spans="5:11" ht="16.5" x14ac:dyDescent="0.15">
      <c r="E445" s="105"/>
      <c r="F445" s="106"/>
      <c r="G445" s="106"/>
      <c r="H445" s="106"/>
      <c r="I445" s="106"/>
      <c r="K445" s="105"/>
    </row>
    <row r="446" spans="5:11" ht="16.5" x14ac:dyDescent="0.15">
      <c r="E446" s="105"/>
      <c r="F446" s="106"/>
      <c r="G446" s="106"/>
      <c r="H446" s="106"/>
      <c r="I446" s="106"/>
      <c r="K446" s="105"/>
    </row>
    <row r="447" spans="5:11" ht="16.5" x14ac:dyDescent="0.15">
      <c r="E447" s="105"/>
      <c r="F447" s="106"/>
      <c r="G447" s="106"/>
      <c r="H447" s="106"/>
      <c r="I447" s="106"/>
      <c r="K447" s="105"/>
    </row>
    <row r="448" spans="5:11" ht="16.5" x14ac:dyDescent="0.15">
      <c r="E448" s="105"/>
      <c r="F448" s="106"/>
      <c r="G448" s="106"/>
      <c r="H448" s="106"/>
      <c r="I448" s="106"/>
      <c r="K448" s="105"/>
    </row>
    <row r="449" spans="5:11" ht="16.5" x14ac:dyDescent="0.15">
      <c r="E449" s="105"/>
      <c r="F449" s="106"/>
      <c r="G449" s="106"/>
      <c r="H449" s="106"/>
      <c r="I449" s="106"/>
      <c r="K449" s="105"/>
    </row>
    <row r="450" spans="5:11" ht="16.5" x14ac:dyDescent="0.15">
      <c r="E450" s="105"/>
      <c r="F450" s="106"/>
      <c r="G450" s="106"/>
      <c r="H450" s="106"/>
      <c r="I450" s="106"/>
      <c r="K450" s="105"/>
    </row>
    <row r="451" spans="5:11" ht="16.5" x14ac:dyDescent="0.15">
      <c r="E451" s="105"/>
      <c r="F451" s="106"/>
      <c r="G451" s="106"/>
      <c r="H451" s="106"/>
      <c r="I451" s="106"/>
      <c r="K451" s="105"/>
    </row>
    <row r="452" spans="5:11" ht="16.5" x14ac:dyDescent="0.15">
      <c r="E452" s="105"/>
      <c r="F452" s="106"/>
      <c r="G452" s="106"/>
      <c r="H452" s="106"/>
      <c r="I452" s="106"/>
      <c r="K452" s="105"/>
    </row>
    <row r="453" spans="5:11" ht="16.5" x14ac:dyDescent="0.15">
      <c r="E453" s="105"/>
      <c r="F453" s="106"/>
      <c r="G453" s="106"/>
      <c r="H453" s="106"/>
      <c r="I453" s="106"/>
      <c r="K453" s="105"/>
    </row>
    <row r="454" spans="5:11" ht="16.5" x14ac:dyDescent="0.15">
      <c r="E454" s="105"/>
      <c r="F454" s="106"/>
      <c r="G454" s="106"/>
      <c r="H454" s="106"/>
      <c r="I454" s="106"/>
      <c r="K454" s="105"/>
    </row>
    <row r="455" spans="5:11" ht="16.5" x14ac:dyDescent="0.15">
      <c r="E455" s="105"/>
      <c r="F455" s="106"/>
      <c r="G455" s="106"/>
      <c r="H455" s="106"/>
      <c r="I455" s="106"/>
      <c r="K455" s="105"/>
    </row>
    <row r="456" spans="5:11" ht="16.5" x14ac:dyDescent="0.15">
      <c r="E456" s="105"/>
      <c r="F456" s="106"/>
      <c r="G456" s="106"/>
      <c r="H456" s="106"/>
      <c r="I456" s="106"/>
      <c r="K456" s="105"/>
    </row>
    <row r="457" spans="5:11" ht="16.5" x14ac:dyDescent="0.15">
      <c r="E457" s="105"/>
      <c r="F457" s="106"/>
      <c r="G457" s="106"/>
      <c r="H457" s="106"/>
      <c r="I457" s="106"/>
      <c r="K457" s="105"/>
    </row>
    <row r="458" spans="5:11" ht="16.5" x14ac:dyDescent="0.15">
      <c r="E458" s="105"/>
      <c r="F458" s="106"/>
      <c r="G458" s="106"/>
      <c r="H458" s="106"/>
      <c r="I458" s="106"/>
      <c r="K458" s="105"/>
    </row>
    <row r="459" spans="5:11" ht="16.5" x14ac:dyDescent="0.15">
      <c r="E459" s="105"/>
      <c r="F459" s="106"/>
      <c r="G459" s="106"/>
      <c r="H459" s="106"/>
      <c r="I459" s="106"/>
      <c r="K459" s="105"/>
    </row>
    <row r="460" spans="5:11" ht="16.5" x14ac:dyDescent="0.15">
      <c r="E460" s="105"/>
      <c r="F460" s="106"/>
      <c r="G460" s="106"/>
      <c r="H460" s="106"/>
      <c r="I460" s="106"/>
      <c r="K460" s="105"/>
    </row>
    <row r="461" spans="5:11" ht="16.5" x14ac:dyDescent="0.15">
      <c r="E461" s="105"/>
      <c r="F461" s="106"/>
      <c r="G461" s="106"/>
      <c r="H461" s="106"/>
      <c r="I461" s="106"/>
      <c r="K461" s="105"/>
    </row>
    <row r="462" spans="5:11" ht="16.5" x14ac:dyDescent="0.15">
      <c r="E462" s="105"/>
      <c r="F462" s="106"/>
      <c r="G462" s="106"/>
      <c r="H462" s="106"/>
      <c r="I462" s="106"/>
      <c r="K462" s="105"/>
    </row>
    <row r="463" spans="5:11" ht="16.5" x14ac:dyDescent="0.15">
      <c r="E463" s="105"/>
      <c r="F463" s="106"/>
      <c r="G463" s="106"/>
      <c r="H463" s="106"/>
      <c r="I463" s="106"/>
      <c r="K463" s="105"/>
    </row>
    <row r="464" spans="5:11" ht="16.5" x14ac:dyDescent="0.15">
      <c r="E464" s="105"/>
      <c r="F464" s="106"/>
      <c r="G464" s="106"/>
      <c r="H464" s="106"/>
      <c r="I464" s="106"/>
      <c r="K464" s="105"/>
    </row>
    <row r="465" spans="5:11" ht="16.5" x14ac:dyDescent="0.15">
      <c r="E465" s="105"/>
      <c r="F465" s="106"/>
      <c r="G465" s="106"/>
      <c r="H465" s="106"/>
      <c r="I465" s="106"/>
      <c r="K465" s="105"/>
    </row>
    <row r="466" spans="5:11" ht="16.5" x14ac:dyDescent="0.15">
      <c r="E466" s="105"/>
      <c r="F466" s="106"/>
      <c r="G466" s="106"/>
      <c r="H466" s="106"/>
      <c r="I466" s="106"/>
      <c r="K466" s="105"/>
    </row>
    <row r="467" spans="5:11" ht="16.5" x14ac:dyDescent="0.15">
      <c r="E467" s="105"/>
      <c r="F467" s="106"/>
      <c r="G467" s="106"/>
      <c r="H467" s="106"/>
      <c r="I467" s="106"/>
      <c r="K467" s="105"/>
    </row>
    <row r="468" spans="5:11" ht="16.5" x14ac:dyDescent="0.15">
      <c r="E468" s="105"/>
      <c r="F468" s="106"/>
      <c r="G468" s="106"/>
      <c r="H468" s="106"/>
      <c r="I468" s="106"/>
      <c r="K468" s="105"/>
    </row>
    <row r="469" spans="5:11" ht="16.5" x14ac:dyDescent="0.15">
      <c r="E469" s="105"/>
      <c r="F469" s="106"/>
      <c r="G469" s="106"/>
      <c r="H469" s="106"/>
      <c r="I469" s="106"/>
      <c r="K469" s="105"/>
    </row>
    <row r="470" spans="5:11" ht="16.5" x14ac:dyDescent="0.15">
      <c r="E470" s="105"/>
      <c r="F470" s="106"/>
      <c r="G470" s="106"/>
      <c r="H470" s="106"/>
      <c r="I470" s="106"/>
      <c r="K470" s="105"/>
    </row>
    <row r="471" spans="5:11" ht="16.5" x14ac:dyDescent="0.15">
      <c r="E471" s="105"/>
      <c r="F471" s="106"/>
      <c r="G471" s="106"/>
      <c r="H471" s="106"/>
      <c r="I471" s="106"/>
      <c r="K471" s="105"/>
    </row>
    <row r="472" spans="5:11" ht="16.5" x14ac:dyDescent="0.15">
      <c r="E472" s="105"/>
      <c r="F472" s="106"/>
      <c r="G472" s="106"/>
      <c r="H472" s="106"/>
      <c r="I472" s="106"/>
      <c r="K472" s="105"/>
    </row>
    <row r="473" spans="5:11" ht="16.5" x14ac:dyDescent="0.15">
      <c r="E473" s="105"/>
      <c r="F473" s="106"/>
      <c r="G473" s="106"/>
      <c r="H473" s="106"/>
      <c r="I473" s="106"/>
      <c r="K473" s="105"/>
    </row>
    <row r="474" spans="5:11" ht="16.5" x14ac:dyDescent="0.15">
      <c r="E474" s="105"/>
      <c r="F474" s="106"/>
      <c r="G474" s="106"/>
      <c r="H474" s="106"/>
      <c r="I474" s="106"/>
      <c r="K474" s="105"/>
    </row>
    <row r="475" spans="5:11" ht="16.5" x14ac:dyDescent="0.15">
      <c r="E475" s="105"/>
      <c r="F475" s="106"/>
      <c r="G475" s="106"/>
      <c r="H475" s="106"/>
      <c r="I475" s="106"/>
      <c r="K475" s="105"/>
    </row>
    <row r="476" spans="5:11" ht="16.5" x14ac:dyDescent="0.15">
      <c r="E476" s="105"/>
      <c r="F476" s="106"/>
      <c r="G476" s="106"/>
      <c r="H476" s="106"/>
      <c r="I476" s="106"/>
      <c r="K476" s="105"/>
    </row>
    <row r="477" spans="5:11" ht="16.5" x14ac:dyDescent="0.15">
      <c r="E477" s="105"/>
      <c r="F477" s="106"/>
      <c r="G477" s="106"/>
      <c r="H477" s="106"/>
      <c r="I477" s="106"/>
      <c r="K477" s="105"/>
    </row>
    <row r="478" spans="5:11" ht="16.5" x14ac:dyDescent="0.15">
      <c r="E478" s="105"/>
      <c r="F478" s="106"/>
      <c r="G478" s="106"/>
      <c r="H478" s="106"/>
      <c r="I478" s="106"/>
      <c r="K478" s="105"/>
    </row>
    <row r="479" spans="5:11" ht="16.5" x14ac:dyDescent="0.15">
      <c r="E479" s="105"/>
      <c r="F479" s="106"/>
      <c r="G479" s="106"/>
      <c r="H479" s="106"/>
      <c r="I479" s="106"/>
      <c r="K479" s="105"/>
    </row>
    <row r="480" spans="5:11" ht="16.5" x14ac:dyDescent="0.15">
      <c r="E480" s="105"/>
      <c r="F480" s="106"/>
      <c r="G480" s="106"/>
      <c r="H480" s="106"/>
      <c r="I480" s="106"/>
      <c r="K480" s="105"/>
    </row>
    <row r="481" spans="5:11" ht="16.5" x14ac:dyDescent="0.15">
      <c r="E481" s="105"/>
      <c r="F481" s="106"/>
      <c r="G481" s="106"/>
      <c r="H481" s="106"/>
      <c r="I481" s="106"/>
      <c r="K481" s="105"/>
    </row>
    <row r="482" spans="5:11" ht="16.5" x14ac:dyDescent="0.15">
      <c r="E482" s="105"/>
      <c r="F482" s="106"/>
      <c r="G482" s="106"/>
      <c r="H482" s="106"/>
      <c r="I482" s="106"/>
      <c r="K482" s="105"/>
    </row>
    <row r="483" spans="5:11" ht="16.5" x14ac:dyDescent="0.15">
      <c r="E483" s="105"/>
      <c r="F483" s="106"/>
      <c r="G483" s="106"/>
      <c r="H483" s="106"/>
      <c r="I483" s="106"/>
      <c r="K483" s="105"/>
    </row>
    <row r="484" spans="5:11" ht="16.5" x14ac:dyDescent="0.15">
      <c r="E484" s="105"/>
      <c r="F484" s="106"/>
      <c r="G484" s="106"/>
      <c r="H484" s="106"/>
      <c r="I484" s="106"/>
      <c r="K484" s="105"/>
    </row>
    <row r="485" spans="5:11" ht="16.5" x14ac:dyDescent="0.15">
      <c r="E485" s="105"/>
      <c r="F485" s="106"/>
      <c r="G485" s="106"/>
      <c r="H485" s="106"/>
      <c r="I485" s="106"/>
      <c r="K485" s="105"/>
    </row>
    <row r="486" spans="5:11" ht="16.5" x14ac:dyDescent="0.15">
      <c r="E486" s="105"/>
      <c r="F486" s="106"/>
      <c r="G486" s="106"/>
      <c r="H486" s="106"/>
      <c r="I486" s="106"/>
      <c r="K486" s="105"/>
    </row>
    <row r="487" spans="5:11" ht="16.5" x14ac:dyDescent="0.15">
      <c r="E487" s="105"/>
      <c r="F487" s="106"/>
      <c r="G487" s="106"/>
      <c r="H487" s="106"/>
      <c r="I487" s="106"/>
      <c r="K487" s="105"/>
    </row>
    <row r="488" spans="5:11" ht="16.5" x14ac:dyDescent="0.15">
      <c r="E488" s="105"/>
      <c r="F488" s="106"/>
      <c r="G488" s="106"/>
      <c r="H488" s="106"/>
      <c r="I488" s="106"/>
      <c r="K488" s="105"/>
    </row>
    <row r="489" spans="5:11" ht="16.5" x14ac:dyDescent="0.15">
      <c r="E489" s="105"/>
      <c r="F489" s="106"/>
      <c r="G489" s="106"/>
      <c r="H489" s="106"/>
      <c r="I489" s="106"/>
      <c r="K489" s="105"/>
    </row>
    <row r="490" spans="5:11" ht="16.5" x14ac:dyDescent="0.15">
      <c r="E490" s="105"/>
      <c r="F490" s="106"/>
      <c r="G490" s="106"/>
      <c r="H490" s="106"/>
      <c r="I490" s="106"/>
      <c r="K490" s="105"/>
    </row>
    <row r="491" spans="5:11" ht="16.5" x14ac:dyDescent="0.15">
      <c r="E491" s="105"/>
      <c r="F491" s="106"/>
      <c r="G491" s="106"/>
      <c r="H491" s="106"/>
      <c r="I491" s="106"/>
      <c r="K491" s="105"/>
    </row>
    <row r="492" spans="5:11" ht="16.5" x14ac:dyDescent="0.15">
      <c r="E492" s="105"/>
      <c r="F492" s="106"/>
      <c r="G492" s="106"/>
      <c r="H492" s="106"/>
      <c r="I492" s="106"/>
      <c r="K492" s="105"/>
    </row>
    <row r="493" spans="5:11" ht="16.5" x14ac:dyDescent="0.15">
      <c r="E493" s="105"/>
      <c r="F493" s="106"/>
      <c r="G493" s="106"/>
      <c r="H493" s="106"/>
      <c r="I493" s="106"/>
      <c r="K493" s="105"/>
    </row>
    <row r="494" spans="5:11" ht="16.5" x14ac:dyDescent="0.15">
      <c r="E494" s="105"/>
      <c r="F494" s="106"/>
      <c r="G494" s="106"/>
      <c r="H494" s="106"/>
      <c r="I494" s="106"/>
      <c r="K494" s="105"/>
    </row>
    <row r="495" spans="5:11" ht="16.5" x14ac:dyDescent="0.15">
      <c r="E495" s="105"/>
      <c r="F495" s="106"/>
      <c r="G495" s="106"/>
      <c r="H495" s="106"/>
      <c r="I495" s="106"/>
      <c r="K495" s="105"/>
    </row>
    <row r="496" spans="5:11" ht="16.5" x14ac:dyDescent="0.15">
      <c r="E496" s="105"/>
      <c r="F496" s="106"/>
      <c r="G496" s="106"/>
      <c r="H496" s="106"/>
      <c r="I496" s="106"/>
      <c r="K496" s="105"/>
    </row>
    <row r="497" spans="5:11" ht="16.5" x14ac:dyDescent="0.15">
      <c r="E497" s="105"/>
      <c r="F497" s="106"/>
      <c r="G497" s="106"/>
      <c r="H497" s="106"/>
      <c r="I497" s="106"/>
      <c r="K497" s="105"/>
    </row>
    <row r="498" spans="5:11" ht="16.5" x14ac:dyDescent="0.15">
      <c r="E498" s="105"/>
      <c r="F498" s="106"/>
      <c r="G498" s="106"/>
      <c r="H498" s="106"/>
      <c r="I498" s="106"/>
      <c r="K498" s="105"/>
    </row>
    <row r="499" spans="5:11" ht="16.5" x14ac:dyDescent="0.15">
      <c r="E499" s="105"/>
      <c r="F499" s="106"/>
      <c r="G499" s="106"/>
      <c r="H499" s="106"/>
      <c r="I499" s="106"/>
      <c r="K499" s="105"/>
    </row>
    <row r="500" spans="5:11" ht="16.5" x14ac:dyDescent="0.15">
      <c r="E500" s="105"/>
      <c r="F500" s="106"/>
      <c r="G500" s="106"/>
      <c r="H500" s="106"/>
      <c r="I500" s="106"/>
      <c r="K500" s="105"/>
    </row>
    <row r="501" spans="5:11" ht="16.5" x14ac:dyDescent="0.15">
      <c r="E501" s="105"/>
      <c r="F501" s="106"/>
      <c r="G501" s="106"/>
      <c r="H501" s="106"/>
      <c r="I501" s="106"/>
      <c r="K501" s="105"/>
    </row>
    <row r="502" spans="5:11" ht="16.5" x14ac:dyDescent="0.15">
      <c r="E502" s="105"/>
      <c r="F502" s="106"/>
      <c r="G502" s="106"/>
      <c r="H502" s="106"/>
      <c r="I502" s="106"/>
      <c r="K502" s="105"/>
    </row>
    <row r="503" spans="5:11" ht="16.5" x14ac:dyDescent="0.15">
      <c r="E503" s="105"/>
      <c r="F503" s="106"/>
      <c r="G503" s="106"/>
      <c r="H503" s="106"/>
      <c r="I503" s="106"/>
      <c r="K503" s="105"/>
    </row>
    <row r="504" spans="5:11" ht="16.5" x14ac:dyDescent="0.15">
      <c r="E504" s="105"/>
      <c r="F504" s="106"/>
      <c r="G504" s="106"/>
      <c r="H504" s="106"/>
      <c r="I504" s="106"/>
      <c r="K504" s="105"/>
    </row>
    <row r="505" spans="5:11" ht="16.5" x14ac:dyDescent="0.15">
      <c r="E505" s="105"/>
      <c r="F505" s="106"/>
      <c r="G505" s="106"/>
      <c r="H505" s="106"/>
      <c r="I505" s="106"/>
      <c r="K505" s="105"/>
    </row>
    <row r="506" spans="5:11" ht="16.5" x14ac:dyDescent="0.15">
      <c r="E506" s="105"/>
      <c r="F506" s="106"/>
      <c r="G506" s="106"/>
      <c r="H506" s="106"/>
      <c r="I506" s="106"/>
      <c r="K506" s="105"/>
    </row>
    <row r="507" spans="5:11" ht="16.5" x14ac:dyDescent="0.15">
      <c r="E507" s="105"/>
      <c r="F507" s="106"/>
      <c r="G507" s="106"/>
      <c r="H507" s="106"/>
      <c r="I507" s="106"/>
      <c r="K507" s="105"/>
    </row>
    <row r="508" spans="5:11" ht="16.5" x14ac:dyDescent="0.15">
      <c r="E508" s="105"/>
      <c r="F508" s="106"/>
      <c r="G508" s="106"/>
      <c r="H508" s="106"/>
      <c r="I508" s="106"/>
      <c r="K508" s="105"/>
    </row>
    <row r="509" spans="5:11" ht="16.5" x14ac:dyDescent="0.15">
      <c r="E509" s="105"/>
      <c r="F509" s="106"/>
      <c r="G509" s="106"/>
      <c r="H509" s="106"/>
      <c r="I509" s="106"/>
      <c r="K509" s="105"/>
    </row>
    <row r="510" spans="5:11" ht="16.5" x14ac:dyDescent="0.15">
      <c r="E510" s="105"/>
      <c r="F510" s="106"/>
      <c r="G510" s="106"/>
      <c r="H510" s="106"/>
      <c r="I510" s="106"/>
      <c r="K510" s="105"/>
    </row>
    <row r="511" spans="5:11" ht="16.5" x14ac:dyDescent="0.15">
      <c r="E511" s="105"/>
      <c r="F511" s="106"/>
      <c r="G511" s="106"/>
      <c r="H511" s="106"/>
      <c r="I511" s="106"/>
      <c r="K511" s="105"/>
    </row>
    <row r="512" spans="5:11" ht="16.5" x14ac:dyDescent="0.15">
      <c r="E512" s="105"/>
      <c r="F512" s="106"/>
      <c r="G512" s="106"/>
      <c r="H512" s="106"/>
      <c r="I512" s="106"/>
      <c r="K512" s="105"/>
    </row>
    <row r="513" spans="5:11" ht="16.5" x14ac:dyDescent="0.15">
      <c r="E513" s="105"/>
      <c r="F513" s="106"/>
      <c r="G513" s="106"/>
      <c r="H513" s="106"/>
      <c r="I513" s="106"/>
      <c r="K513" s="105"/>
    </row>
    <row r="514" spans="5:11" ht="16.5" x14ac:dyDescent="0.15">
      <c r="E514" s="105"/>
      <c r="F514" s="106"/>
      <c r="G514" s="106"/>
      <c r="H514" s="106"/>
      <c r="I514" s="106"/>
      <c r="K514" s="105"/>
    </row>
    <row r="515" spans="5:11" ht="16.5" x14ac:dyDescent="0.15">
      <c r="E515" s="105"/>
      <c r="F515" s="106"/>
      <c r="G515" s="106"/>
      <c r="H515" s="106"/>
      <c r="I515" s="106"/>
      <c r="K515" s="105"/>
    </row>
    <row r="516" spans="5:11" ht="16.5" x14ac:dyDescent="0.15">
      <c r="E516" s="105"/>
      <c r="F516" s="106"/>
      <c r="G516" s="106"/>
      <c r="H516" s="106"/>
      <c r="I516" s="106"/>
      <c r="K516" s="105"/>
    </row>
    <row r="517" spans="5:11" ht="16.5" x14ac:dyDescent="0.15">
      <c r="E517" s="105"/>
      <c r="F517" s="106"/>
      <c r="G517" s="106"/>
      <c r="H517" s="106"/>
      <c r="I517" s="106"/>
      <c r="K517" s="105"/>
    </row>
    <row r="518" spans="5:11" ht="16.5" x14ac:dyDescent="0.15">
      <c r="E518" s="105"/>
      <c r="F518" s="106"/>
      <c r="G518" s="106"/>
      <c r="H518" s="106"/>
      <c r="I518" s="106"/>
      <c r="K518" s="105"/>
    </row>
    <row r="519" spans="5:11" ht="16.5" x14ac:dyDescent="0.15">
      <c r="E519" s="105"/>
      <c r="F519" s="106"/>
      <c r="G519" s="106"/>
      <c r="H519" s="106"/>
      <c r="I519" s="106"/>
      <c r="K519" s="105"/>
    </row>
    <row r="520" spans="5:11" ht="16.5" x14ac:dyDescent="0.15">
      <c r="E520" s="105"/>
      <c r="F520" s="106"/>
      <c r="G520" s="106"/>
      <c r="H520" s="106"/>
      <c r="I520" s="106"/>
      <c r="K520" s="105"/>
    </row>
    <row r="521" spans="5:11" ht="16.5" x14ac:dyDescent="0.15">
      <c r="E521" s="105"/>
      <c r="F521" s="106"/>
      <c r="G521" s="106"/>
      <c r="H521" s="106"/>
      <c r="I521" s="106"/>
      <c r="K521" s="105"/>
    </row>
    <row r="522" spans="5:11" ht="16.5" x14ac:dyDescent="0.15">
      <c r="E522" s="105"/>
      <c r="F522" s="106"/>
      <c r="G522" s="106"/>
      <c r="H522" s="106"/>
      <c r="I522" s="106"/>
      <c r="K522" s="105"/>
    </row>
    <row r="523" spans="5:11" ht="16.5" x14ac:dyDescent="0.15">
      <c r="E523" s="105"/>
      <c r="F523" s="106"/>
      <c r="G523" s="106"/>
      <c r="H523" s="106"/>
      <c r="I523" s="106"/>
      <c r="K523" s="105"/>
    </row>
    <row r="524" spans="5:11" ht="16.5" x14ac:dyDescent="0.15">
      <c r="E524" s="105"/>
      <c r="F524" s="106"/>
      <c r="G524" s="106"/>
      <c r="H524" s="106"/>
      <c r="I524" s="106"/>
      <c r="K524" s="105"/>
    </row>
    <row r="525" spans="5:11" ht="16.5" x14ac:dyDescent="0.15">
      <c r="E525" s="105"/>
      <c r="F525" s="106"/>
      <c r="G525" s="106"/>
      <c r="H525" s="106"/>
      <c r="I525" s="106"/>
      <c r="K525" s="105"/>
    </row>
    <row r="526" spans="5:11" ht="16.5" x14ac:dyDescent="0.15">
      <c r="E526" s="105"/>
      <c r="F526" s="106"/>
      <c r="G526" s="106"/>
      <c r="H526" s="106"/>
      <c r="I526" s="106"/>
      <c r="K526" s="105"/>
    </row>
    <row r="527" spans="5:11" ht="16.5" x14ac:dyDescent="0.15">
      <c r="E527" s="105"/>
      <c r="F527" s="106"/>
      <c r="G527" s="106"/>
      <c r="H527" s="106"/>
      <c r="I527" s="106"/>
      <c r="K527" s="105"/>
    </row>
    <row r="528" spans="5:11" ht="16.5" x14ac:dyDescent="0.15">
      <c r="E528" s="105"/>
      <c r="F528" s="106"/>
      <c r="G528" s="106"/>
      <c r="H528" s="106"/>
      <c r="I528" s="106"/>
      <c r="K528" s="105"/>
    </row>
    <row r="529" spans="5:11" ht="16.5" x14ac:dyDescent="0.15">
      <c r="E529" s="105"/>
      <c r="F529" s="106"/>
      <c r="G529" s="106"/>
      <c r="H529" s="106"/>
      <c r="I529" s="106"/>
      <c r="K529" s="105"/>
    </row>
    <row r="530" spans="5:11" ht="16.5" x14ac:dyDescent="0.15">
      <c r="E530" s="105"/>
      <c r="F530" s="106"/>
      <c r="G530" s="106"/>
      <c r="H530" s="106"/>
      <c r="I530" s="106"/>
      <c r="K530" s="105"/>
    </row>
    <row r="531" spans="5:11" ht="16.5" x14ac:dyDescent="0.15">
      <c r="E531" s="105"/>
      <c r="F531" s="106"/>
      <c r="G531" s="106"/>
      <c r="H531" s="106"/>
      <c r="I531" s="106"/>
      <c r="K531" s="105"/>
    </row>
    <row r="532" spans="5:11" ht="16.5" x14ac:dyDescent="0.15">
      <c r="E532" s="105"/>
      <c r="F532" s="106"/>
      <c r="G532" s="106"/>
      <c r="H532" s="106"/>
      <c r="I532" s="106"/>
      <c r="K532" s="105"/>
    </row>
    <row r="533" spans="5:11" ht="16.5" x14ac:dyDescent="0.15">
      <c r="E533" s="105"/>
      <c r="F533" s="106"/>
      <c r="G533" s="106"/>
      <c r="H533" s="106"/>
      <c r="I533" s="106"/>
      <c r="K533" s="105"/>
    </row>
    <row r="534" spans="5:11" ht="16.5" x14ac:dyDescent="0.15">
      <c r="E534" s="105"/>
      <c r="F534" s="106"/>
      <c r="G534" s="106"/>
      <c r="H534" s="106"/>
      <c r="I534" s="106"/>
      <c r="K534" s="105"/>
    </row>
    <row r="535" spans="5:11" ht="16.5" x14ac:dyDescent="0.15">
      <c r="E535" s="105"/>
      <c r="F535" s="106"/>
      <c r="G535" s="106"/>
      <c r="H535" s="106"/>
      <c r="I535" s="106"/>
      <c r="K535" s="105"/>
    </row>
    <row r="536" spans="5:11" ht="16.5" x14ac:dyDescent="0.15">
      <c r="E536" s="105"/>
      <c r="F536" s="106"/>
      <c r="G536" s="106"/>
      <c r="H536" s="106"/>
      <c r="I536" s="106"/>
      <c r="K536" s="105"/>
    </row>
    <row r="537" spans="5:11" ht="16.5" x14ac:dyDescent="0.15">
      <c r="E537" s="105"/>
      <c r="F537" s="106"/>
      <c r="G537" s="106"/>
      <c r="H537" s="106"/>
      <c r="I537" s="106"/>
      <c r="K537" s="105"/>
    </row>
    <row r="538" spans="5:11" ht="16.5" x14ac:dyDescent="0.15">
      <c r="E538" s="105"/>
      <c r="F538" s="106"/>
      <c r="G538" s="106"/>
      <c r="H538" s="106"/>
      <c r="I538" s="106"/>
      <c r="K538" s="105"/>
    </row>
    <row r="539" spans="5:11" ht="16.5" x14ac:dyDescent="0.15">
      <c r="E539" s="105"/>
      <c r="F539" s="106"/>
      <c r="G539" s="106"/>
      <c r="H539" s="106"/>
      <c r="I539" s="106"/>
      <c r="K539" s="105"/>
    </row>
    <row r="540" spans="5:11" ht="16.5" x14ac:dyDescent="0.15">
      <c r="E540" s="105"/>
      <c r="F540" s="106"/>
      <c r="G540" s="106"/>
      <c r="H540" s="106"/>
      <c r="I540" s="106"/>
      <c r="K540" s="105"/>
    </row>
    <row r="541" spans="5:11" ht="16.5" x14ac:dyDescent="0.15">
      <c r="E541" s="105"/>
      <c r="F541" s="106"/>
      <c r="G541" s="106"/>
      <c r="H541" s="106"/>
      <c r="I541" s="106"/>
      <c r="K541" s="105"/>
    </row>
    <row r="542" spans="5:11" ht="16.5" x14ac:dyDescent="0.15">
      <c r="E542" s="105"/>
      <c r="F542" s="106"/>
      <c r="G542" s="106"/>
      <c r="H542" s="106"/>
      <c r="I542" s="106"/>
      <c r="K542" s="105"/>
    </row>
    <row r="543" spans="5:11" ht="16.5" x14ac:dyDescent="0.15">
      <c r="E543" s="105"/>
      <c r="F543" s="106"/>
      <c r="G543" s="106"/>
      <c r="H543" s="106"/>
      <c r="I543" s="106"/>
      <c r="K543" s="105"/>
    </row>
    <row r="544" spans="5:11" ht="16.5" x14ac:dyDescent="0.15">
      <c r="E544" s="105"/>
      <c r="F544" s="106"/>
      <c r="G544" s="106"/>
      <c r="H544" s="106"/>
      <c r="I544" s="106"/>
      <c r="K544" s="105"/>
    </row>
    <row r="545" spans="5:11" ht="16.5" x14ac:dyDescent="0.15">
      <c r="E545" s="105"/>
      <c r="F545" s="106"/>
      <c r="G545" s="106"/>
      <c r="H545" s="106"/>
      <c r="I545" s="106"/>
      <c r="K545" s="105"/>
    </row>
    <row r="546" spans="5:11" ht="16.5" x14ac:dyDescent="0.15">
      <c r="E546" s="105"/>
      <c r="F546" s="106"/>
      <c r="G546" s="106"/>
      <c r="H546" s="106"/>
      <c r="I546" s="106"/>
      <c r="K546" s="105"/>
    </row>
    <row r="547" spans="5:11" ht="16.5" x14ac:dyDescent="0.15">
      <c r="E547" s="105"/>
      <c r="F547" s="106"/>
      <c r="G547" s="106"/>
      <c r="H547" s="106"/>
      <c r="I547" s="106"/>
      <c r="K547" s="105"/>
    </row>
    <row r="548" spans="5:11" ht="16.5" x14ac:dyDescent="0.15">
      <c r="E548" s="105"/>
      <c r="F548" s="106"/>
      <c r="G548" s="106"/>
      <c r="H548" s="106"/>
      <c r="I548" s="106"/>
      <c r="K548" s="105"/>
    </row>
    <row r="549" spans="5:11" ht="16.5" x14ac:dyDescent="0.15">
      <c r="E549" s="105"/>
      <c r="F549" s="106"/>
      <c r="G549" s="106"/>
      <c r="H549" s="106"/>
      <c r="I549" s="106"/>
      <c r="K549" s="105"/>
    </row>
    <row r="550" spans="5:11" ht="16.5" x14ac:dyDescent="0.15">
      <c r="E550" s="105"/>
      <c r="F550" s="106"/>
      <c r="G550" s="106"/>
      <c r="H550" s="106"/>
      <c r="I550" s="106"/>
      <c r="K550" s="105"/>
    </row>
    <row r="551" spans="5:11" ht="16.5" x14ac:dyDescent="0.15">
      <c r="E551" s="105"/>
      <c r="F551" s="106"/>
      <c r="G551" s="106"/>
      <c r="H551" s="106"/>
      <c r="I551" s="106"/>
      <c r="K551" s="105"/>
    </row>
    <row r="552" spans="5:11" ht="16.5" x14ac:dyDescent="0.15">
      <c r="E552" s="105"/>
      <c r="F552" s="106"/>
      <c r="G552" s="106"/>
      <c r="H552" s="106"/>
      <c r="I552" s="106"/>
      <c r="K552" s="105"/>
    </row>
    <row r="553" spans="5:11" ht="16.5" x14ac:dyDescent="0.15">
      <c r="E553" s="105"/>
      <c r="F553" s="106"/>
      <c r="G553" s="106"/>
      <c r="H553" s="106"/>
      <c r="I553" s="106"/>
      <c r="K553" s="105"/>
    </row>
    <row r="554" spans="5:11" ht="16.5" x14ac:dyDescent="0.15">
      <c r="E554" s="105"/>
      <c r="F554" s="106"/>
      <c r="G554" s="106"/>
      <c r="H554" s="106"/>
      <c r="I554" s="106"/>
      <c r="K554" s="105"/>
    </row>
    <row r="555" spans="5:11" ht="16.5" x14ac:dyDescent="0.15">
      <c r="E555" s="105"/>
      <c r="F555" s="106"/>
      <c r="G555" s="106"/>
      <c r="H555" s="106"/>
      <c r="I555" s="106"/>
      <c r="K555" s="105"/>
    </row>
    <row r="556" spans="5:11" ht="16.5" x14ac:dyDescent="0.15">
      <c r="E556" s="105"/>
      <c r="F556" s="106"/>
      <c r="G556" s="106"/>
      <c r="H556" s="106"/>
      <c r="I556" s="106"/>
      <c r="K556" s="105"/>
    </row>
    <row r="557" spans="5:11" ht="16.5" x14ac:dyDescent="0.15">
      <c r="E557" s="105"/>
      <c r="F557" s="106"/>
      <c r="G557" s="106"/>
      <c r="H557" s="106"/>
      <c r="I557" s="106"/>
      <c r="K557" s="105"/>
    </row>
    <row r="558" spans="5:11" ht="16.5" x14ac:dyDescent="0.15">
      <c r="E558" s="105"/>
      <c r="F558" s="106"/>
      <c r="G558" s="106"/>
      <c r="H558" s="106"/>
      <c r="I558" s="106"/>
      <c r="K558" s="105"/>
    </row>
    <row r="559" spans="5:11" ht="16.5" x14ac:dyDescent="0.15">
      <c r="E559" s="105"/>
      <c r="F559" s="106"/>
      <c r="G559" s="106"/>
      <c r="H559" s="106"/>
      <c r="I559" s="106"/>
      <c r="K559" s="105"/>
    </row>
    <row r="560" spans="5:11" ht="16.5" x14ac:dyDescent="0.15">
      <c r="E560" s="105"/>
      <c r="F560" s="106"/>
      <c r="G560" s="106"/>
      <c r="H560" s="106"/>
      <c r="I560" s="106"/>
      <c r="K560" s="105"/>
    </row>
    <row r="561" spans="5:11" ht="16.5" x14ac:dyDescent="0.15">
      <c r="E561" s="105"/>
      <c r="F561" s="106"/>
      <c r="G561" s="106"/>
      <c r="H561" s="106"/>
      <c r="I561" s="106"/>
      <c r="K561" s="105"/>
    </row>
    <row r="562" spans="5:11" ht="16.5" x14ac:dyDescent="0.15">
      <c r="E562" s="105"/>
      <c r="F562" s="106"/>
      <c r="G562" s="106"/>
      <c r="H562" s="106"/>
      <c r="I562" s="106"/>
      <c r="K562" s="105"/>
    </row>
    <row r="563" spans="5:11" ht="16.5" x14ac:dyDescent="0.15">
      <c r="E563" s="105"/>
      <c r="F563" s="106"/>
      <c r="G563" s="106"/>
      <c r="H563" s="106"/>
      <c r="I563" s="106"/>
      <c r="K563" s="105"/>
    </row>
    <row r="564" spans="5:11" ht="16.5" x14ac:dyDescent="0.15">
      <c r="E564" s="105"/>
      <c r="F564" s="106"/>
      <c r="G564" s="106"/>
      <c r="H564" s="106"/>
      <c r="I564" s="106"/>
      <c r="K564" s="105"/>
    </row>
    <row r="565" spans="5:11" ht="16.5" x14ac:dyDescent="0.15">
      <c r="E565" s="105"/>
      <c r="F565" s="106"/>
      <c r="G565" s="106"/>
      <c r="H565" s="106"/>
      <c r="I565" s="106"/>
      <c r="K565" s="105"/>
    </row>
    <row r="566" spans="5:11" ht="16.5" x14ac:dyDescent="0.15">
      <c r="E566" s="105"/>
      <c r="F566" s="106"/>
      <c r="G566" s="106"/>
      <c r="H566" s="106"/>
      <c r="I566" s="106"/>
      <c r="K566" s="105"/>
    </row>
    <row r="567" spans="5:11" ht="16.5" x14ac:dyDescent="0.15">
      <c r="E567" s="105"/>
      <c r="F567" s="106"/>
      <c r="G567" s="106"/>
      <c r="H567" s="106"/>
      <c r="I567" s="106"/>
      <c r="K567" s="105"/>
    </row>
    <row r="568" spans="5:11" ht="16.5" x14ac:dyDescent="0.15">
      <c r="E568" s="105"/>
      <c r="F568" s="106"/>
      <c r="G568" s="106"/>
      <c r="H568" s="106"/>
      <c r="I568" s="106"/>
      <c r="K568" s="105"/>
    </row>
    <row r="569" spans="5:11" ht="16.5" x14ac:dyDescent="0.15">
      <c r="E569" s="105"/>
      <c r="F569" s="106"/>
      <c r="G569" s="106"/>
      <c r="H569" s="106"/>
      <c r="I569" s="106"/>
      <c r="K569" s="105"/>
    </row>
    <row r="570" spans="5:11" ht="16.5" x14ac:dyDescent="0.15">
      <c r="E570" s="105"/>
      <c r="F570" s="106"/>
      <c r="G570" s="106"/>
      <c r="H570" s="106"/>
      <c r="I570" s="106"/>
      <c r="K570" s="105"/>
    </row>
    <row r="571" spans="5:11" ht="16.5" x14ac:dyDescent="0.15">
      <c r="E571" s="105"/>
      <c r="F571" s="106"/>
      <c r="G571" s="106"/>
      <c r="H571" s="106"/>
      <c r="I571" s="106"/>
      <c r="K571" s="105"/>
    </row>
    <row r="572" spans="5:11" ht="16.5" x14ac:dyDescent="0.15">
      <c r="E572" s="105"/>
      <c r="F572" s="106"/>
      <c r="G572" s="106"/>
      <c r="H572" s="106"/>
      <c r="I572" s="106"/>
      <c r="K572" s="105"/>
    </row>
    <row r="573" spans="5:11" ht="16.5" x14ac:dyDescent="0.15">
      <c r="E573" s="105"/>
      <c r="F573" s="106"/>
      <c r="G573" s="106"/>
      <c r="H573" s="106"/>
      <c r="I573" s="106"/>
      <c r="K573" s="105"/>
    </row>
    <row r="574" spans="5:11" ht="16.5" x14ac:dyDescent="0.15">
      <c r="E574" s="105"/>
      <c r="F574" s="106"/>
      <c r="G574" s="106"/>
      <c r="H574" s="106"/>
      <c r="I574" s="106"/>
      <c r="K574" s="105"/>
    </row>
    <row r="575" spans="5:11" ht="16.5" x14ac:dyDescent="0.15">
      <c r="E575" s="105"/>
      <c r="F575" s="106"/>
      <c r="G575" s="106"/>
      <c r="H575" s="106"/>
      <c r="I575" s="106"/>
      <c r="K575" s="105"/>
    </row>
    <row r="576" spans="5:11" ht="16.5" x14ac:dyDescent="0.15">
      <c r="E576" s="105"/>
      <c r="F576" s="106"/>
      <c r="G576" s="106"/>
      <c r="H576" s="106"/>
      <c r="I576" s="106"/>
      <c r="K576" s="105"/>
    </row>
    <row r="577" spans="5:11" ht="16.5" x14ac:dyDescent="0.15">
      <c r="E577" s="105"/>
      <c r="F577" s="106"/>
      <c r="G577" s="106"/>
      <c r="H577" s="106"/>
      <c r="I577" s="106"/>
      <c r="K577" s="105"/>
    </row>
    <row r="578" spans="5:11" ht="16.5" x14ac:dyDescent="0.15">
      <c r="E578" s="105"/>
      <c r="F578" s="106"/>
      <c r="G578" s="106"/>
      <c r="H578" s="106"/>
      <c r="I578" s="106"/>
      <c r="K578" s="105"/>
    </row>
    <row r="579" spans="5:11" ht="16.5" x14ac:dyDescent="0.15">
      <c r="E579" s="105"/>
      <c r="F579" s="106"/>
      <c r="G579" s="106"/>
      <c r="H579" s="106"/>
      <c r="I579" s="106"/>
      <c r="K579" s="105"/>
    </row>
    <row r="580" spans="5:11" ht="16.5" x14ac:dyDescent="0.15">
      <c r="E580" s="105"/>
      <c r="F580" s="106"/>
      <c r="G580" s="106"/>
      <c r="H580" s="106"/>
      <c r="I580" s="106"/>
      <c r="K580" s="105"/>
    </row>
    <row r="581" spans="5:11" ht="16.5" x14ac:dyDescent="0.15">
      <c r="E581" s="105"/>
      <c r="F581" s="106"/>
      <c r="G581" s="106"/>
      <c r="H581" s="106"/>
      <c r="I581" s="106"/>
      <c r="K581" s="105"/>
    </row>
    <row r="582" spans="5:11" ht="16.5" x14ac:dyDescent="0.15">
      <c r="E582" s="105"/>
      <c r="F582" s="106"/>
      <c r="G582" s="106"/>
      <c r="H582" s="106"/>
      <c r="I582" s="106"/>
      <c r="K582" s="105"/>
    </row>
    <row r="583" spans="5:11" ht="16.5" x14ac:dyDescent="0.15">
      <c r="E583" s="105"/>
      <c r="F583" s="106"/>
      <c r="G583" s="106"/>
      <c r="H583" s="106"/>
      <c r="I583" s="106"/>
      <c r="K583" s="105"/>
    </row>
    <row r="584" spans="5:11" ht="16.5" x14ac:dyDescent="0.15">
      <c r="E584" s="105"/>
      <c r="F584" s="106"/>
      <c r="G584" s="106"/>
      <c r="H584" s="106"/>
      <c r="I584" s="106"/>
      <c r="K584" s="105"/>
    </row>
    <row r="585" spans="5:11" ht="16.5" x14ac:dyDescent="0.15">
      <c r="E585" s="105"/>
      <c r="F585" s="106"/>
      <c r="G585" s="106"/>
      <c r="H585" s="106"/>
      <c r="I585" s="106"/>
      <c r="K585" s="105"/>
    </row>
    <row r="586" spans="5:11" ht="16.5" x14ac:dyDescent="0.15">
      <c r="E586" s="105"/>
      <c r="F586" s="106"/>
      <c r="G586" s="106"/>
      <c r="H586" s="106"/>
      <c r="I586" s="106"/>
      <c r="K586" s="105"/>
    </row>
    <row r="587" spans="5:11" ht="16.5" x14ac:dyDescent="0.15">
      <c r="E587" s="105"/>
      <c r="F587" s="106"/>
      <c r="G587" s="106"/>
      <c r="H587" s="106"/>
      <c r="I587" s="106"/>
      <c r="K587" s="105"/>
    </row>
    <row r="588" spans="5:11" ht="16.5" x14ac:dyDescent="0.15">
      <c r="E588" s="105"/>
      <c r="F588" s="106"/>
      <c r="G588" s="106"/>
      <c r="H588" s="106"/>
      <c r="I588" s="106"/>
      <c r="K588" s="105"/>
    </row>
    <row r="589" spans="5:11" ht="16.5" x14ac:dyDescent="0.15">
      <c r="E589" s="105"/>
      <c r="F589" s="106"/>
      <c r="G589" s="106"/>
      <c r="H589" s="106"/>
      <c r="I589" s="106"/>
      <c r="K589" s="105"/>
    </row>
    <row r="590" spans="5:11" ht="16.5" x14ac:dyDescent="0.15">
      <c r="E590" s="105"/>
      <c r="F590" s="106"/>
      <c r="G590" s="106"/>
      <c r="H590" s="106"/>
      <c r="I590" s="106"/>
      <c r="K590" s="105"/>
    </row>
    <row r="591" spans="5:11" ht="16.5" x14ac:dyDescent="0.15">
      <c r="E591" s="105"/>
      <c r="F591" s="106"/>
      <c r="G591" s="106"/>
      <c r="H591" s="106"/>
      <c r="I591" s="106"/>
      <c r="K591" s="105"/>
    </row>
    <row r="592" spans="5:11" ht="16.5" x14ac:dyDescent="0.15">
      <c r="E592" s="105"/>
      <c r="F592" s="106"/>
      <c r="G592" s="106"/>
      <c r="H592" s="106"/>
      <c r="I592" s="106"/>
      <c r="K592" s="105"/>
    </row>
    <row r="593" spans="5:11" ht="16.5" x14ac:dyDescent="0.15">
      <c r="E593" s="105"/>
      <c r="F593" s="106"/>
      <c r="G593" s="106"/>
      <c r="H593" s="106"/>
      <c r="I593" s="106"/>
      <c r="K593" s="105"/>
    </row>
    <row r="594" spans="5:11" ht="16.5" x14ac:dyDescent="0.15">
      <c r="E594" s="105"/>
      <c r="F594" s="106"/>
      <c r="G594" s="106"/>
      <c r="H594" s="106"/>
      <c r="I594" s="106"/>
      <c r="K594" s="105"/>
    </row>
    <row r="595" spans="5:11" ht="16.5" x14ac:dyDescent="0.15">
      <c r="E595" s="105"/>
      <c r="F595" s="106"/>
      <c r="G595" s="106"/>
      <c r="H595" s="106"/>
      <c r="I595" s="106"/>
      <c r="K595" s="105"/>
    </row>
    <row r="596" spans="5:11" ht="16.5" x14ac:dyDescent="0.15">
      <c r="E596" s="105"/>
      <c r="F596" s="106"/>
      <c r="G596" s="106"/>
      <c r="H596" s="106"/>
      <c r="I596" s="106"/>
      <c r="K596" s="105"/>
    </row>
    <row r="597" spans="5:11" ht="16.5" x14ac:dyDescent="0.15">
      <c r="E597" s="105"/>
      <c r="F597" s="106"/>
      <c r="G597" s="106"/>
      <c r="H597" s="106"/>
      <c r="I597" s="106"/>
      <c r="K597" s="105"/>
    </row>
    <row r="598" spans="5:11" ht="16.5" x14ac:dyDescent="0.15">
      <c r="E598" s="105"/>
      <c r="F598" s="106"/>
      <c r="G598" s="106"/>
      <c r="H598" s="106"/>
      <c r="I598" s="106"/>
      <c r="K598" s="105"/>
    </row>
    <row r="599" spans="5:11" ht="16.5" x14ac:dyDescent="0.15">
      <c r="E599" s="105"/>
      <c r="F599" s="106"/>
      <c r="G599" s="106"/>
      <c r="H599" s="106"/>
      <c r="I599" s="106"/>
      <c r="K599" s="105"/>
    </row>
    <row r="600" spans="5:11" ht="16.5" x14ac:dyDescent="0.15">
      <c r="E600" s="105"/>
      <c r="F600" s="106"/>
      <c r="G600" s="106"/>
      <c r="H600" s="106"/>
      <c r="I600" s="106"/>
      <c r="K600" s="105"/>
    </row>
    <row r="601" spans="5:11" ht="16.5" x14ac:dyDescent="0.15">
      <c r="E601" s="105"/>
      <c r="F601" s="106"/>
      <c r="G601" s="106"/>
      <c r="H601" s="106"/>
      <c r="I601" s="106"/>
      <c r="K601" s="105"/>
    </row>
    <row r="602" spans="5:11" ht="16.5" x14ac:dyDescent="0.15">
      <c r="E602" s="105"/>
      <c r="F602" s="106"/>
      <c r="G602" s="106"/>
      <c r="H602" s="106"/>
      <c r="I602" s="106"/>
      <c r="K602" s="105"/>
    </row>
    <row r="603" spans="5:11" ht="16.5" x14ac:dyDescent="0.15">
      <c r="E603" s="105"/>
      <c r="F603" s="106"/>
      <c r="G603" s="106"/>
      <c r="H603" s="106"/>
      <c r="I603" s="106"/>
      <c r="K603" s="105"/>
    </row>
    <row r="604" spans="5:11" ht="16.5" x14ac:dyDescent="0.15">
      <c r="E604" s="105"/>
      <c r="F604" s="106"/>
      <c r="G604" s="106"/>
      <c r="H604" s="106"/>
      <c r="I604" s="106"/>
      <c r="K604" s="105"/>
    </row>
    <row r="605" spans="5:11" ht="16.5" x14ac:dyDescent="0.15">
      <c r="E605" s="105"/>
      <c r="F605" s="106"/>
      <c r="G605" s="106"/>
      <c r="H605" s="106"/>
      <c r="I605" s="106"/>
      <c r="K605" s="105"/>
    </row>
    <row r="606" spans="5:11" ht="16.5" x14ac:dyDescent="0.15">
      <c r="E606" s="105"/>
      <c r="F606" s="106"/>
      <c r="G606" s="106"/>
      <c r="H606" s="106"/>
      <c r="I606" s="106"/>
      <c r="K606" s="105"/>
    </row>
    <row r="607" spans="5:11" ht="16.5" x14ac:dyDescent="0.15">
      <c r="E607" s="105"/>
      <c r="F607" s="106"/>
      <c r="G607" s="106"/>
      <c r="H607" s="106"/>
      <c r="I607" s="106"/>
      <c r="K607" s="105"/>
    </row>
    <row r="608" spans="5:11" ht="16.5" x14ac:dyDescent="0.15">
      <c r="E608" s="105"/>
      <c r="F608" s="106"/>
      <c r="G608" s="106"/>
      <c r="H608" s="106"/>
      <c r="I608" s="106"/>
      <c r="K608" s="105"/>
    </row>
    <row r="609" spans="5:11" ht="16.5" x14ac:dyDescent="0.15">
      <c r="E609" s="105"/>
      <c r="F609" s="106"/>
      <c r="G609" s="106"/>
      <c r="H609" s="106"/>
      <c r="I609" s="106"/>
      <c r="K609" s="105"/>
    </row>
    <row r="610" spans="5:11" ht="16.5" x14ac:dyDescent="0.15">
      <c r="E610" s="105"/>
      <c r="F610" s="106"/>
      <c r="G610" s="106"/>
      <c r="H610" s="106"/>
      <c r="I610" s="106"/>
      <c r="K610" s="105"/>
    </row>
    <row r="611" spans="5:11" ht="16.5" x14ac:dyDescent="0.15">
      <c r="E611" s="105"/>
      <c r="F611" s="106"/>
      <c r="G611" s="106"/>
      <c r="H611" s="106"/>
      <c r="I611" s="106"/>
      <c r="K611" s="105"/>
    </row>
    <row r="612" spans="5:11" ht="16.5" x14ac:dyDescent="0.15">
      <c r="E612" s="105"/>
      <c r="F612" s="106"/>
      <c r="G612" s="106"/>
      <c r="H612" s="106"/>
      <c r="I612" s="106"/>
      <c r="K612" s="105"/>
    </row>
    <row r="613" spans="5:11" ht="16.5" x14ac:dyDescent="0.15">
      <c r="E613" s="105"/>
      <c r="F613" s="106"/>
      <c r="G613" s="106"/>
      <c r="H613" s="106"/>
      <c r="I613" s="106"/>
      <c r="K613" s="105"/>
    </row>
    <row r="614" spans="5:11" ht="16.5" x14ac:dyDescent="0.15">
      <c r="E614" s="105"/>
      <c r="F614" s="106"/>
      <c r="G614" s="106"/>
      <c r="H614" s="106"/>
      <c r="I614" s="106"/>
      <c r="K614" s="105"/>
    </row>
    <row r="615" spans="5:11" ht="16.5" x14ac:dyDescent="0.15">
      <c r="E615" s="105"/>
      <c r="F615" s="106"/>
      <c r="G615" s="106"/>
      <c r="H615" s="106"/>
      <c r="I615" s="106"/>
      <c r="K615" s="105"/>
    </row>
    <row r="616" spans="5:11" ht="16.5" x14ac:dyDescent="0.15">
      <c r="E616" s="105"/>
      <c r="F616" s="106"/>
      <c r="G616" s="106"/>
      <c r="H616" s="106"/>
      <c r="I616" s="106"/>
      <c r="K616" s="105"/>
    </row>
    <row r="617" spans="5:11" ht="16.5" x14ac:dyDescent="0.15">
      <c r="E617" s="105"/>
      <c r="F617" s="106"/>
      <c r="G617" s="106"/>
      <c r="H617" s="106"/>
      <c r="I617" s="106"/>
      <c r="K617" s="105"/>
    </row>
    <row r="618" spans="5:11" ht="16.5" x14ac:dyDescent="0.15">
      <c r="E618" s="105"/>
      <c r="F618" s="106"/>
      <c r="G618" s="106"/>
      <c r="H618" s="106"/>
      <c r="I618" s="106"/>
      <c r="K618" s="105"/>
    </row>
    <row r="619" spans="5:11" ht="16.5" x14ac:dyDescent="0.15">
      <c r="E619" s="105"/>
      <c r="F619" s="106"/>
      <c r="G619" s="106"/>
      <c r="H619" s="106"/>
      <c r="I619" s="106"/>
      <c r="K619" s="105"/>
    </row>
    <row r="620" spans="5:11" ht="16.5" x14ac:dyDescent="0.15">
      <c r="E620" s="105"/>
      <c r="F620" s="106"/>
      <c r="G620" s="106"/>
      <c r="H620" s="106"/>
      <c r="I620" s="106"/>
      <c r="K620" s="105"/>
    </row>
    <row r="621" spans="5:11" ht="16.5" x14ac:dyDescent="0.15">
      <c r="E621" s="105"/>
      <c r="F621" s="106"/>
      <c r="G621" s="106"/>
      <c r="H621" s="106"/>
      <c r="I621" s="106"/>
      <c r="K621" s="105"/>
    </row>
    <row r="622" spans="5:11" ht="16.5" x14ac:dyDescent="0.15">
      <c r="E622" s="105"/>
      <c r="F622" s="106"/>
      <c r="G622" s="106"/>
      <c r="H622" s="106"/>
      <c r="I622" s="106"/>
      <c r="K622" s="105"/>
    </row>
    <row r="623" spans="5:11" ht="16.5" x14ac:dyDescent="0.15">
      <c r="E623" s="105"/>
      <c r="F623" s="106"/>
      <c r="G623" s="106"/>
      <c r="H623" s="106"/>
      <c r="I623" s="106"/>
      <c r="K623" s="105"/>
    </row>
    <row r="624" spans="5:11" ht="16.5" x14ac:dyDescent="0.15">
      <c r="E624" s="105"/>
      <c r="F624" s="106"/>
      <c r="G624" s="106"/>
      <c r="H624" s="106"/>
      <c r="I624" s="106"/>
      <c r="K624" s="105"/>
    </row>
    <row r="625" spans="5:11" ht="16.5" x14ac:dyDescent="0.15">
      <c r="E625" s="105"/>
      <c r="F625" s="106"/>
      <c r="G625" s="106"/>
      <c r="H625" s="106"/>
      <c r="I625" s="106"/>
      <c r="K625" s="105"/>
    </row>
    <row r="626" spans="5:11" ht="16.5" x14ac:dyDescent="0.15">
      <c r="E626" s="105"/>
      <c r="F626" s="106"/>
      <c r="G626" s="106"/>
      <c r="H626" s="106"/>
      <c r="I626" s="106"/>
      <c r="K626" s="105"/>
    </row>
    <row r="627" spans="5:11" ht="16.5" x14ac:dyDescent="0.15">
      <c r="E627" s="105"/>
      <c r="F627" s="106"/>
      <c r="G627" s="106"/>
      <c r="H627" s="106"/>
      <c r="I627" s="106"/>
      <c r="K627" s="105"/>
    </row>
    <row r="628" spans="5:11" ht="16.5" x14ac:dyDescent="0.15">
      <c r="E628" s="105"/>
      <c r="F628" s="106"/>
      <c r="G628" s="106"/>
      <c r="H628" s="106"/>
      <c r="I628" s="106"/>
      <c r="K628" s="105"/>
    </row>
    <row r="629" spans="5:11" ht="16.5" x14ac:dyDescent="0.15">
      <c r="E629" s="105"/>
      <c r="F629" s="106"/>
      <c r="G629" s="106"/>
      <c r="H629" s="106"/>
      <c r="I629" s="106"/>
      <c r="K629" s="105"/>
    </row>
    <row r="630" spans="5:11" ht="16.5" x14ac:dyDescent="0.15">
      <c r="E630" s="105"/>
      <c r="F630" s="106"/>
      <c r="G630" s="106"/>
      <c r="H630" s="106"/>
      <c r="I630" s="106"/>
      <c r="K630" s="105"/>
    </row>
    <row r="631" spans="5:11" ht="16.5" x14ac:dyDescent="0.15">
      <c r="E631" s="105"/>
      <c r="F631" s="106"/>
      <c r="G631" s="106"/>
      <c r="H631" s="106"/>
      <c r="I631" s="106"/>
      <c r="K631" s="105"/>
    </row>
    <row r="632" spans="5:11" ht="16.5" x14ac:dyDescent="0.15">
      <c r="E632" s="105"/>
      <c r="F632" s="106"/>
      <c r="G632" s="106"/>
      <c r="H632" s="106"/>
      <c r="I632" s="106"/>
      <c r="K632" s="105"/>
    </row>
    <row r="633" spans="5:11" ht="16.5" x14ac:dyDescent="0.15">
      <c r="E633" s="105"/>
      <c r="F633" s="106"/>
      <c r="G633" s="106"/>
      <c r="H633" s="106"/>
      <c r="I633" s="106"/>
      <c r="K633" s="105"/>
    </row>
    <row r="634" spans="5:11" ht="16.5" x14ac:dyDescent="0.15">
      <c r="E634" s="105"/>
      <c r="F634" s="106"/>
      <c r="G634" s="106"/>
      <c r="H634" s="106"/>
      <c r="I634" s="106"/>
      <c r="K634" s="105"/>
    </row>
    <row r="635" spans="5:11" ht="16.5" x14ac:dyDescent="0.15">
      <c r="E635" s="105"/>
      <c r="F635" s="106"/>
      <c r="G635" s="106"/>
      <c r="H635" s="106"/>
      <c r="I635" s="106"/>
      <c r="K635" s="105"/>
    </row>
    <row r="636" spans="5:11" ht="16.5" x14ac:dyDescent="0.15">
      <c r="E636" s="105"/>
      <c r="F636" s="106"/>
      <c r="G636" s="106"/>
      <c r="H636" s="106"/>
      <c r="I636" s="106"/>
      <c r="K636" s="105"/>
    </row>
    <row r="637" spans="5:11" ht="16.5" x14ac:dyDescent="0.15">
      <c r="E637" s="105"/>
      <c r="F637" s="106"/>
      <c r="G637" s="106"/>
      <c r="H637" s="106"/>
      <c r="I637" s="106"/>
      <c r="K637" s="105"/>
    </row>
    <row r="638" spans="5:11" ht="16.5" x14ac:dyDescent="0.15">
      <c r="E638" s="105"/>
      <c r="F638" s="106"/>
      <c r="G638" s="106"/>
      <c r="H638" s="106"/>
      <c r="I638" s="106"/>
      <c r="K638" s="105"/>
    </row>
    <row r="639" spans="5:11" ht="16.5" x14ac:dyDescent="0.15">
      <c r="E639" s="105"/>
      <c r="F639" s="106"/>
      <c r="G639" s="106"/>
      <c r="H639" s="106"/>
      <c r="I639" s="106"/>
      <c r="K639" s="105"/>
    </row>
    <row r="640" spans="5:11" ht="16.5" x14ac:dyDescent="0.15">
      <c r="E640" s="105"/>
      <c r="F640" s="106"/>
      <c r="G640" s="106"/>
      <c r="H640" s="106"/>
      <c r="I640" s="106"/>
      <c r="K640" s="105"/>
    </row>
    <row r="641" spans="5:11" ht="16.5" x14ac:dyDescent="0.15">
      <c r="E641" s="105"/>
      <c r="F641" s="106"/>
      <c r="G641" s="106"/>
      <c r="H641" s="106"/>
      <c r="I641" s="106"/>
      <c r="K641" s="105"/>
    </row>
    <row r="642" spans="5:11" ht="16.5" x14ac:dyDescent="0.15">
      <c r="E642" s="105"/>
      <c r="F642" s="106"/>
      <c r="G642" s="106"/>
      <c r="H642" s="106"/>
      <c r="I642" s="106"/>
      <c r="K642" s="105"/>
    </row>
    <row r="643" spans="5:11" ht="16.5" x14ac:dyDescent="0.15">
      <c r="E643" s="105"/>
      <c r="F643" s="106"/>
      <c r="G643" s="106"/>
      <c r="H643" s="106"/>
      <c r="I643" s="106"/>
      <c r="K643" s="105"/>
    </row>
    <row r="644" spans="5:11" ht="16.5" x14ac:dyDescent="0.15">
      <c r="E644" s="105"/>
      <c r="F644" s="106"/>
      <c r="G644" s="106"/>
      <c r="H644" s="106"/>
      <c r="I644" s="106"/>
      <c r="K644" s="105"/>
    </row>
    <row r="645" spans="5:11" ht="16.5" x14ac:dyDescent="0.15">
      <c r="E645" s="105"/>
      <c r="F645" s="106"/>
      <c r="G645" s="106"/>
      <c r="H645" s="106"/>
      <c r="I645" s="106"/>
      <c r="K645" s="105"/>
    </row>
    <row r="646" spans="5:11" ht="16.5" x14ac:dyDescent="0.15">
      <c r="E646" s="105"/>
      <c r="F646" s="106"/>
      <c r="G646" s="106"/>
      <c r="H646" s="106"/>
      <c r="I646" s="106"/>
      <c r="K646" s="105"/>
    </row>
    <row r="647" spans="5:11" ht="16.5" x14ac:dyDescent="0.15">
      <c r="E647" s="105"/>
      <c r="F647" s="106"/>
      <c r="G647" s="106"/>
      <c r="H647" s="106"/>
      <c r="I647" s="106"/>
      <c r="K647" s="105"/>
    </row>
    <row r="648" spans="5:11" ht="16.5" x14ac:dyDescent="0.15">
      <c r="E648" s="105"/>
      <c r="F648" s="106"/>
      <c r="G648" s="106"/>
      <c r="H648" s="106"/>
      <c r="I648" s="106"/>
      <c r="K648" s="105"/>
    </row>
    <row r="649" spans="5:11" ht="16.5" x14ac:dyDescent="0.15">
      <c r="E649" s="105"/>
      <c r="F649" s="106"/>
      <c r="G649" s="106"/>
      <c r="H649" s="106"/>
      <c r="I649" s="106"/>
      <c r="K649" s="105"/>
    </row>
    <row r="650" spans="5:11" ht="16.5" x14ac:dyDescent="0.15">
      <c r="E650" s="105"/>
      <c r="F650" s="106"/>
      <c r="G650" s="106"/>
      <c r="H650" s="106"/>
      <c r="I650" s="106"/>
      <c r="K650" s="105"/>
    </row>
    <row r="651" spans="5:11" ht="16.5" x14ac:dyDescent="0.15">
      <c r="E651" s="105"/>
      <c r="F651" s="106"/>
      <c r="G651" s="106"/>
      <c r="H651" s="106"/>
      <c r="I651" s="106"/>
      <c r="K651" s="105"/>
    </row>
    <row r="652" spans="5:11" ht="16.5" x14ac:dyDescent="0.15">
      <c r="E652" s="105"/>
      <c r="F652" s="106"/>
      <c r="G652" s="106"/>
      <c r="H652" s="106"/>
      <c r="I652" s="106"/>
      <c r="K652" s="105"/>
    </row>
    <row r="653" spans="5:11" ht="16.5" x14ac:dyDescent="0.15">
      <c r="E653" s="105"/>
      <c r="F653" s="106"/>
      <c r="G653" s="106"/>
      <c r="H653" s="106"/>
      <c r="I653" s="106"/>
      <c r="K653" s="105"/>
    </row>
    <row r="654" spans="5:11" ht="16.5" x14ac:dyDescent="0.15">
      <c r="E654" s="105"/>
      <c r="F654" s="106"/>
      <c r="G654" s="106"/>
      <c r="H654" s="106"/>
      <c r="I654" s="106"/>
      <c r="K654" s="105"/>
    </row>
    <row r="655" spans="5:11" ht="16.5" x14ac:dyDescent="0.15">
      <c r="E655" s="105"/>
      <c r="F655" s="106"/>
      <c r="G655" s="106"/>
      <c r="H655" s="106"/>
      <c r="I655" s="106"/>
      <c r="K655" s="105"/>
    </row>
    <row r="656" spans="5:11" ht="16.5" x14ac:dyDescent="0.15">
      <c r="E656" s="105"/>
      <c r="F656" s="106"/>
      <c r="G656" s="106"/>
      <c r="H656" s="106"/>
      <c r="I656" s="106"/>
      <c r="K656" s="105"/>
    </row>
    <row r="657" spans="5:11" ht="16.5" x14ac:dyDescent="0.15">
      <c r="E657" s="105"/>
      <c r="F657" s="106"/>
      <c r="G657" s="106"/>
      <c r="H657" s="106"/>
      <c r="I657" s="106"/>
      <c r="K657" s="105"/>
    </row>
    <row r="658" spans="5:11" ht="16.5" x14ac:dyDescent="0.15">
      <c r="E658" s="105"/>
      <c r="F658" s="106"/>
      <c r="G658" s="106"/>
      <c r="H658" s="106"/>
      <c r="I658" s="106"/>
      <c r="K658" s="105"/>
    </row>
    <row r="659" spans="5:11" ht="16.5" x14ac:dyDescent="0.15">
      <c r="E659" s="105"/>
      <c r="F659" s="106"/>
      <c r="G659" s="106"/>
      <c r="H659" s="106"/>
      <c r="I659" s="106"/>
      <c r="K659" s="105"/>
    </row>
    <row r="660" spans="5:11" ht="16.5" x14ac:dyDescent="0.15">
      <c r="E660" s="105"/>
      <c r="F660" s="106"/>
      <c r="G660" s="106"/>
      <c r="H660" s="106"/>
      <c r="I660" s="106"/>
      <c r="K660" s="105"/>
    </row>
    <row r="661" spans="5:11" ht="16.5" x14ac:dyDescent="0.15">
      <c r="E661" s="105"/>
      <c r="F661" s="106"/>
      <c r="G661" s="106"/>
      <c r="H661" s="106"/>
      <c r="I661" s="106"/>
      <c r="K661" s="105"/>
    </row>
    <row r="662" spans="5:11" ht="16.5" x14ac:dyDescent="0.15">
      <c r="E662" s="105"/>
      <c r="F662" s="106"/>
      <c r="G662" s="106"/>
      <c r="H662" s="106"/>
      <c r="I662" s="106"/>
      <c r="K662" s="105"/>
    </row>
    <row r="663" spans="5:11" ht="16.5" x14ac:dyDescent="0.15">
      <c r="E663" s="105"/>
      <c r="F663" s="106"/>
      <c r="G663" s="106"/>
      <c r="H663" s="106"/>
      <c r="I663" s="106"/>
      <c r="K663" s="105"/>
    </row>
    <row r="664" spans="5:11" ht="16.5" x14ac:dyDescent="0.15">
      <c r="E664" s="105"/>
      <c r="F664" s="106"/>
      <c r="G664" s="106"/>
      <c r="H664" s="106"/>
      <c r="I664" s="106"/>
      <c r="K664" s="105"/>
    </row>
    <row r="665" spans="5:11" ht="16.5" x14ac:dyDescent="0.15">
      <c r="E665" s="105"/>
      <c r="F665" s="106"/>
      <c r="G665" s="106"/>
      <c r="H665" s="106"/>
      <c r="I665" s="106"/>
      <c r="K665" s="105"/>
    </row>
    <row r="666" spans="5:11" ht="16.5" x14ac:dyDescent="0.15">
      <c r="E666" s="105"/>
      <c r="F666" s="106"/>
      <c r="G666" s="106"/>
      <c r="H666" s="106"/>
      <c r="I666" s="106"/>
      <c r="K666" s="105"/>
    </row>
    <row r="667" spans="5:11" ht="16.5" x14ac:dyDescent="0.15">
      <c r="E667" s="105"/>
      <c r="F667" s="106"/>
      <c r="G667" s="106"/>
      <c r="H667" s="106"/>
      <c r="I667" s="106"/>
      <c r="K667" s="105"/>
    </row>
    <row r="668" spans="5:11" ht="16.5" x14ac:dyDescent="0.15">
      <c r="E668" s="105"/>
      <c r="F668" s="106"/>
      <c r="G668" s="106"/>
      <c r="H668" s="106"/>
      <c r="I668" s="106"/>
      <c r="K668" s="105"/>
    </row>
    <row r="669" spans="5:11" ht="16.5" x14ac:dyDescent="0.15">
      <c r="E669" s="105"/>
      <c r="F669" s="106"/>
      <c r="G669" s="106"/>
      <c r="H669" s="106"/>
      <c r="I669" s="106"/>
      <c r="K669" s="105"/>
    </row>
    <row r="670" spans="5:11" ht="16.5" x14ac:dyDescent="0.15">
      <c r="E670" s="105"/>
      <c r="F670" s="106"/>
      <c r="G670" s="106"/>
      <c r="H670" s="106"/>
      <c r="I670" s="106"/>
      <c r="K670" s="105"/>
    </row>
    <row r="671" spans="5:11" ht="16.5" x14ac:dyDescent="0.15">
      <c r="E671" s="105"/>
      <c r="F671" s="106"/>
      <c r="G671" s="106"/>
      <c r="H671" s="106"/>
      <c r="I671" s="106"/>
      <c r="K671" s="105"/>
    </row>
    <row r="672" spans="5:11" ht="16.5" x14ac:dyDescent="0.15">
      <c r="E672" s="105"/>
      <c r="F672" s="106"/>
      <c r="G672" s="106"/>
      <c r="H672" s="106"/>
      <c r="I672" s="106"/>
      <c r="K672" s="105"/>
    </row>
    <row r="673" spans="5:11" ht="16.5" x14ac:dyDescent="0.15">
      <c r="E673" s="105"/>
      <c r="F673" s="106"/>
      <c r="G673" s="106"/>
      <c r="H673" s="106"/>
      <c r="I673" s="106"/>
      <c r="K673" s="105"/>
    </row>
    <row r="674" spans="5:11" ht="16.5" x14ac:dyDescent="0.15">
      <c r="E674" s="105"/>
      <c r="F674" s="106"/>
      <c r="G674" s="106"/>
      <c r="H674" s="106"/>
      <c r="I674" s="106"/>
      <c r="K674" s="105"/>
    </row>
    <row r="675" spans="5:11" ht="16.5" x14ac:dyDescent="0.15">
      <c r="E675" s="105"/>
      <c r="F675" s="106"/>
      <c r="G675" s="106"/>
      <c r="H675" s="106"/>
      <c r="I675" s="106"/>
      <c r="K675" s="105"/>
    </row>
    <row r="676" spans="5:11" ht="16.5" x14ac:dyDescent="0.15">
      <c r="E676" s="105"/>
      <c r="F676" s="106"/>
      <c r="G676" s="106"/>
      <c r="H676" s="106"/>
      <c r="I676" s="106"/>
      <c r="K676" s="105"/>
    </row>
    <row r="677" spans="5:11" ht="16.5" x14ac:dyDescent="0.15">
      <c r="E677" s="105"/>
      <c r="F677" s="106"/>
      <c r="G677" s="106"/>
      <c r="H677" s="106"/>
      <c r="I677" s="106"/>
      <c r="K677" s="105"/>
    </row>
    <row r="678" spans="5:11" ht="16.5" x14ac:dyDescent="0.15">
      <c r="E678" s="105"/>
      <c r="F678" s="106"/>
      <c r="G678" s="106"/>
      <c r="H678" s="106"/>
      <c r="I678" s="106"/>
      <c r="K678" s="105"/>
    </row>
    <row r="679" spans="5:11" ht="16.5" x14ac:dyDescent="0.15">
      <c r="E679" s="105"/>
      <c r="F679" s="106"/>
      <c r="G679" s="106"/>
      <c r="H679" s="106"/>
      <c r="I679" s="106"/>
      <c r="K679" s="105"/>
    </row>
    <row r="680" spans="5:11" ht="16.5" x14ac:dyDescent="0.15">
      <c r="E680" s="105"/>
      <c r="F680" s="106"/>
      <c r="G680" s="106"/>
      <c r="H680" s="106"/>
      <c r="I680" s="106"/>
      <c r="K680" s="105"/>
    </row>
    <row r="681" spans="5:11" ht="16.5" x14ac:dyDescent="0.15">
      <c r="E681" s="105"/>
      <c r="F681" s="106"/>
      <c r="G681" s="106"/>
      <c r="H681" s="106"/>
      <c r="I681" s="106"/>
      <c r="K681" s="105"/>
    </row>
    <row r="682" spans="5:11" ht="16.5" x14ac:dyDescent="0.15">
      <c r="E682" s="105"/>
      <c r="F682" s="106"/>
      <c r="G682" s="106"/>
      <c r="H682" s="106"/>
      <c r="I682" s="106"/>
      <c r="K682" s="105"/>
    </row>
    <row r="683" spans="5:11" ht="16.5" x14ac:dyDescent="0.15">
      <c r="E683" s="105"/>
      <c r="F683" s="106"/>
      <c r="G683" s="106"/>
      <c r="H683" s="106"/>
      <c r="I683" s="106"/>
      <c r="K683" s="105"/>
    </row>
    <row r="684" spans="5:11" ht="16.5" x14ac:dyDescent="0.15">
      <c r="E684" s="105"/>
      <c r="F684" s="106"/>
      <c r="G684" s="106"/>
      <c r="H684" s="106"/>
      <c r="I684" s="106"/>
      <c r="K684" s="105"/>
    </row>
    <row r="685" spans="5:11" ht="16.5" x14ac:dyDescent="0.15">
      <c r="E685" s="105"/>
      <c r="F685" s="106"/>
      <c r="G685" s="106"/>
      <c r="H685" s="106"/>
      <c r="I685" s="106"/>
      <c r="K685" s="105"/>
    </row>
    <row r="686" spans="5:11" ht="16.5" x14ac:dyDescent="0.15">
      <c r="E686" s="105"/>
      <c r="F686" s="106"/>
      <c r="G686" s="106"/>
      <c r="H686" s="106"/>
      <c r="I686" s="106"/>
      <c r="K686" s="105"/>
    </row>
    <row r="687" spans="5:11" ht="16.5" x14ac:dyDescent="0.15">
      <c r="E687" s="105"/>
      <c r="F687" s="106"/>
      <c r="G687" s="106"/>
      <c r="H687" s="106"/>
      <c r="I687" s="106"/>
      <c r="K687" s="105"/>
    </row>
    <row r="688" spans="5:11" ht="16.5" x14ac:dyDescent="0.15">
      <c r="E688" s="105"/>
      <c r="F688" s="106"/>
      <c r="G688" s="106"/>
      <c r="H688" s="106"/>
      <c r="I688" s="106"/>
      <c r="K688" s="105"/>
    </row>
    <row r="689" spans="5:11" ht="16.5" x14ac:dyDescent="0.15">
      <c r="E689" s="105"/>
      <c r="F689" s="106"/>
      <c r="G689" s="106"/>
      <c r="H689" s="106"/>
      <c r="I689" s="106"/>
      <c r="K689" s="105"/>
    </row>
    <row r="690" spans="5:11" ht="16.5" x14ac:dyDescent="0.15">
      <c r="E690" s="105"/>
      <c r="F690" s="106"/>
      <c r="G690" s="106"/>
      <c r="H690" s="106"/>
      <c r="I690" s="106"/>
      <c r="K690" s="105"/>
    </row>
    <row r="691" spans="5:11" ht="16.5" x14ac:dyDescent="0.15">
      <c r="E691" s="105"/>
      <c r="F691" s="106"/>
      <c r="G691" s="106"/>
      <c r="H691" s="106"/>
      <c r="I691" s="106"/>
      <c r="K691" s="105"/>
    </row>
    <row r="692" spans="5:11" ht="16.5" x14ac:dyDescent="0.15">
      <c r="E692" s="105"/>
      <c r="F692" s="106"/>
      <c r="G692" s="106"/>
      <c r="H692" s="106"/>
      <c r="I692" s="106"/>
      <c r="K692" s="105"/>
    </row>
    <row r="693" spans="5:11" ht="16.5" x14ac:dyDescent="0.15">
      <c r="E693" s="105"/>
      <c r="F693" s="106"/>
      <c r="G693" s="106"/>
      <c r="H693" s="106"/>
      <c r="I693" s="106"/>
      <c r="K693" s="105"/>
    </row>
    <row r="694" spans="5:11" ht="16.5" x14ac:dyDescent="0.15">
      <c r="E694" s="105"/>
      <c r="F694" s="106"/>
      <c r="G694" s="106"/>
      <c r="H694" s="106"/>
      <c r="I694" s="106"/>
      <c r="K694" s="105"/>
    </row>
    <row r="695" spans="5:11" ht="16.5" x14ac:dyDescent="0.15">
      <c r="E695" s="105"/>
      <c r="F695" s="106"/>
      <c r="G695" s="106"/>
      <c r="H695" s="106"/>
      <c r="I695" s="106"/>
      <c r="K695" s="105"/>
    </row>
    <row r="696" spans="5:11" ht="16.5" x14ac:dyDescent="0.15">
      <c r="E696" s="105"/>
      <c r="F696" s="106"/>
      <c r="G696" s="106"/>
      <c r="H696" s="106"/>
      <c r="I696" s="106"/>
      <c r="K696" s="105"/>
    </row>
    <row r="697" spans="5:11" ht="16.5" x14ac:dyDescent="0.15">
      <c r="E697" s="105"/>
      <c r="F697" s="106"/>
      <c r="G697" s="106"/>
      <c r="H697" s="106"/>
      <c r="I697" s="106"/>
      <c r="K697" s="105"/>
    </row>
    <row r="698" spans="5:11" ht="16.5" x14ac:dyDescent="0.15">
      <c r="E698" s="105"/>
      <c r="F698" s="106"/>
      <c r="G698" s="106"/>
      <c r="H698" s="106"/>
      <c r="I698" s="106"/>
      <c r="K698" s="105"/>
    </row>
    <row r="699" spans="5:11" ht="16.5" x14ac:dyDescent="0.15">
      <c r="E699" s="105"/>
      <c r="F699" s="106"/>
      <c r="G699" s="106"/>
      <c r="H699" s="106"/>
      <c r="I699" s="106"/>
      <c r="K699" s="105"/>
    </row>
    <row r="700" spans="5:11" ht="16.5" x14ac:dyDescent="0.15">
      <c r="E700" s="105"/>
      <c r="F700" s="106"/>
      <c r="G700" s="106"/>
      <c r="H700" s="106"/>
      <c r="I700" s="106"/>
      <c r="K700" s="105"/>
    </row>
    <row r="701" spans="5:11" ht="16.5" x14ac:dyDescent="0.15">
      <c r="E701" s="105"/>
      <c r="F701" s="106"/>
      <c r="G701" s="106"/>
      <c r="H701" s="106"/>
      <c r="I701" s="106"/>
      <c r="K701" s="105"/>
    </row>
    <row r="702" spans="5:11" ht="16.5" x14ac:dyDescent="0.15">
      <c r="E702" s="105"/>
      <c r="F702" s="106"/>
      <c r="G702" s="106"/>
      <c r="H702" s="106"/>
      <c r="I702" s="106"/>
      <c r="K702" s="105"/>
    </row>
    <row r="703" spans="5:11" ht="16.5" x14ac:dyDescent="0.15">
      <c r="E703" s="105"/>
      <c r="F703" s="106"/>
      <c r="G703" s="106"/>
      <c r="H703" s="106"/>
      <c r="I703" s="106"/>
      <c r="K703" s="105"/>
    </row>
    <row r="704" spans="5:11" ht="16.5" x14ac:dyDescent="0.15">
      <c r="E704" s="105"/>
      <c r="F704" s="106"/>
      <c r="G704" s="106"/>
      <c r="H704" s="106"/>
      <c r="I704" s="106"/>
      <c r="K704" s="105"/>
    </row>
    <row r="705" spans="5:11" ht="16.5" x14ac:dyDescent="0.15">
      <c r="E705" s="105"/>
      <c r="F705" s="106"/>
      <c r="G705" s="106"/>
      <c r="H705" s="106"/>
      <c r="I705" s="106"/>
      <c r="K705" s="105"/>
    </row>
    <row r="706" spans="5:11" ht="16.5" x14ac:dyDescent="0.15">
      <c r="E706" s="105"/>
      <c r="F706" s="106"/>
      <c r="G706" s="106"/>
      <c r="H706" s="106"/>
      <c r="I706" s="106"/>
      <c r="K706" s="105"/>
    </row>
    <row r="707" spans="5:11" ht="16.5" x14ac:dyDescent="0.15">
      <c r="E707" s="105"/>
      <c r="F707" s="106"/>
      <c r="G707" s="106"/>
      <c r="H707" s="106"/>
      <c r="I707" s="106"/>
      <c r="K707" s="105"/>
    </row>
    <row r="708" spans="5:11" ht="16.5" x14ac:dyDescent="0.15">
      <c r="E708" s="105"/>
      <c r="F708" s="106"/>
      <c r="G708" s="106"/>
      <c r="H708" s="106"/>
      <c r="I708" s="106"/>
      <c r="K708" s="105"/>
    </row>
    <row r="709" spans="5:11" ht="16.5" x14ac:dyDescent="0.15">
      <c r="E709" s="105"/>
      <c r="F709" s="106"/>
      <c r="G709" s="106"/>
      <c r="H709" s="106"/>
      <c r="I709" s="106"/>
      <c r="K709" s="105"/>
    </row>
    <row r="710" spans="5:11" ht="16.5" x14ac:dyDescent="0.15">
      <c r="E710" s="105"/>
      <c r="F710" s="106"/>
      <c r="G710" s="106"/>
      <c r="H710" s="106"/>
      <c r="I710" s="106"/>
      <c r="K710" s="105"/>
    </row>
    <row r="711" spans="5:11" ht="16.5" x14ac:dyDescent="0.15">
      <c r="E711" s="105"/>
      <c r="F711" s="106"/>
      <c r="G711" s="106"/>
      <c r="H711" s="106"/>
      <c r="I711" s="106"/>
      <c r="K711" s="105"/>
    </row>
    <row r="712" spans="5:11" ht="16.5" x14ac:dyDescent="0.15">
      <c r="E712" s="105"/>
      <c r="F712" s="106"/>
      <c r="G712" s="106"/>
      <c r="H712" s="106"/>
      <c r="I712" s="106"/>
      <c r="K712" s="105"/>
    </row>
    <row r="713" spans="5:11" ht="16.5" x14ac:dyDescent="0.15">
      <c r="E713" s="105"/>
      <c r="F713" s="106"/>
      <c r="G713" s="106"/>
      <c r="H713" s="106"/>
      <c r="I713" s="106"/>
      <c r="K713" s="105"/>
    </row>
    <row r="714" spans="5:11" ht="16.5" x14ac:dyDescent="0.15">
      <c r="E714" s="105"/>
      <c r="F714" s="106"/>
      <c r="G714" s="106"/>
      <c r="H714" s="106"/>
      <c r="I714" s="106"/>
      <c r="K714" s="105"/>
    </row>
    <row r="715" spans="5:11" ht="16.5" x14ac:dyDescent="0.15">
      <c r="E715" s="105"/>
      <c r="F715" s="106"/>
      <c r="G715" s="106"/>
      <c r="H715" s="106"/>
      <c r="I715" s="106"/>
      <c r="K715" s="105"/>
    </row>
    <row r="716" spans="5:11" ht="16.5" x14ac:dyDescent="0.15">
      <c r="E716" s="105"/>
      <c r="F716" s="106"/>
      <c r="G716" s="106"/>
      <c r="H716" s="106"/>
      <c r="I716" s="106"/>
      <c r="K716" s="105"/>
    </row>
    <row r="717" spans="5:11" ht="16.5" x14ac:dyDescent="0.15">
      <c r="E717" s="105"/>
      <c r="F717" s="106"/>
      <c r="G717" s="106"/>
      <c r="H717" s="106"/>
      <c r="I717" s="106"/>
      <c r="K717" s="105"/>
    </row>
    <row r="718" spans="5:11" ht="16.5" x14ac:dyDescent="0.15">
      <c r="E718" s="105"/>
      <c r="F718" s="106"/>
      <c r="G718" s="106"/>
      <c r="H718" s="106"/>
      <c r="I718" s="106"/>
      <c r="K718" s="105"/>
    </row>
    <row r="719" spans="5:11" ht="16.5" x14ac:dyDescent="0.15">
      <c r="E719" s="105"/>
      <c r="F719" s="106"/>
      <c r="G719" s="106"/>
      <c r="H719" s="106"/>
      <c r="I719" s="106"/>
      <c r="K719" s="105"/>
    </row>
    <row r="720" spans="5:11" ht="16.5" x14ac:dyDescent="0.15">
      <c r="E720" s="105"/>
      <c r="F720" s="106"/>
      <c r="G720" s="106"/>
      <c r="H720" s="106"/>
      <c r="I720" s="106"/>
      <c r="K720" s="105"/>
    </row>
    <row r="721" spans="5:11" ht="16.5" x14ac:dyDescent="0.15">
      <c r="E721" s="105"/>
      <c r="F721" s="106"/>
      <c r="G721" s="106"/>
      <c r="H721" s="106"/>
      <c r="I721" s="106"/>
      <c r="K721" s="105"/>
    </row>
    <row r="722" spans="5:11" ht="16.5" x14ac:dyDescent="0.15">
      <c r="E722" s="105"/>
      <c r="F722" s="106"/>
      <c r="G722" s="106"/>
      <c r="H722" s="106"/>
      <c r="I722" s="106"/>
      <c r="K722" s="105"/>
    </row>
    <row r="723" spans="5:11" ht="16.5" x14ac:dyDescent="0.15">
      <c r="E723" s="105"/>
      <c r="F723" s="106"/>
      <c r="G723" s="106"/>
      <c r="H723" s="106"/>
      <c r="I723" s="106"/>
      <c r="K723" s="105"/>
    </row>
    <row r="724" spans="5:11" ht="16.5" x14ac:dyDescent="0.15">
      <c r="E724" s="105"/>
      <c r="F724" s="106"/>
      <c r="G724" s="106"/>
      <c r="H724" s="106"/>
      <c r="I724" s="106"/>
      <c r="K724" s="105"/>
    </row>
    <row r="725" spans="5:11" ht="16.5" x14ac:dyDescent="0.15">
      <c r="E725" s="105"/>
      <c r="F725" s="106"/>
      <c r="G725" s="106"/>
      <c r="H725" s="106"/>
      <c r="I725" s="106"/>
      <c r="K725" s="105"/>
    </row>
    <row r="726" spans="5:11" ht="16.5" x14ac:dyDescent="0.15">
      <c r="E726" s="105"/>
      <c r="F726" s="106"/>
      <c r="G726" s="106"/>
      <c r="H726" s="106"/>
      <c r="I726" s="106"/>
      <c r="K726" s="105"/>
    </row>
    <row r="727" spans="5:11" ht="16.5" x14ac:dyDescent="0.15">
      <c r="E727" s="105"/>
      <c r="F727" s="106"/>
      <c r="G727" s="106"/>
      <c r="H727" s="106"/>
      <c r="I727" s="106"/>
      <c r="K727" s="105"/>
    </row>
    <row r="728" spans="5:11" ht="16.5" x14ac:dyDescent="0.15">
      <c r="E728" s="105"/>
      <c r="F728" s="106"/>
      <c r="G728" s="106"/>
      <c r="H728" s="106"/>
      <c r="I728" s="106"/>
      <c r="K728" s="105"/>
    </row>
    <row r="729" spans="5:11" ht="16.5" x14ac:dyDescent="0.15">
      <c r="E729" s="105"/>
      <c r="F729" s="106"/>
      <c r="G729" s="106"/>
      <c r="H729" s="106"/>
      <c r="I729" s="106"/>
      <c r="K729" s="105"/>
    </row>
    <row r="730" spans="5:11" ht="16.5" x14ac:dyDescent="0.15">
      <c r="E730" s="105"/>
      <c r="F730" s="106"/>
      <c r="G730" s="106"/>
      <c r="H730" s="106"/>
      <c r="I730" s="106"/>
      <c r="K730" s="105"/>
    </row>
    <row r="731" spans="5:11" ht="16.5" x14ac:dyDescent="0.15">
      <c r="E731" s="105"/>
      <c r="F731" s="106"/>
      <c r="G731" s="106"/>
      <c r="H731" s="106"/>
      <c r="I731" s="106"/>
      <c r="K731" s="105"/>
    </row>
    <row r="732" spans="5:11" ht="16.5" x14ac:dyDescent="0.15">
      <c r="E732" s="105"/>
      <c r="F732" s="106"/>
      <c r="G732" s="106"/>
      <c r="H732" s="106"/>
      <c r="I732" s="106"/>
      <c r="K732" s="105"/>
    </row>
    <row r="733" spans="5:11" ht="16.5" x14ac:dyDescent="0.15">
      <c r="E733" s="105"/>
      <c r="F733" s="106"/>
      <c r="G733" s="106"/>
      <c r="H733" s="106"/>
      <c r="I733" s="106"/>
      <c r="K733" s="105"/>
    </row>
    <row r="734" spans="5:11" ht="16.5" x14ac:dyDescent="0.15">
      <c r="E734" s="105"/>
      <c r="F734" s="106"/>
      <c r="G734" s="106"/>
      <c r="H734" s="106"/>
      <c r="I734" s="106"/>
      <c r="K734" s="105"/>
    </row>
    <row r="735" spans="5:11" ht="16.5" x14ac:dyDescent="0.15">
      <c r="E735" s="105"/>
      <c r="F735" s="106"/>
      <c r="G735" s="106"/>
      <c r="H735" s="106"/>
      <c r="I735" s="106"/>
      <c r="K735" s="105"/>
    </row>
    <row r="736" spans="5:11" ht="16.5" x14ac:dyDescent="0.15">
      <c r="E736" s="105"/>
      <c r="F736" s="106"/>
      <c r="G736" s="106"/>
      <c r="H736" s="106"/>
      <c r="I736" s="106"/>
      <c r="K736" s="105"/>
    </row>
    <row r="737" spans="5:11" ht="16.5" x14ac:dyDescent="0.15">
      <c r="E737" s="105"/>
      <c r="F737" s="106"/>
      <c r="G737" s="106"/>
      <c r="H737" s="106"/>
      <c r="I737" s="106"/>
      <c r="K737" s="105"/>
    </row>
    <row r="738" spans="5:11" ht="16.5" x14ac:dyDescent="0.15">
      <c r="E738" s="105"/>
      <c r="F738" s="106"/>
      <c r="G738" s="106"/>
      <c r="H738" s="106"/>
      <c r="I738" s="106"/>
      <c r="K738" s="105"/>
    </row>
    <row r="739" spans="5:11" ht="16.5" x14ac:dyDescent="0.15">
      <c r="E739" s="105"/>
      <c r="F739" s="106"/>
      <c r="G739" s="106"/>
      <c r="H739" s="106"/>
      <c r="I739" s="106"/>
      <c r="K739" s="105"/>
    </row>
    <row r="740" spans="5:11" ht="16.5" x14ac:dyDescent="0.15">
      <c r="E740" s="105"/>
      <c r="F740" s="106"/>
      <c r="G740" s="106"/>
      <c r="H740" s="106"/>
      <c r="I740" s="106"/>
      <c r="K740" s="105"/>
    </row>
    <row r="741" spans="5:11" ht="16.5" x14ac:dyDescent="0.15">
      <c r="E741" s="105"/>
      <c r="F741" s="106"/>
      <c r="G741" s="106"/>
      <c r="H741" s="106"/>
      <c r="I741" s="106"/>
      <c r="K741" s="105"/>
    </row>
    <row r="742" spans="5:11" ht="16.5" x14ac:dyDescent="0.15">
      <c r="E742" s="105"/>
      <c r="F742" s="106"/>
      <c r="G742" s="106"/>
      <c r="H742" s="106"/>
      <c r="I742" s="106"/>
      <c r="K742" s="105"/>
    </row>
    <row r="743" spans="5:11" ht="16.5" x14ac:dyDescent="0.15">
      <c r="E743" s="105"/>
      <c r="F743" s="106"/>
      <c r="G743" s="106"/>
      <c r="H743" s="106"/>
      <c r="I743" s="106"/>
      <c r="K743" s="105"/>
    </row>
    <row r="744" spans="5:11" ht="16.5" x14ac:dyDescent="0.15">
      <c r="E744" s="105"/>
      <c r="F744" s="106"/>
      <c r="G744" s="106"/>
      <c r="H744" s="106"/>
      <c r="I744" s="106"/>
      <c r="K744" s="105"/>
    </row>
    <row r="745" spans="5:11" ht="16.5" x14ac:dyDescent="0.15">
      <c r="E745" s="105"/>
      <c r="F745" s="106"/>
      <c r="G745" s="106"/>
      <c r="H745" s="106"/>
      <c r="I745" s="106"/>
      <c r="K745" s="105"/>
    </row>
    <row r="746" spans="5:11" ht="16.5" x14ac:dyDescent="0.15">
      <c r="E746" s="105"/>
      <c r="F746" s="106"/>
      <c r="G746" s="106"/>
      <c r="H746" s="106"/>
      <c r="I746" s="106"/>
      <c r="K746" s="105"/>
    </row>
    <row r="747" spans="5:11" ht="16.5" x14ac:dyDescent="0.15">
      <c r="E747" s="105"/>
      <c r="F747" s="106"/>
      <c r="G747" s="106"/>
      <c r="H747" s="106"/>
      <c r="I747" s="106"/>
      <c r="K747" s="105"/>
    </row>
    <row r="748" spans="5:11" ht="16.5" x14ac:dyDescent="0.15">
      <c r="E748" s="105"/>
      <c r="F748" s="106"/>
      <c r="G748" s="106"/>
      <c r="H748" s="106"/>
      <c r="I748" s="106"/>
      <c r="K748" s="105"/>
    </row>
    <row r="749" spans="5:11" ht="16.5" x14ac:dyDescent="0.15">
      <c r="E749" s="105"/>
      <c r="F749" s="106"/>
      <c r="G749" s="106"/>
      <c r="H749" s="106"/>
      <c r="I749" s="106"/>
      <c r="K749" s="105"/>
    </row>
    <row r="750" spans="5:11" ht="16.5" x14ac:dyDescent="0.15">
      <c r="E750" s="105"/>
      <c r="F750" s="106"/>
      <c r="G750" s="106"/>
      <c r="H750" s="106"/>
      <c r="I750" s="106"/>
      <c r="K750" s="105"/>
    </row>
    <row r="751" spans="5:11" ht="16.5" x14ac:dyDescent="0.15">
      <c r="E751" s="105"/>
      <c r="F751" s="106"/>
      <c r="G751" s="106"/>
      <c r="H751" s="106"/>
      <c r="I751" s="106"/>
      <c r="K751" s="105"/>
    </row>
    <row r="752" spans="5:11" ht="16.5" x14ac:dyDescent="0.15">
      <c r="E752" s="105"/>
      <c r="F752" s="106"/>
      <c r="G752" s="106"/>
      <c r="H752" s="106"/>
      <c r="I752" s="106"/>
      <c r="K752" s="105"/>
    </row>
    <row r="753" spans="5:11" ht="16.5" x14ac:dyDescent="0.15">
      <c r="E753" s="105"/>
      <c r="F753" s="106"/>
      <c r="G753" s="106"/>
      <c r="H753" s="106"/>
      <c r="I753" s="106"/>
      <c r="K753" s="105"/>
    </row>
    <row r="754" spans="5:11" ht="16.5" x14ac:dyDescent="0.15">
      <c r="E754" s="105"/>
      <c r="F754" s="106"/>
      <c r="G754" s="106"/>
      <c r="H754" s="106"/>
      <c r="I754" s="106"/>
      <c r="K754" s="105"/>
    </row>
    <row r="755" spans="5:11" ht="16.5" x14ac:dyDescent="0.15">
      <c r="E755" s="105"/>
      <c r="F755" s="106"/>
      <c r="G755" s="106"/>
      <c r="H755" s="106"/>
      <c r="I755" s="106"/>
      <c r="K755" s="105"/>
    </row>
    <row r="756" spans="5:11" ht="16.5" x14ac:dyDescent="0.15">
      <c r="E756" s="105"/>
      <c r="F756" s="106"/>
      <c r="G756" s="106"/>
      <c r="H756" s="106"/>
      <c r="I756" s="106"/>
      <c r="K756" s="105"/>
    </row>
    <row r="757" spans="5:11" ht="16.5" x14ac:dyDescent="0.15">
      <c r="E757" s="105"/>
      <c r="F757" s="106"/>
      <c r="G757" s="106"/>
      <c r="H757" s="106"/>
      <c r="I757" s="106"/>
      <c r="K757" s="105"/>
    </row>
    <row r="758" spans="5:11" ht="16.5" x14ac:dyDescent="0.15">
      <c r="E758" s="105"/>
      <c r="F758" s="106"/>
      <c r="G758" s="106"/>
      <c r="H758" s="106"/>
      <c r="I758" s="106"/>
      <c r="K758" s="105"/>
    </row>
    <row r="759" spans="5:11" ht="16.5" x14ac:dyDescent="0.15">
      <c r="E759" s="105"/>
      <c r="F759" s="106"/>
      <c r="G759" s="106"/>
      <c r="H759" s="106"/>
      <c r="I759" s="106"/>
      <c r="K759" s="105"/>
    </row>
    <row r="760" spans="5:11" ht="16.5" x14ac:dyDescent="0.15">
      <c r="E760" s="105"/>
      <c r="F760" s="106"/>
      <c r="G760" s="106"/>
      <c r="H760" s="106"/>
      <c r="I760" s="106"/>
      <c r="K760" s="105"/>
    </row>
    <row r="761" spans="5:11" ht="16.5" x14ac:dyDescent="0.15">
      <c r="E761" s="105"/>
      <c r="F761" s="106"/>
      <c r="G761" s="106"/>
      <c r="H761" s="106"/>
      <c r="I761" s="106"/>
      <c r="K761" s="105"/>
    </row>
    <row r="762" spans="5:11" ht="16.5" x14ac:dyDescent="0.15">
      <c r="E762" s="105"/>
      <c r="F762" s="106"/>
      <c r="G762" s="106"/>
      <c r="H762" s="106"/>
      <c r="I762" s="106"/>
      <c r="K762" s="105"/>
    </row>
    <row r="763" spans="5:11" ht="16.5" x14ac:dyDescent="0.15">
      <c r="E763" s="105"/>
      <c r="F763" s="106"/>
      <c r="G763" s="106"/>
      <c r="H763" s="106"/>
      <c r="I763" s="106"/>
      <c r="K763" s="105"/>
    </row>
    <row r="764" spans="5:11" ht="16.5" x14ac:dyDescent="0.15">
      <c r="E764" s="105"/>
      <c r="F764" s="106"/>
      <c r="G764" s="106"/>
      <c r="H764" s="106"/>
      <c r="I764" s="106"/>
      <c r="K764" s="105"/>
    </row>
    <row r="765" spans="5:11" ht="16.5" x14ac:dyDescent="0.15">
      <c r="E765" s="105"/>
      <c r="F765" s="106"/>
      <c r="G765" s="106"/>
      <c r="H765" s="106"/>
      <c r="I765" s="106"/>
      <c r="K765" s="105"/>
    </row>
    <row r="766" spans="5:11" ht="16.5" x14ac:dyDescent="0.15">
      <c r="E766" s="105"/>
      <c r="F766" s="106"/>
      <c r="G766" s="106"/>
      <c r="H766" s="106"/>
      <c r="I766" s="106"/>
      <c r="K766" s="105"/>
    </row>
    <row r="767" spans="5:11" ht="16.5" x14ac:dyDescent="0.15">
      <c r="E767" s="105"/>
      <c r="F767" s="106"/>
      <c r="G767" s="106"/>
      <c r="H767" s="106"/>
      <c r="I767" s="106"/>
      <c r="K767" s="105"/>
    </row>
    <row r="768" spans="5:11" ht="16.5" x14ac:dyDescent="0.15">
      <c r="E768" s="105"/>
      <c r="F768" s="106"/>
      <c r="G768" s="106"/>
      <c r="H768" s="106"/>
      <c r="I768" s="106"/>
      <c r="K768" s="105"/>
    </row>
    <row r="769" spans="5:11" ht="16.5" x14ac:dyDescent="0.15">
      <c r="E769" s="105"/>
      <c r="F769" s="106"/>
      <c r="G769" s="106"/>
      <c r="H769" s="106"/>
      <c r="I769" s="106"/>
      <c r="K769" s="105"/>
    </row>
    <row r="770" spans="5:11" ht="16.5" x14ac:dyDescent="0.15">
      <c r="E770" s="105"/>
      <c r="F770" s="106"/>
      <c r="G770" s="106"/>
      <c r="H770" s="106"/>
      <c r="I770" s="106"/>
      <c r="K770" s="105"/>
    </row>
    <row r="771" spans="5:11" ht="16.5" x14ac:dyDescent="0.15">
      <c r="E771" s="105"/>
      <c r="F771" s="106"/>
      <c r="G771" s="106"/>
      <c r="H771" s="106"/>
      <c r="I771" s="106"/>
      <c r="K771" s="105"/>
    </row>
    <row r="772" spans="5:11" ht="16.5" x14ac:dyDescent="0.15">
      <c r="E772" s="105"/>
      <c r="F772" s="106"/>
      <c r="G772" s="106"/>
      <c r="H772" s="106"/>
      <c r="I772" s="106"/>
      <c r="K772" s="105"/>
    </row>
    <row r="773" spans="5:11" ht="16.5" x14ac:dyDescent="0.15">
      <c r="E773" s="105"/>
      <c r="F773" s="106"/>
      <c r="G773" s="106"/>
      <c r="H773" s="106"/>
      <c r="I773" s="106"/>
      <c r="K773" s="105"/>
    </row>
    <row r="774" spans="5:11" ht="16.5" x14ac:dyDescent="0.15">
      <c r="E774" s="105"/>
      <c r="F774" s="106"/>
      <c r="G774" s="106"/>
      <c r="H774" s="106"/>
      <c r="I774" s="106"/>
      <c r="K774" s="105"/>
    </row>
    <row r="775" spans="5:11" ht="16.5" x14ac:dyDescent="0.15">
      <c r="E775" s="105"/>
      <c r="F775" s="106"/>
      <c r="G775" s="106"/>
      <c r="H775" s="106"/>
      <c r="I775" s="106"/>
      <c r="K775" s="105"/>
    </row>
    <row r="776" spans="5:11" ht="16.5" x14ac:dyDescent="0.15">
      <c r="E776" s="105"/>
      <c r="F776" s="106"/>
      <c r="G776" s="106"/>
      <c r="H776" s="106"/>
      <c r="I776" s="106"/>
      <c r="K776" s="105"/>
    </row>
    <row r="777" spans="5:11" ht="16.5" x14ac:dyDescent="0.15">
      <c r="E777" s="105"/>
      <c r="F777" s="106"/>
      <c r="G777" s="106"/>
      <c r="H777" s="106"/>
      <c r="I777" s="106"/>
      <c r="K777" s="105"/>
    </row>
    <row r="778" spans="5:11" ht="16.5" x14ac:dyDescent="0.15">
      <c r="E778" s="105"/>
      <c r="F778" s="106"/>
      <c r="G778" s="106"/>
      <c r="H778" s="106"/>
      <c r="I778" s="106"/>
      <c r="K778" s="105"/>
    </row>
    <row r="779" spans="5:11" ht="16.5" x14ac:dyDescent="0.15">
      <c r="E779" s="105"/>
      <c r="F779" s="106"/>
      <c r="G779" s="106"/>
      <c r="H779" s="106"/>
      <c r="I779" s="106"/>
      <c r="K779" s="105"/>
    </row>
    <row r="780" spans="5:11" ht="16.5" x14ac:dyDescent="0.15">
      <c r="E780" s="105"/>
      <c r="F780" s="106"/>
      <c r="G780" s="106"/>
      <c r="H780" s="106"/>
      <c r="I780" s="106"/>
      <c r="K780" s="105"/>
    </row>
    <row r="781" spans="5:11" ht="16.5" x14ac:dyDescent="0.15">
      <c r="E781" s="105"/>
      <c r="F781" s="106"/>
      <c r="G781" s="106"/>
      <c r="H781" s="106"/>
      <c r="I781" s="106"/>
      <c r="K781" s="105"/>
    </row>
    <row r="782" spans="5:11" ht="16.5" x14ac:dyDescent="0.15">
      <c r="E782" s="105"/>
      <c r="F782" s="106"/>
      <c r="G782" s="106"/>
      <c r="H782" s="106"/>
      <c r="I782" s="106"/>
      <c r="K782" s="105"/>
    </row>
    <row r="783" spans="5:11" ht="16.5" x14ac:dyDescent="0.15">
      <c r="E783" s="105"/>
      <c r="F783" s="106"/>
      <c r="G783" s="106"/>
      <c r="H783" s="106"/>
      <c r="I783" s="106"/>
      <c r="K783" s="105"/>
    </row>
    <row r="784" spans="5:11" ht="16.5" x14ac:dyDescent="0.15">
      <c r="E784" s="105"/>
      <c r="F784" s="106"/>
      <c r="G784" s="106"/>
      <c r="H784" s="106"/>
      <c r="I784" s="106"/>
      <c r="K784" s="105"/>
    </row>
    <row r="785" spans="5:11" ht="16.5" x14ac:dyDescent="0.15">
      <c r="E785" s="105"/>
      <c r="F785" s="106"/>
      <c r="G785" s="106"/>
      <c r="H785" s="106"/>
      <c r="I785" s="106"/>
      <c r="K785" s="105"/>
    </row>
    <row r="786" spans="5:11" ht="16.5" x14ac:dyDescent="0.15">
      <c r="E786" s="105"/>
      <c r="F786" s="106"/>
      <c r="G786" s="106"/>
      <c r="H786" s="106"/>
      <c r="I786" s="106"/>
      <c r="K786" s="105"/>
    </row>
    <row r="787" spans="5:11" ht="16.5" x14ac:dyDescent="0.15">
      <c r="E787" s="105"/>
      <c r="F787" s="106"/>
      <c r="G787" s="106"/>
      <c r="H787" s="106"/>
      <c r="I787" s="106"/>
      <c r="K787" s="105"/>
    </row>
    <row r="788" spans="5:11" ht="16.5" x14ac:dyDescent="0.15">
      <c r="E788" s="105"/>
      <c r="F788" s="106"/>
      <c r="G788" s="106"/>
      <c r="H788" s="106"/>
      <c r="I788" s="106"/>
      <c r="K788" s="105"/>
    </row>
    <row r="789" spans="5:11" ht="16.5" x14ac:dyDescent="0.15">
      <c r="E789" s="105"/>
      <c r="F789" s="106"/>
      <c r="G789" s="106"/>
      <c r="H789" s="106"/>
      <c r="I789" s="106"/>
      <c r="K789" s="105"/>
    </row>
    <row r="790" spans="5:11" ht="16.5" x14ac:dyDescent="0.15">
      <c r="E790" s="105"/>
      <c r="F790" s="106"/>
      <c r="G790" s="106"/>
      <c r="H790" s="106"/>
      <c r="I790" s="106"/>
      <c r="K790" s="105"/>
    </row>
    <row r="791" spans="5:11" ht="16.5" x14ac:dyDescent="0.15">
      <c r="E791" s="105"/>
      <c r="F791" s="106"/>
      <c r="G791" s="106"/>
      <c r="H791" s="106"/>
      <c r="I791" s="106"/>
      <c r="K791" s="105"/>
    </row>
    <row r="792" spans="5:11" ht="16.5" x14ac:dyDescent="0.15">
      <c r="E792" s="105"/>
      <c r="F792" s="106"/>
      <c r="G792" s="106"/>
      <c r="H792" s="106"/>
      <c r="I792" s="106"/>
      <c r="K792" s="105"/>
    </row>
    <row r="793" spans="5:11" ht="16.5" x14ac:dyDescent="0.15">
      <c r="E793" s="105"/>
      <c r="F793" s="106"/>
      <c r="G793" s="106"/>
      <c r="H793" s="106"/>
      <c r="I793" s="106"/>
      <c r="K793" s="105"/>
    </row>
    <row r="794" spans="5:11" ht="16.5" x14ac:dyDescent="0.15">
      <c r="E794" s="105"/>
      <c r="F794" s="106"/>
      <c r="G794" s="106"/>
      <c r="H794" s="106"/>
      <c r="I794" s="106"/>
      <c r="K794" s="105"/>
    </row>
    <row r="795" spans="5:11" ht="16.5" x14ac:dyDescent="0.15">
      <c r="E795" s="105"/>
      <c r="F795" s="106"/>
      <c r="G795" s="106"/>
      <c r="H795" s="106"/>
      <c r="I795" s="106"/>
      <c r="K795" s="105"/>
    </row>
    <row r="796" spans="5:11" ht="16.5" x14ac:dyDescent="0.15">
      <c r="E796" s="105"/>
      <c r="F796" s="106"/>
      <c r="G796" s="106"/>
      <c r="H796" s="106"/>
      <c r="I796" s="106"/>
      <c r="K796" s="105"/>
    </row>
    <row r="797" spans="5:11" ht="16.5" x14ac:dyDescent="0.15">
      <c r="E797" s="105"/>
      <c r="F797" s="106"/>
      <c r="G797" s="106"/>
      <c r="H797" s="106"/>
      <c r="I797" s="106"/>
      <c r="K797" s="105"/>
    </row>
    <row r="798" spans="5:11" ht="16.5" x14ac:dyDescent="0.15">
      <c r="E798" s="105"/>
      <c r="F798" s="106"/>
      <c r="G798" s="106"/>
      <c r="H798" s="106"/>
      <c r="I798" s="106"/>
      <c r="K798" s="105"/>
    </row>
    <row r="799" spans="5:11" ht="16.5" x14ac:dyDescent="0.15">
      <c r="E799" s="105"/>
      <c r="F799" s="106"/>
      <c r="G799" s="106"/>
      <c r="H799" s="106"/>
      <c r="I799" s="106"/>
      <c r="K799" s="105"/>
    </row>
    <row r="800" spans="5:11" ht="16.5" x14ac:dyDescent="0.15">
      <c r="E800" s="105"/>
      <c r="F800" s="106"/>
      <c r="G800" s="106"/>
      <c r="H800" s="106"/>
      <c r="I800" s="106"/>
      <c r="K800" s="105"/>
    </row>
    <row r="801" spans="5:11" ht="16.5" x14ac:dyDescent="0.15">
      <c r="E801" s="105"/>
      <c r="F801" s="106"/>
      <c r="G801" s="106"/>
      <c r="H801" s="106"/>
      <c r="I801" s="106"/>
      <c r="K801" s="105"/>
    </row>
    <row r="802" spans="5:11" ht="16.5" x14ac:dyDescent="0.15">
      <c r="E802" s="105"/>
      <c r="F802" s="106"/>
      <c r="G802" s="106"/>
      <c r="H802" s="106"/>
      <c r="I802" s="106"/>
      <c r="K802" s="105"/>
    </row>
    <row r="803" spans="5:11" ht="16.5" x14ac:dyDescent="0.15">
      <c r="E803" s="105"/>
      <c r="F803" s="106"/>
      <c r="G803" s="106"/>
      <c r="H803" s="106"/>
      <c r="I803" s="106"/>
      <c r="K803" s="105"/>
    </row>
    <row r="804" spans="5:11" ht="16.5" x14ac:dyDescent="0.15">
      <c r="E804" s="105"/>
      <c r="F804" s="106"/>
      <c r="G804" s="106"/>
      <c r="H804" s="106"/>
      <c r="I804" s="106"/>
      <c r="K804" s="105"/>
    </row>
    <row r="805" spans="5:11" ht="16.5" x14ac:dyDescent="0.15">
      <c r="E805" s="105"/>
      <c r="F805" s="106"/>
      <c r="G805" s="106"/>
      <c r="H805" s="106"/>
      <c r="I805" s="106"/>
      <c r="K805" s="105"/>
    </row>
    <row r="806" spans="5:11" ht="16.5" x14ac:dyDescent="0.15">
      <c r="E806" s="105"/>
      <c r="F806" s="106"/>
      <c r="G806" s="106"/>
      <c r="H806" s="106"/>
      <c r="I806" s="106"/>
      <c r="K806" s="105"/>
    </row>
    <row r="807" spans="5:11" ht="16.5" x14ac:dyDescent="0.15">
      <c r="E807" s="105"/>
      <c r="F807" s="106"/>
      <c r="G807" s="106"/>
      <c r="H807" s="106"/>
      <c r="I807" s="106"/>
      <c r="K807" s="105"/>
    </row>
    <row r="808" spans="5:11" ht="16.5" x14ac:dyDescent="0.15">
      <c r="E808" s="105"/>
      <c r="F808" s="106"/>
      <c r="G808" s="106"/>
      <c r="H808" s="106"/>
      <c r="I808" s="106"/>
      <c r="K808" s="105"/>
    </row>
    <row r="809" spans="5:11" ht="16.5" x14ac:dyDescent="0.15">
      <c r="E809" s="105"/>
      <c r="F809" s="106"/>
      <c r="G809" s="106"/>
      <c r="H809" s="106"/>
      <c r="I809" s="106"/>
      <c r="K809" s="105"/>
    </row>
    <row r="810" spans="5:11" ht="16.5" x14ac:dyDescent="0.15">
      <c r="E810" s="105"/>
      <c r="F810" s="106"/>
      <c r="G810" s="106"/>
      <c r="H810" s="106"/>
      <c r="I810" s="106"/>
      <c r="K810" s="105"/>
    </row>
    <row r="811" spans="5:11" ht="16.5" x14ac:dyDescent="0.15">
      <c r="E811" s="105"/>
      <c r="F811" s="106"/>
      <c r="G811" s="106"/>
      <c r="H811" s="106"/>
      <c r="I811" s="106"/>
      <c r="K811" s="105"/>
    </row>
    <row r="812" spans="5:11" ht="16.5" x14ac:dyDescent="0.15">
      <c r="E812" s="105"/>
      <c r="F812" s="106"/>
      <c r="G812" s="106"/>
      <c r="H812" s="106"/>
      <c r="I812" s="106"/>
      <c r="K812" s="105"/>
    </row>
    <row r="813" spans="5:11" ht="16.5" x14ac:dyDescent="0.15">
      <c r="E813" s="105"/>
      <c r="F813" s="106"/>
      <c r="G813" s="106"/>
      <c r="H813" s="106"/>
      <c r="I813" s="106"/>
      <c r="K813" s="105"/>
    </row>
    <row r="814" spans="5:11" ht="16.5" x14ac:dyDescent="0.15">
      <c r="E814" s="105"/>
      <c r="F814" s="106"/>
      <c r="G814" s="106"/>
      <c r="H814" s="106"/>
      <c r="I814" s="106"/>
      <c r="K814" s="105"/>
    </row>
    <row r="815" spans="5:11" ht="16.5" x14ac:dyDescent="0.15">
      <c r="E815" s="105"/>
      <c r="F815" s="106"/>
      <c r="G815" s="106"/>
      <c r="H815" s="106"/>
      <c r="I815" s="106"/>
      <c r="K815" s="105"/>
    </row>
    <row r="816" spans="5:11" ht="16.5" x14ac:dyDescent="0.15">
      <c r="E816" s="105"/>
      <c r="F816" s="106"/>
      <c r="G816" s="106"/>
      <c r="H816" s="106"/>
      <c r="I816" s="106"/>
      <c r="K816" s="105"/>
    </row>
    <row r="817" spans="5:11" ht="16.5" x14ac:dyDescent="0.15">
      <c r="E817" s="105"/>
      <c r="F817" s="106"/>
      <c r="G817" s="106"/>
      <c r="H817" s="106"/>
      <c r="I817" s="106"/>
      <c r="K817" s="105"/>
    </row>
    <row r="818" spans="5:11" ht="16.5" x14ac:dyDescent="0.15">
      <c r="E818" s="105"/>
      <c r="F818" s="106"/>
      <c r="G818" s="106"/>
      <c r="H818" s="106"/>
      <c r="I818" s="106"/>
      <c r="K818" s="105"/>
    </row>
    <row r="819" spans="5:11" ht="16.5" x14ac:dyDescent="0.15">
      <c r="E819" s="105"/>
      <c r="F819" s="106"/>
      <c r="G819" s="106"/>
      <c r="H819" s="106"/>
      <c r="I819" s="106"/>
      <c r="K819" s="105"/>
    </row>
    <row r="820" spans="5:11" ht="16.5" x14ac:dyDescent="0.15">
      <c r="E820" s="105"/>
      <c r="F820" s="106"/>
      <c r="G820" s="106"/>
      <c r="H820" s="106"/>
      <c r="I820" s="106"/>
      <c r="K820" s="105"/>
    </row>
    <row r="821" spans="5:11" ht="16.5" x14ac:dyDescent="0.15">
      <c r="E821" s="105"/>
      <c r="F821" s="106"/>
      <c r="G821" s="106"/>
      <c r="H821" s="106"/>
      <c r="I821" s="106"/>
      <c r="K821" s="105"/>
    </row>
    <row r="822" spans="5:11" ht="16.5" x14ac:dyDescent="0.15">
      <c r="E822" s="105"/>
      <c r="F822" s="106"/>
      <c r="G822" s="106"/>
      <c r="H822" s="106"/>
      <c r="I822" s="106"/>
      <c r="K822" s="105"/>
    </row>
    <row r="823" spans="5:11" ht="16.5" x14ac:dyDescent="0.15">
      <c r="E823" s="105"/>
      <c r="F823" s="106"/>
      <c r="G823" s="106"/>
      <c r="H823" s="106"/>
      <c r="I823" s="106"/>
      <c r="K823" s="105"/>
    </row>
    <row r="824" spans="5:11" ht="16.5" x14ac:dyDescent="0.15">
      <c r="E824" s="105"/>
      <c r="F824" s="106"/>
      <c r="G824" s="106"/>
      <c r="H824" s="106"/>
      <c r="I824" s="106"/>
      <c r="K824" s="105"/>
    </row>
    <row r="825" spans="5:11" ht="16.5" x14ac:dyDescent="0.15">
      <c r="E825" s="105"/>
      <c r="F825" s="106"/>
      <c r="G825" s="106"/>
      <c r="H825" s="106"/>
      <c r="I825" s="106"/>
      <c r="K825" s="105"/>
    </row>
    <row r="826" spans="5:11" ht="16.5" x14ac:dyDescent="0.15">
      <c r="E826" s="105"/>
      <c r="F826" s="106"/>
      <c r="G826" s="106"/>
      <c r="H826" s="106"/>
      <c r="I826" s="106"/>
      <c r="K826" s="105"/>
    </row>
    <row r="827" spans="5:11" ht="16.5" x14ac:dyDescent="0.15">
      <c r="E827" s="105"/>
      <c r="F827" s="106"/>
      <c r="G827" s="106"/>
      <c r="H827" s="106"/>
      <c r="I827" s="106"/>
      <c r="K827" s="105"/>
    </row>
    <row r="828" spans="5:11" ht="16.5" x14ac:dyDescent="0.15">
      <c r="E828" s="105"/>
      <c r="F828" s="106"/>
      <c r="G828" s="106"/>
      <c r="H828" s="106"/>
      <c r="I828" s="106"/>
      <c r="K828" s="105"/>
    </row>
    <row r="829" spans="5:11" ht="16.5" x14ac:dyDescent="0.15">
      <c r="E829" s="105"/>
      <c r="F829" s="106"/>
      <c r="G829" s="106"/>
      <c r="H829" s="106"/>
      <c r="I829" s="106"/>
      <c r="K829" s="105"/>
    </row>
    <row r="830" spans="5:11" ht="16.5" x14ac:dyDescent="0.15">
      <c r="E830" s="105"/>
      <c r="F830" s="106"/>
      <c r="G830" s="106"/>
      <c r="H830" s="106"/>
      <c r="I830" s="106"/>
      <c r="K830" s="105"/>
    </row>
    <row r="831" spans="5:11" ht="16.5" x14ac:dyDescent="0.15">
      <c r="E831" s="105"/>
      <c r="F831" s="106"/>
      <c r="G831" s="106"/>
      <c r="H831" s="106"/>
      <c r="I831" s="106"/>
      <c r="K831" s="105"/>
    </row>
    <row r="832" spans="5:11" ht="16.5" x14ac:dyDescent="0.15">
      <c r="E832" s="105"/>
      <c r="F832" s="106"/>
      <c r="G832" s="106"/>
      <c r="H832" s="106"/>
      <c r="I832" s="106"/>
      <c r="K832" s="105"/>
    </row>
    <row r="833" spans="5:11" ht="16.5" x14ac:dyDescent="0.15">
      <c r="E833" s="105"/>
      <c r="F833" s="106"/>
      <c r="G833" s="106"/>
      <c r="H833" s="106"/>
      <c r="I833" s="106"/>
      <c r="K833" s="105"/>
    </row>
    <row r="834" spans="5:11" ht="16.5" x14ac:dyDescent="0.15">
      <c r="E834" s="105"/>
      <c r="F834" s="106"/>
      <c r="G834" s="106"/>
      <c r="H834" s="106"/>
      <c r="I834" s="106"/>
      <c r="K834" s="105"/>
    </row>
    <row r="835" spans="5:11" ht="16.5" x14ac:dyDescent="0.15">
      <c r="E835" s="105"/>
      <c r="F835" s="106"/>
      <c r="G835" s="106"/>
      <c r="H835" s="106"/>
      <c r="I835" s="106"/>
      <c r="K835" s="105"/>
    </row>
    <row r="836" spans="5:11" ht="16.5" x14ac:dyDescent="0.15">
      <c r="E836" s="105"/>
      <c r="F836" s="106"/>
      <c r="G836" s="106"/>
      <c r="H836" s="106"/>
      <c r="I836" s="106"/>
      <c r="K836" s="105"/>
    </row>
    <row r="837" spans="5:11" ht="16.5" x14ac:dyDescent="0.15">
      <c r="E837" s="105"/>
      <c r="F837" s="106"/>
      <c r="G837" s="106"/>
      <c r="H837" s="106"/>
      <c r="I837" s="106"/>
      <c r="K837" s="105"/>
    </row>
    <row r="838" spans="5:11" ht="16.5" x14ac:dyDescent="0.15">
      <c r="E838" s="105"/>
      <c r="F838" s="106"/>
      <c r="G838" s="106"/>
      <c r="H838" s="106"/>
      <c r="I838" s="106"/>
      <c r="K838" s="105"/>
    </row>
    <row r="839" spans="5:11" ht="16.5" x14ac:dyDescent="0.15">
      <c r="E839" s="105"/>
      <c r="F839" s="106"/>
      <c r="G839" s="106"/>
      <c r="H839" s="106"/>
      <c r="I839" s="106"/>
      <c r="K839" s="105"/>
    </row>
    <row r="840" spans="5:11" ht="16.5" x14ac:dyDescent="0.15">
      <c r="E840" s="105"/>
      <c r="F840" s="106"/>
      <c r="G840" s="106"/>
      <c r="H840" s="106"/>
      <c r="I840" s="106"/>
      <c r="K840" s="105"/>
    </row>
    <row r="841" spans="5:11" ht="16.5" x14ac:dyDescent="0.15">
      <c r="E841" s="105"/>
      <c r="F841" s="106"/>
      <c r="G841" s="106"/>
      <c r="H841" s="106"/>
      <c r="I841" s="106"/>
      <c r="K841" s="105"/>
    </row>
    <row r="842" spans="5:11" ht="16.5" x14ac:dyDescent="0.15">
      <c r="E842" s="105"/>
      <c r="F842" s="106"/>
      <c r="G842" s="106"/>
      <c r="H842" s="106"/>
      <c r="I842" s="106"/>
      <c r="K842" s="105"/>
    </row>
    <row r="843" spans="5:11" ht="16.5" x14ac:dyDescent="0.15">
      <c r="E843" s="105"/>
      <c r="F843" s="106"/>
      <c r="G843" s="106"/>
      <c r="H843" s="106"/>
      <c r="I843" s="106"/>
      <c r="K843" s="105"/>
    </row>
    <row r="844" spans="5:11" ht="16.5" x14ac:dyDescent="0.15">
      <c r="E844" s="105"/>
      <c r="F844" s="106"/>
      <c r="G844" s="106"/>
      <c r="H844" s="106"/>
      <c r="I844" s="106"/>
      <c r="K844" s="105"/>
    </row>
    <row r="845" spans="5:11" ht="16.5" x14ac:dyDescent="0.15">
      <c r="E845" s="105"/>
      <c r="F845" s="106"/>
      <c r="G845" s="106"/>
      <c r="H845" s="106"/>
      <c r="I845" s="106"/>
      <c r="K845" s="105"/>
    </row>
    <row r="846" spans="5:11" ht="16.5" x14ac:dyDescent="0.15">
      <c r="E846" s="105"/>
      <c r="F846" s="106"/>
      <c r="G846" s="106"/>
      <c r="H846" s="106"/>
      <c r="I846" s="106"/>
      <c r="K846" s="105"/>
    </row>
    <row r="847" spans="5:11" ht="16.5" x14ac:dyDescent="0.15">
      <c r="E847" s="105"/>
      <c r="F847" s="106"/>
      <c r="G847" s="106"/>
      <c r="H847" s="106"/>
      <c r="I847" s="106"/>
      <c r="K847" s="105"/>
    </row>
    <row r="848" spans="5:11" ht="16.5" x14ac:dyDescent="0.15">
      <c r="E848" s="105"/>
      <c r="F848" s="106"/>
      <c r="G848" s="106"/>
      <c r="H848" s="106"/>
      <c r="I848" s="106"/>
      <c r="K848" s="105"/>
    </row>
    <row r="849" spans="5:11" ht="16.5" x14ac:dyDescent="0.15">
      <c r="E849" s="105"/>
      <c r="F849" s="106"/>
      <c r="G849" s="106"/>
      <c r="H849" s="106"/>
      <c r="I849" s="106"/>
      <c r="K849" s="105"/>
    </row>
    <row r="850" spans="5:11" ht="16.5" x14ac:dyDescent="0.15">
      <c r="E850" s="105"/>
      <c r="F850" s="106"/>
      <c r="G850" s="106"/>
      <c r="H850" s="106"/>
      <c r="I850" s="106"/>
      <c r="K850" s="105"/>
    </row>
    <row r="851" spans="5:11" ht="16.5" x14ac:dyDescent="0.15">
      <c r="E851" s="105"/>
      <c r="F851" s="106"/>
      <c r="G851" s="106"/>
      <c r="H851" s="106"/>
      <c r="I851" s="106"/>
      <c r="K851" s="105"/>
    </row>
    <row r="852" spans="5:11" ht="16.5" x14ac:dyDescent="0.15">
      <c r="E852" s="105"/>
      <c r="F852" s="106"/>
      <c r="G852" s="106"/>
      <c r="H852" s="106"/>
      <c r="I852" s="106"/>
      <c r="K852" s="105"/>
    </row>
    <row r="853" spans="5:11" ht="16.5" x14ac:dyDescent="0.15">
      <c r="E853" s="105"/>
      <c r="F853" s="106"/>
      <c r="G853" s="106"/>
      <c r="H853" s="106"/>
      <c r="I853" s="106"/>
      <c r="K853" s="105"/>
    </row>
    <row r="854" spans="5:11" ht="16.5" x14ac:dyDescent="0.15">
      <c r="E854" s="105"/>
      <c r="F854" s="106"/>
      <c r="G854" s="106"/>
      <c r="H854" s="106"/>
      <c r="I854" s="106"/>
      <c r="K854" s="105"/>
    </row>
    <row r="855" spans="5:11" ht="16.5" x14ac:dyDescent="0.15">
      <c r="E855" s="105"/>
      <c r="F855" s="106"/>
      <c r="G855" s="106"/>
      <c r="H855" s="106"/>
      <c r="I855" s="106"/>
      <c r="K855" s="105"/>
    </row>
    <row r="856" spans="5:11" ht="16.5" x14ac:dyDescent="0.15">
      <c r="E856" s="105"/>
      <c r="F856" s="106"/>
      <c r="G856" s="106"/>
      <c r="H856" s="106"/>
      <c r="I856" s="106"/>
      <c r="K856" s="105"/>
    </row>
    <row r="857" spans="5:11" ht="16.5" x14ac:dyDescent="0.15">
      <c r="E857" s="105"/>
      <c r="F857" s="106"/>
      <c r="G857" s="106"/>
      <c r="H857" s="106"/>
      <c r="I857" s="106"/>
      <c r="K857" s="105"/>
    </row>
    <row r="858" spans="5:11" ht="16.5" x14ac:dyDescent="0.15">
      <c r="E858" s="105"/>
      <c r="F858" s="106"/>
      <c r="G858" s="106"/>
      <c r="H858" s="106"/>
      <c r="I858" s="106"/>
      <c r="K858" s="105"/>
    </row>
    <row r="859" spans="5:11" ht="16.5" x14ac:dyDescent="0.15">
      <c r="E859" s="105"/>
      <c r="F859" s="106"/>
      <c r="G859" s="106"/>
      <c r="H859" s="106"/>
      <c r="I859" s="106"/>
      <c r="K859" s="105"/>
    </row>
    <row r="860" spans="5:11" ht="16.5" x14ac:dyDescent="0.15">
      <c r="E860" s="105"/>
      <c r="F860" s="106"/>
      <c r="G860" s="106"/>
      <c r="H860" s="106"/>
      <c r="I860" s="106"/>
      <c r="K860" s="105"/>
    </row>
    <row r="861" spans="5:11" ht="16.5" x14ac:dyDescent="0.15">
      <c r="E861" s="105"/>
      <c r="F861" s="106"/>
      <c r="G861" s="106"/>
      <c r="H861" s="106"/>
      <c r="I861" s="106"/>
      <c r="K861" s="105"/>
    </row>
    <row r="862" spans="5:11" ht="16.5" x14ac:dyDescent="0.15">
      <c r="E862" s="105"/>
      <c r="F862" s="106"/>
      <c r="G862" s="106"/>
      <c r="H862" s="106"/>
      <c r="I862" s="106"/>
      <c r="K862" s="105"/>
    </row>
    <row r="863" spans="5:11" ht="16.5" x14ac:dyDescent="0.15">
      <c r="E863" s="105"/>
      <c r="F863" s="106"/>
      <c r="G863" s="106"/>
      <c r="H863" s="106"/>
      <c r="I863" s="106"/>
      <c r="K863" s="105"/>
    </row>
    <row r="864" spans="5:11" ht="16.5" x14ac:dyDescent="0.15">
      <c r="E864" s="105"/>
      <c r="F864" s="106"/>
      <c r="G864" s="106"/>
      <c r="H864" s="106"/>
      <c r="I864" s="106"/>
      <c r="K864" s="105"/>
    </row>
    <row r="865" spans="5:11" ht="16.5" x14ac:dyDescent="0.15">
      <c r="E865" s="105"/>
      <c r="F865" s="106"/>
      <c r="G865" s="106"/>
      <c r="H865" s="106"/>
      <c r="I865" s="106"/>
      <c r="K865" s="105"/>
    </row>
    <row r="866" spans="5:11" ht="16.5" x14ac:dyDescent="0.15">
      <c r="E866" s="105"/>
      <c r="F866" s="106"/>
      <c r="G866" s="106"/>
      <c r="H866" s="106"/>
      <c r="I866" s="106"/>
      <c r="K866" s="105"/>
    </row>
    <row r="867" spans="5:11" ht="16.5" x14ac:dyDescent="0.15">
      <c r="E867" s="105"/>
      <c r="F867" s="106"/>
      <c r="G867" s="106"/>
      <c r="H867" s="106"/>
      <c r="I867" s="106"/>
      <c r="K867" s="105"/>
    </row>
    <row r="868" spans="5:11" ht="16.5" x14ac:dyDescent="0.15">
      <c r="E868" s="105"/>
      <c r="F868" s="106"/>
      <c r="G868" s="106"/>
      <c r="H868" s="106"/>
      <c r="I868" s="106"/>
      <c r="K868" s="105"/>
    </row>
    <row r="869" spans="5:11" ht="16.5" x14ac:dyDescent="0.15">
      <c r="E869" s="105"/>
      <c r="F869" s="106"/>
      <c r="G869" s="106"/>
      <c r="H869" s="106"/>
      <c r="I869" s="106"/>
      <c r="K869" s="105"/>
    </row>
    <row r="870" spans="5:11" ht="16.5" x14ac:dyDescent="0.15">
      <c r="E870" s="105"/>
      <c r="F870" s="106"/>
      <c r="G870" s="106"/>
      <c r="H870" s="106"/>
      <c r="I870" s="106"/>
      <c r="K870" s="105"/>
    </row>
    <row r="871" spans="5:11" ht="16.5" x14ac:dyDescent="0.15">
      <c r="E871" s="105"/>
      <c r="F871" s="106"/>
      <c r="G871" s="106"/>
      <c r="H871" s="106"/>
      <c r="I871" s="106"/>
      <c r="K871" s="105"/>
    </row>
    <row r="872" spans="5:11" ht="16.5" x14ac:dyDescent="0.15">
      <c r="E872" s="105"/>
      <c r="F872" s="106"/>
      <c r="G872" s="106"/>
      <c r="H872" s="106"/>
      <c r="I872" s="106"/>
      <c r="K872" s="105"/>
    </row>
    <row r="873" spans="5:11" ht="16.5" x14ac:dyDescent="0.15">
      <c r="E873" s="105"/>
      <c r="F873" s="106"/>
      <c r="G873" s="106"/>
      <c r="H873" s="106"/>
      <c r="I873" s="106"/>
      <c r="K873" s="105"/>
    </row>
    <row r="874" spans="5:11" ht="16.5" x14ac:dyDescent="0.15">
      <c r="E874" s="105"/>
      <c r="F874" s="106"/>
      <c r="G874" s="106"/>
      <c r="H874" s="106"/>
      <c r="I874" s="106"/>
      <c r="K874" s="105"/>
    </row>
    <row r="875" spans="5:11" ht="16.5" x14ac:dyDescent="0.15">
      <c r="E875" s="105"/>
      <c r="F875" s="106"/>
      <c r="G875" s="106"/>
      <c r="H875" s="106"/>
      <c r="I875" s="106"/>
      <c r="K875" s="105"/>
    </row>
    <row r="876" spans="5:11" ht="16.5" x14ac:dyDescent="0.15">
      <c r="E876" s="105"/>
      <c r="F876" s="106"/>
      <c r="G876" s="106"/>
      <c r="H876" s="106"/>
      <c r="I876" s="106"/>
      <c r="K876" s="105"/>
    </row>
    <row r="877" spans="5:11" ht="16.5" x14ac:dyDescent="0.15">
      <c r="E877" s="105"/>
      <c r="F877" s="106"/>
      <c r="G877" s="106"/>
      <c r="H877" s="106"/>
      <c r="I877" s="106"/>
      <c r="K877" s="105"/>
    </row>
    <row r="878" spans="5:11" ht="16.5" x14ac:dyDescent="0.15">
      <c r="E878" s="105"/>
      <c r="F878" s="106"/>
      <c r="G878" s="106"/>
      <c r="H878" s="106"/>
      <c r="I878" s="106"/>
      <c r="K878" s="105"/>
    </row>
    <row r="879" spans="5:11" ht="16.5" x14ac:dyDescent="0.15">
      <c r="E879" s="105"/>
      <c r="F879" s="106"/>
      <c r="G879" s="106"/>
      <c r="H879" s="106"/>
      <c r="I879" s="106"/>
      <c r="K879" s="105"/>
    </row>
    <row r="880" spans="5:11" ht="16.5" x14ac:dyDescent="0.15">
      <c r="E880" s="105"/>
      <c r="F880" s="106"/>
      <c r="G880" s="106"/>
      <c r="H880" s="106"/>
      <c r="I880" s="106"/>
      <c r="K880" s="105"/>
    </row>
    <row r="881" spans="5:11" ht="16.5" x14ac:dyDescent="0.15">
      <c r="E881" s="105"/>
      <c r="F881" s="106"/>
      <c r="G881" s="106"/>
      <c r="H881" s="106"/>
      <c r="I881" s="106"/>
      <c r="K881" s="105"/>
    </row>
    <row r="882" spans="5:11" ht="16.5" x14ac:dyDescent="0.15">
      <c r="E882" s="105"/>
      <c r="F882" s="106"/>
      <c r="G882" s="106"/>
      <c r="H882" s="106"/>
      <c r="I882" s="106"/>
      <c r="K882" s="105"/>
    </row>
    <row r="883" spans="5:11" ht="16.5" x14ac:dyDescent="0.15">
      <c r="E883" s="105"/>
      <c r="F883" s="106"/>
      <c r="G883" s="106"/>
      <c r="H883" s="106"/>
      <c r="I883" s="106"/>
      <c r="K883" s="105"/>
    </row>
    <row r="884" spans="5:11" ht="16.5" x14ac:dyDescent="0.15">
      <c r="E884" s="105"/>
      <c r="F884" s="106"/>
      <c r="G884" s="106"/>
      <c r="H884" s="106"/>
      <c r="I884" s="106"/>
      <c r="K884" s="105"/>
    </row>
    <row r="885" spans="5:11" ht="16.5" x14ac:dyDescent="0.15">
      <c r="E885" s="105"/>
      <c r="F885" s="106"/>
      <c r="G885" s="106"/>
      <c r="H885" s="106"/>
      <c r="I885" s="106"/>
      <c r="K885" s="105"/>
    </row>
    <row r="886" spans="5:11" ht="16.5" x14ac:dyDescent="0.15">
      <c r="E886" s="105"/>
      <c r="F886" s="106"/>
      <c r="G886" s="106"/>
      <c r="H886" s="106"/>
      <c r="I886" s="106"/>
      <c r="K886" s="105"/>
    </row>
    <row r="887" spans="5:11" ht="16.5" x14ac:dyDescent="0.15">
      <c r="E887" s="105"/>
      <c r="F887" s="106"/>
      <c r="G887" s="106"/>
      <c r="H887" s="106"/>
      <c r="I887" s="106"/>
      <c r="K887" s="105"/>
    </row>
    <row r="888" spans="5:11" ht="16.5" x14ac:dyDescent="0.15">
      <c r="E888" s="105"/>
      <c r="F888" s="106"/>
      <c r="G888" s="106"/>
      <c r="H888" s="106"/>
      <c r="I888" s="106"/>
      <c r="K888" s="105"/>
    </row>
    <row r="889" spans="5:11" ht="16.5" x14ac:dyDescent="0.15">
      <c r="E889" s="105"/>
      <c r="F889" s="106"/>
      <c r="G889" s="106"/>
      <c r="H889" s="106"/>
      <c r="I889" s="106"/>
      <c r="K889" s="105"/>
    </row>
    <row r="890" spans="5:11" ht="16.5" x14ac:dyDescent="0.15">
      <c r="E890" s="105"/>
      <c r="F890" s="106"/>
      <c r="G890" s="106"/>
      <c r="H890" s="106"/>
      <c r="I890" s="106"/>
      <c r="K890" s="105"/>
    </row>
    <row r="891" spans="5:11" ht="16.5" x14ac:dyDescent="0.15">
      <c r="E891" s="105"/>
      <c r="F891" s="106"/>
      <c r="G891" s="106"/>
      <c r="H891" s="106"/>
      <c r="I891" s="106"/>
      <c r="K891" s="105"/>
    </row>
    <row r="892" spans="5:11" ht="16.5" x14ac:dyDescent="0.15">
      <c r="E892" s="105"/>
      <c r="F892" s="106"/>
      <c r="G892" s="106"/>
      <c r="H892" s="106"/>
      <c r="I892" s="106"/>
      <c r="K892" s="105"/>
    </row>
    <row r="893" spans="5:11" ht="16.5" x14ac:dyDescent="0.15">
      <c r="E893" s="105"/>
      <c r="F893" s="106"/>
      <c r="G893" s="106"/>
      <c r="H893" s="106"/>
      <c r="I893" s="106"/>
      <c r="K893" s="105"/>
    </row>
    <row r="894" spans="5:11" ht="16.5" x14ac:dyDescent="0.15">
      <c r="E894" s="105"/>
      <c r="F894" s="106"/>
      <c r="G894" s="106"/>
      <c r="H894" s="106"/>
      <c r="I894" s="106"/>
      <c r="K894" s="105"/>
    </row>
    <row r="895" spans="5:11" ht="16.5" x14ac:dyDescent="0.15">
      <c r="E895" s="105"/>
      <c r="F895" s="106"/>
      <c r="G895" s="106"/>
      <c r="H895" s="106"/>
      <c r="I895" s="106"/>
      <c r="K895" s="105"/>
    </row>
    <row r="896" spans="5:11" ht="16.5" x14ac:dyDescent="0.15">
      <c r="E896" s="105"/>
      <c r="F896" s="106"/>
      <c r="G896" s="106"/>
      <c r="H896" s="106"/>
      <c r="I896" s="106"/>
      <c r="K896" s="105"/>
    </row>
    <row r="897" spans="5:11" ht="16.5" x14ac:dyDescent="0.15">
      <c r="E897" s="105"/>
      <c r="F897" s="106"/>
      <c r="G897" s="106"/>
      <c r="H897" s="106"/>
      <c r="I897" s="106"/>
      <c r="K897" s="105"/>
    </row>
    <row r="898" spans="5:11" ht="16.5" x14ac:dyDescent="0.15">
      <c r="E898" s="105"/>
      <c r="F898" s="106"/>
      <c r="G898" s="106"/>
      <c r="H898" s="106"/>
      <c r="I898" s="106"/>
      <c r="K898" s="105"/>
    </row>
    <row r="899" spans="5:11" ht="16.5" x14ac:dyDescent="0.15">
      <c r="E899" s="105"/>
      <c r="F899" s="106"/>
      <c r="G899" s="106"/>
      <c r="H899" s="106"/>
      <c r="I899" s="106"/>
      <c r="K899" s="105"/>
    </row>
    <row r="900" spans="5:11" ht="16.5" x14ac:dyDescent="0.15">
      <c r="E900" s="105"/>
      <c r="F900" s="106"/>
      <c r="G900" s="106"/>
      <c r="H900" s="106"/>
      <c r="I900" s="106"/>
      <c r="K900" s="105"/>
    </row>
    <row r="901" spans="5:11" ht="16.5" x14ac:dyDescent="0.15">
      <c r="E901" s="105"/>
      <c r="F901" s="106"/>
      <c r="G901" s="106"/>
      <c r="H901" s="106"/>
      <c r="I901" s="106"/>
      <c r="K901" s="105"/>
    </row>
    <row r="902" spans="5:11" ht="16.5" x14ac:dyDescent="0.15">
      <c r="E902" s="105"/>
      <c r="F902" s="106"/>
      <c r="G902" s="106"/>
      <c r="H902" s="106"/>
      <c r="I902" s="106"/>
      <c r="K902" s="105"/>
    </row>
    <row r="903" spans="5:11" ht="16.5" x14ac:dyDescent="0.15">
      <c r="E903" s="105"/>
      <c r="F903" s="106"/>
      <c r="G903" s="106"/>
      <c r="H903" s="106"/>
      <c r="I903" s="106"/>
      <c r="K903" s="105"/>
    </row>
    <row r="904" spans="5:11" ht="16.5" x14ac:dyDescent="0.15">
      <c r="E904" s="105"/>
      <c r="F904" s="106"/>
      <c r="G904" s="106"/>
      <c r="H904" s="106"/>
      <c r="I904" s="106"/>
      <c r="K904" s="105"/>
    </row>
    <row r="905" spans="5:11" ht="16.5" x14ac:dyDescent="0.15">
      <c r="E905" s="105"/>
      <c r="F905" s="106"/>
      <c r="G905" s="106"/>
      <c r="H905" s="106"/>
      <c r="I905" s="106"/>
      <c r="K905" s="105"/>
    </row>
    <row r="906" spans="5:11" ht="16.5" x14ac:dyDescent="0.15">
      <c r="E906" s="105"/>
      <c r="F906" s="106"/>
      <c r="G906" s="106"/>
      <c r="H906" s="106"/>
      <c r="I906" s="106"/>
      <c r="K906" s="105"/>
    </row>
    <row r="907" spans="5:11" ht="16.5" x14ac:dyDescent="0.15">
      <c r="E907" s="105"/>
      <c r="F907" s="106"/>
      <c r="G907" s="106"/>
      <c r="H907" s="106"/>
      <c r="I907" s="106"/>
      <c r="K907" s="105"/>
    </row>
    <row r="908" spans="5:11" ht="16.5" x14ac:dyDescent="0.15">
      <c r="E908" s="105"/>
      <c r="F908" s="106"/>
      <c r="G908" s="106"/>
      <c r="H908" s="106"/>
      <c r="I908" s="106"/>
      <c r="K908" s="105"/>
    </row>
    <row r="909" spans="5:11" ht="16.5" x14ac:dyDescent="0.15">
      <c r="E909" s="105"/>
      <c r="F909" s="106"/>
      <c r="G909" s="106"/>
      <c r="H909" s="106"/>
      <c r="I909" s="106"/>
      <c r="K909" s="105"/>
    </row>
    <row r="910" spans="5:11" ht="16.5" x14ac:dyDescent="0.15">
      <c r="E910" s="105"/>
      <c r="F910" s="106"/>
      <c r="G910" s="106"/>
      <c r="H910" s="106"/>
      <c r="I910" s="106"/>
      <c r="K910" s="105"/>
    </row>
    <row r="911" spans="5:11" ht="16.5" x14ac:dyDescent="0.15">
      <c r="E911" s="105"/>
      <c r="F911" s="106"/>
      <c r="G911" s="106"/>
      <c r="H911" s="106"/>
      <c r="I911" s="106"/>
      <c r="K911" s="105"/>
    </row>
    <row r="912" spans="5:11" ht="16.5" x14ac:dyDescent="0.15">
      <c r="E912" s="105"/>
      <c r="F912" s="106"/>
      <c r="G912" s="106"/>
      <c r="H912" s="106"/>
      <c r="I912" s="106"/>
      <c r="K912" s="105"/>
    </row>
    <row r="913" spans="5:11" ht="16.5" x14ac:dyDescent="0.15">
      <c r="E913" s="105"/>
      <c r="F913" s="106"/>
      <c r="G913" s="106"/>
      <c r="H913" s="106"/>
      <c r="I913" s="106"/>
      <c r="K913" s="105"/>
    </row>
    <row r="914" spans="5:11" ht="16.5" x14ac:dyDescent="0.15">
      <c r="E914" s="105"/>
      <c r="F914" s="106"/>
      <c r="G914" s="106"/>
      <c r="H914" s="106"/>
      <c r="I914" s="106"/>
      <c r="K914" s="105"/>
    </row>
    <row r="915" spans="5:11" ht="16.5" x14ac:dyDescent="0.15">
      <c r="E915" s="105"/>
      <c r="F915" s="106"/>
      <c r="G915" s="106"/>
      <c r="H915" s="106"/>
      <c r="I915" s="106"/>
      <c r="K915" s="105"/>
    </row>
    <row r="916" spans="5:11" ht="16.5" x14ac:dyDescent="0.15">
      <c r="E916" s="105"/>
      <c r="F916" s="106"/>
      <c r="G916" s="106"/>
      <c r="H916" s="106"/>
      <c r="I916" s="106"/>
      <c r="K916" s="105"/>
    </row>
    <row r="917" spans="5:11" ht="16.5" x14ac:dyDescent="0.15">
      <c r="E917" s="105"/>
      <c r="F917" s="106"/>
      <c r="G917" s="106"/>
      <c r="H917" s="106"/>
      <c r="I917" s="106"/>
      <c r="K917" s="105"/>
    </row>
    <row r="918" spans="5:11" ht="16.5" x14ac:dyDescent="0.15">
      <c r="E918" s="105"/>
      <c r="F918" s="106"/>
      <c r="G918" s="106"/>
      <c r="H918" s="106"/>
      <c r="I918" s="106"/>
      <c r="K918" s="105"/>
    </row>
    <row r="919" spans="5:11" ht="16.5" x14ac:dyDescent="0.15">
      <c r="E919" s="105"/>
      <c r="F919" s="106"/>
      <c r="G919" s="106"/>
      <c r="H919" s="106"/>
      <c r="I919" s="106"/>
      <c r="K919" s="105"/>
    </row>
    <row r="920" spans="5:11" ht="16.5" x14ac:dyDescent="0.15">
      <c r="E920" s="105"/>
      <c r="F920" s="106"/>
      <c r="G920" s="106"/>
      <c r="H920" s="106"/>
      <c r="I920" s="106"/>
      <c r="K920" s="105"/>
    </row>
    <row r="921" spans="5:11" x14ac:dyDescent="0.15">
      <c r="E921" s="105"/>
      <c r="F921" s="104"/>
      <c r="G921" s="104"/>
      <c r="H921" s="103"/>
      <c r="I921" s="104"/>
      <c r="K921" s="105"/>
    </row>
    <row r="922" spans="5:11" x14ac:dyDescent="0.15">
      <c r="E922" s="105"/>
      <c r="F922" s="104"/>
      <c r="G922" s="104"/>
      <c r="H922" s="103"/>
      <c r="I922" s="104"/>
      <c r="K922" s="105"/>
    </row>
    <row r="923" spans="5:11" x14ac:dyDescent="0.15">
      <c r="E923" s="105"/>
      <c r="F923" s="104"/>
      <c r="G923" s="104"/>
      <c r="H923" s="103"/>
      <c r="I923" s="104"/>
      <c r="K923" s="105"/>
    </row>
    <row r="924" spans="5:11" x14ac:dyDescent="0.15">
      <c r="E924" s="105"/>
      <c r="F924" s="104"/>
      <c r="G924" s="104"/>
      <c r="H924" s="103"/>
      <c r="I924" s="104"/>
      <c r="K924" s="105"/>
    </row>
    <row r="925" spans="5:11" x14ac:dyDescent="0.15">
      <c r="E925" s="105"/>
      <c r="F925" s="104"/>
      <c r="G925" s="104"/>
      <c r="H925" s="103"/>
      <c r="I925" s="104"/>
      <c r="K925" s="105"/>
    </row>
    <row r="926" spans="5:11" x14ac:dyDescent="0.15">
      <c r="E926" s="105"/>
      <c r="F926" s="104"/>
      <c r="G926" s="104"/>
      <c r="H926" s="103"/>
      <c r="I926" s="104"/>
      <c r="K926" s="105"/>
    </row>
    <row r="927" spans="5:11" x14ac:dyDescent="0.15">
      <c r="E927" s="105"/>
      <c r="F927" s="104"/>
      <c r="G927" s="104"/>
      <c r="H927" s="103"/>
      <c r="I927" s="104"/>
      <c r="K927" s="105"/>
    </row>
    <row r="928" spans="5:11" x14ac:dyDescent="0.15">
      <c r="E928" s="105"/>
      <c r="F928" s="104"/>
      <c r="G928" s="104"/>
      <c r="H928" s="103"/>
      <c r="I928" s="104"/>
      <c r="K928" s="105"/>
    </row>
    <row r="929" spans="5:11" x14ac:dyDescent="0.15">
      <c r="E929" s="105"/>
      <c r="F929" s="104"/>
      <c r="G929" s="104"/>
      <c r="H929" s="103"/>
      <c r="I929" s="104"/>
      <c r="K929" s="105"/>
    </row>
    <row r="930" spans="5:11" x14ac:dyDescent="0.15">
      <c r="E930" s="105"/>
      <c r="F930" s="104"/>
      <c r="G930" s="104"/>
      <c r="H930" s="103"/>
      <c r="I930" s="104"/>
      <c r="K930" s="105"/>
    </row>
    <row r="931" spans="5:11" x14ac:dyDescent="0.15">
      <c r="E931" s="105"/>
      <c r="F931" s="104"/>
      <c r="G931" s="104"/>
      <c r="H931" s="103"/>
      <c r="I931" s="104"/>
      <c r="K931" s="105"/>
    </row>
    <row r="932" spans="5:11" x14ac:dyDescent="0.15">
      <c r="E932" s="105"/>
      <c r="F932" s="104"/>
      <c r="G932" s="104"/>
      <c r="H932" s="103"/>
      <c r="I932" s="104"/>
      <c r="K932" s="105"/>
    </row>
    <row r="933" spans="5:11" x14ac:dyDescent="0.15">
      <c r="E933" s="105"/>
      <c r="F933" s="104"/>
      <c r="G933" s="104"/>
      <c r="H933" s="103"/>
      <c r="I933" s="104"/>
      <c r="K933" s="105"/>
    </row>
    <row r="934" spans="5:11" x14ac:dyDescent="0.15">
      <c r="E934" s="105"/>
      <c r="F934" s="104"/>
      <c r="G934" s="104"/>
      <c r="H934" s="103"/>
      <c r="I934" s="104"/>
      <c r="K934" s="105"/>
    </row>
    <row r="935" spans="5:11" x14ac:dyDescent="0.15">
      <c r="E935" s="105"/>
      <c r="F935" s="104"/>
      <c r="G935" s="104"/>
      <c r="H935" s="103"/>
      <c r="I935" s="104"/>
      <c r="K935" s="105"/>
    </row>
    <row r="936" spans="5:11" x14ac:dyDescent="0.15">
      <c r="E936" s="105"/>
      <c r="F936" s="104"/>
      <c r="G936" s="104"/>
      <c r="H936" s="103"/>
      <c r="I936" s="104"/>
      <c r="K936" s="105"/>
    </row>
    <row r="937" spans="5:11" x14ac:dyDescent="0.15">
      <c r="E937" s="105"/>
      <c r="F937" s="104"/>
      <c r="G937" s="104"/>
      <c r="H937" s="103"/>
      <c r="I937" s="104"/>
      <c r="K937" s="105"/>
    </row>
    <row r="938" spans="5:11" x14ac:dyDescent="0.15">
      <c r="E938" s="105"/>
      <c r="F938" s="104"/>
      <c r="G938" s="104"/>
      <c r="H938" s="103"/>
      <c r="I938" s="104"/>
      <c r="K938" s="105"/>
    </row>
    <row r="939" spans="5:11" x14ac:dyDescent="0.15">
      <c r="E939" s="105"/>
      <c r="F939" s="104"/>
      <c r="G939" s="104"/>
      <c r="H939" s="103"/>
      <c r="I939" s="104"/>
      <c r="K939" s="105"/>
    </row>
    <row r="940" spans="5:11" x14ac:dyDescent="0.15">
      <c r="E940" s="105"/>
      <c r="F940" s="104"/>
      <c r="G940" s="104"/>
      <c r="H940" s="103"/>
      <c r="I940" s="104"/>
      <c r="K940" s="105"/>
    </row>
    <row r="941" spans="5:11" x14ac:dyDescent="0.15">
      <c r="E941" s="105"/>
      <c r="F941" s="104"/>
      <c r="G941" s="104"/>
      <c r="H941" s="103"/>
      <c r="I941" s="104"/>
      <c r="K941" s="105"/>
    </row>
    <row r="942" spans="5:11" x14ac:dyDescent="0.15">
      <c r="E942" s="105"/>
      <c r="F942" s="104"/>
      <c r="G942" s="104"/>
      <c r="H942" s="103"/>
      <c r="I942" s="104"/>
      <c r="K942" s="105"/>
    </row>
    <row r="943" spans="5:11" x14ac:dyDescent="0.15">
      <c r="E943" s="105"/>
      <c r="F943" s="104"/>
      <c r="G943" s="104"/>
      <c r="H943" s="103"/>
      <c r="I943" s="104"/>
      <c r="K943" s="105"/>
    </row>
    <row r="944" spans="5:11" x14ac:dyDescent="0.15">
      <c r="E944" s="105"/>
      <c r="F944" s="104"/>
      <c r="G944" s="104"/>
      <c r="H944" s="103"/>
      <c r="I944" s="104"/>
      <c r="K944" s="105"/>
    </row>
    <row r="945" spans="5:11" x14ac:dyDescent="0.15">
      <c r="E945" s="105"/>
      <c r="F945" s="104"/>
      <c r="G945" s="104"/>
      <c r="H945" s="103"/>
      <c r="I945" s="104"/>
      <c r="K945" s="105"/>
    </row>
    <row r="946" spans="5:11" x14ac:dyDescent="0.15">
      <c r="E946" s="105"/>
      <c r="F946" s="104"/>
      <c r="G946" s="104"/>
      <c r="H946" s="103"/>
      <c r="I946" s="104"/>
      <c r="K946" s="105"/>
    </row>
    <row r="947" spans="5:11" x14ac:dyDescent="0.15">
      <c r="E947" s="105"/>
      <c r="F947" s="104"/>
      <c r="G947" s="104"/>
      <c r="H947" s="103"/>
      <c r="I947" s="104"/>
      <c r="K947" s="105"/>
    </row>
    <row r="948" spans="5:11" x14ac:dyDescent="0.15">
      <c r="E948" s="105"/>
      <c r="F948" s="104"/>
      <c r="G948" s="104"/>
      <c r="H948" s="103"/>
      <c r="I948" s="104"/>
      <c r="K948" s="105"/>
    </row>
    <row r="949" spans="5:11" x14ac:dyDescent="0.15">
      <c r="E949" s="105"/>
      <c r="F949" s="104"/>
      <c r="G949" s="104"/>
      <c r="H949" s="103"/>
      <c r="I949" s="104"/>
      <c r="K949" s="105"/>
    </row>
    <row r="950" spans="5:11" x14ac:dyDescent="0.15">
      <c r="E950" s="105"/>
      <c r="F950" s="104"/>
      <c r="G950" s="104"/>
      <c r="H950" s="103"/>
      <c r="I950" s="104"/>
      <c r="K950" s="105"/>
    </row>
    <row r="951" spans="5:11" x14ac:dyDescent="0.15">
      <c r="E951" s="105"/>
      <c r="F951" s="104"/>
      <c r="G951" s="104"/>
      <c r="H951" s="103"/>
      <c r="I951" s="104"/>
      <c r="K951" s="105"/>
    </row>
    <row r="952" spans="5:11" x14ac:dyDescent="0.15">
      <c r="E952" s="105"/>
      <c r="F952" s="104"/>
      <c r="G952" s="104"/>
      <c r="H952" s="103"/>
      <c r="I952" s="104"/>
      <c r="K952" s="105"/>
    </row>
    <row r="953" spans="5:11" x14ac:dyDescent="0.15">
      <c r="E953" s="105"/>
      <c r="F953" s="104"/>
      <c r="G953" s="104"/>
      <c r="H953" s="103"/>
      <c r="I953" s="104"/>
      <c r="K953" s="105"/>
    </row>
    <row r="954" spans="5:11" x14ac:dyDescent="0.15">
      <c r="E954" s="105"/>
      <c r="F954" s="104"/>
      <c r="G954" s="104"/>
      <c r="H954" s="103"/>
      <c r="I954" s="104"/>
      <c r="K954" s="105"/>
    </row>
    <row r="955" spans="5:11" x14ac:dyDescent="0.15">
      <c r="E955" s="105"/>
      <c r="F955" s="104"/>
      <c r="G955" s="104"/>
      <c r="H955" s="103"/>
      <c r="I955" s="104"/>
      <c r="K955" s="105"/>
    </row>
    <row r="956" spans="5:11" x14ac:dyDescent="0.15">
      <c r="E956" s="105"/>
      <c r="F956" s="104"/>
      <c r="G956" s="104"/>
      <c r="H956" s="103"/>
      <c r="I956" s="104"/>
      <c r="K956" s="105"/>
    </row>
    <row r="957" spans="5:11" x14ac:dyDescent="0.15">
      <c r="E957" s="105"/>
      <c r="F957" s="104"/>
      <c r="G957" s="104"/>
      <c r="H957" s="103"/>
      <c r="I957" s="104"/>
      <c r="K957" s="105"/>
    </row>
    <row r="958" spans="5:11" x14ac:dyDescent="0.15">
      <c r="E958" s="105"/>
      <c r="F958" s="104"/>
      <c r="G958" s="104"/>
      <c r="H958" s="103"/>
      <c r="I958" s="104"/>
      <c r="K958" s="105"/>
    </row>
    <row r="959" spans="5:11" x14ac:dyDescent="0.15">
      <c r="E959" s="105"/>
      <c r="F959" s="104"/>
      <c r="G959" s="104"/>
      <c r="H959" s="103"/>
      <c r="I959" s="104"/>
      <c r="K959" s="105"/>
    </row>
    <row r="960" spans="5:11" x14ac:dyDescent="0.15">
      <c r="E960" s="105"/>
      <c r="F960" s="104"/>
      <c r="G960" s="104"/>
      <c r="H960" s="103"/>
      <c r="I960" s="104"/>
      <c r="K960" s="105"/>
    </row>
    <row r="961" spans="5:11" x14ac:dyDescent="0.15">
      <c r="E961" s="105"/>
      <c r="F961" s="104"/>
      <c r="G961" s="104"/>
      <c r="H961" s="103"/>
      <c r="I961" s="104"/>
      <c r="K961" s="105"/>
    </row>
    <row r="962" spans="5:11" x14ac:dyDescent="0.15">
      <c r="E962" s="105"/>
      <c r="F962" s="104"/>
      <c r="G962" s="104"/>
      <c r="H962" s="103"/>
      <c r="I962" s="104"/>
      <c r="K962" s="105"/>
    </row>
    <row r="963" spans="5:11" x14ac:dyDescent="0.15">
      <c r="E963" s="105"/>
      <c r="F963" s="104"/>
      <c r="G963" s="104"/>
      <c r="H963" s="103"/>
      <c r="I963" s="104"/>
      <c r="K963" s="105"/>
    </row>
    <row r="964" spans="5:11" x14ac:dyDescent="0.15">
      <c r="E964" s="105"/>
      <c r="F964" s="104"/>
      <c r="G964" s="104"/>
      <c r="H964" s="103"/>
      <c r="I964" s="104"/>
      <c r="K964" s="105"/>
    </row>
    <row r="965" spans="5:11" x14ac:dyDescent="0.15">
      <c r="E965" s="105"/>
      <c r="F965" s="104"/>
      <c r="G965" s="104"/>
      <c r="H965" s="103"/>
      <c r="I965" s="104"/>
      <c r="K965" s="105"/>
    </row>
    <row r="966" spans="5:11" x14ac:dyDescent="0.15">
      <c r="E966" s="105"/>
      <c r="F966" s="104"/>
      <c r="G966" s="104"/>
      <c r="H966" s="103"/>
      <c r="I966" s="104"/>
      <c r="K966" s="105"/>
    </row>
    <row r="967" spans="5:11" x14ac:dyDescent="0.15">
      <c r="E967" s="105"/>
      <c r="F967" s="104"/>
      <c r="G967" s="104"/>
      <c r="H967" s="103"/>
      <c r="I967" s="104"/>
      <c r="K967" s="105"/>
    </row>
    <row r="968" spans="5:11" x14ac:dyDescent="0.15">
      <c r="E968" s="105"/>
      <c r="F968" s="104"/>
      <c r="G968" s="104"/>
      <c r="H968" s="103"/>
      <c r="I968" s="104"/>
      <c r="K968" s="105"/>
    </row>
    <row r="969" spans="5:11" x14ac:dyDescent="0.15">
      <c r="E969" s="105"/>
      <c r="F969" s="104"/>
      <c r="G969" s="104"/>
      <c r="H969" s="103"/>
      <c r="I969" s="104"/>
      <c r="K969" s="105"/>
    </row>
    <row r="970" spans="5:11" x14ac:dyDescent="0.15">
      <c r="E970" s="105"/>
      <c r="F970" s="104"/>
      <c r="G970" s="104"/>
      <c r="H970" s="103"/>
      <c r="I970" s="104"/>
      <c r="K970" s="105"/>
    </row>
    <row r="971" spans="5:11" x14ac:dyDescent="0.15">
      <c r="E971" s="105"/>
      <c r="F971" s="104"/>
      <c r="G971" s="104"/>
      <c r="H971" s="103"/>
      <c r="I971" s="104"/>
      <c r="K971" s="105"/>
    </row>
    <row r="972" spans="5:11" x14ac:dyDescent="0.15">
      <c r="E972" s="105"/>
      <c r="F972" s="104"/>
      <c r="G972" s="104"/>
      <c r="H972" s="103"/>
      <c r="I972" s="104"/>
      <c r="K972" s="105"/>
    </row>
    <row r="973" spans="5:11" x14ac:dyDescent="0.15">
      <c r="E973" s="105"/>
      <c r="F973" s="104"/>
      <c r="G973" s="104"/>
      <c r="H973" s="103"/>
      <c r="I973" s="104"/>
      <c r="K973" s="105"/>
    </row>
    <row r="974" spans="5:11" x14ac:dyDescent="0.15">
      <c r="E974" s="105"/>
      <c r="F974" s="104"/>
      <c r="G974" s="104"/>
      <c r="H974" s="103"/>
      <c r="I974" s="104"/>
      <c r="K974" s="105"/>
    </row>
    <row r="975" spans="5:11" x14ac:dyDescent="0.15">
      <c r="E975" s="105"/>
      <c r="F975" s="104"/>
      <c r="G975" s="104"/>
      <c r="H975" s="103"/>
      <c r="I975" s="104"/>
      <c r="K975" s="105"/>
    </row>
    <row r="976" spans="5:11" x14ac:dyDescent="0.15">
      <c r="E976" s="105"/>
      <c r="F976" s="104"/>
      <c r="G976" s="104"/>
      <c r="H976" s="103"/>
      <c r="I976" s="104"/>
      <c r="K976" s="105"/>
    </row>
    <row r="977" spans="5:11" x14ac:dyDescent="0.15">
      <c r="E977" s="105"/>
      <c r="F977" s="104"/>
      <c r="G977" s="104"/>
      <c r="H977" s="103"/>
      <c r="I977" s="104"/>
      <c r="K977" s="105"/>
    </row>
    <row r="978" spans="5:11" x14ac:dyDescent="0.15">
      <c r="E978" s="105"/>
      <c r="F978" s="104"/>
      <c r="G978" s="104"/>
      <c r="H978" s="103"/>
      <c r="I978" s="104"/>
      <c r="K978" s="105"/>
    </row>
    <row r="979" spans="5:11" x14ac:dyDescent="0.15">
      <c r="E979" s="105"/>
      <c r="F979" s="104"/>
      <c r="G979" s="104"/>
      <c r="H979" s="103"/>
      <c r="I979" s="104"/>
      <c r="K979" s="105"/>
    </row>
    <row r="980" spans="5:11" x14ac:dyDescent="0.15">
      <c r="E980" s="105"/>
      <c r="F980" s="104"/>
      <c r="G980" s="104"/>
      <c r="H980" s="103"/>
      <c r="I980" s="104"/>
      <c r="K980" s="105"/>
    </row>
    <row r="981" spans="5:11" x14ac:dyDescent="0.15">
      <c r="E981" s="105"/>
      <c r="F981" s="104"/>
      <c r="G981" s="104"/>
      <c r="H981" s="103"/>
      <c r="I981" s="104"/>
      <c r="K981" s="105"/>
    </row>
    <row r="982" spans="5:11" x14ac:dyDescent="0.15">
      <c r="E982" s="105"/>
      <c r="F982" s="104"/>
      <c r="G982" s="104"/>
      <c r="H982" s="103"/>
      <c r="I982" s="104"/>
      <c r="K982" s="105"/>
    </row>
    <row r="983" spans="5:11" x14ac:dyDescent="0.15">
      <c r="E983" s="105"/>
      <c r="F983" s="104"/>
      <c r="G983" s="104"/>
      <c r="H983" s="103"/>
      <c r="I983" s="104"/>
      <c r="K983" s="105"/>
    </row>
    <row r="984" spans="5:11" x14ac:dyDescent="0.15">
      <c r="E984" s="105"/>
      <c r="F984" s="104"/>
      <c r="G984" s="104"/>
      <c r="H984" s="103"/>
      <c r="I984" s="104"/>
      <c r="K984" s="105"/>
    </row>
    <row r="985" spans="5:11" x14ac:dyDescent="0.15">
      <c r="E985" s="105"/>
      <c r="F985" s="104"/>
      <c r="G985" s="104"/>
      <c r="H985" s="103"/>
      <c r="I985" s="104"/>
      <c r="K985" s="105"/>
    </row>
    <row r="986" spans="5:11" x14ac:dyDescent="0.15">
      <c r="E986" s="105"/>
      <c r="F986" s="104"/>
      <c r="G986" s="104"/>
      <c r="H986" s="103"/>
      <c r="I986" s="104"/>
      <c r="K986" s="105"/>
    </row>
    <row r="987" spans="5:11" x14ac:dyDescent="0.15">
      <c r="E987" s="105"/>
      <c r="F987" s="104"/>
      <c r="G987" s="104"/>
      <c r="H987" s="103"/>
      <c r="I987" s="104"/>
      <c r="K987" s="105"/>
    </row>
    <row r="988" spans="5:11" x14ac:dyDescent="0.15">
      <c r="E988" s="105"/>
      <c r="F988" s="104"/>
      <c r="G988" s="104"/>
      <c r="H988" s="103"/>
      <c r="I988" s="104"/>
      <c r="K988" s="105"/>
    </row>
    <row r="989" spans="5:11" x14ac:dyDescent="0.15">
      <c r="E989" s="105"/>
      <c r="F989" s="104"/>
      <c r="G989" s="104"/>
      <c r="H989" s="103"/>
      <c r="I989" s="104"/>
      <c r="K989" s="105"/>
    </row>
    <row r="990" spans="5:11" x14ac:dyDescent="0.15">
      <c r="E990" s="105"/>
      <c r="F990" s="104"/>
      <c r="G990" s="104"/>
      <c r="H990" s="103"/>
      <c r="I990" s="104"/>
      <c r="K990" s="105"/>
    </row>
    <row r="991" spans="5:11" x14ac:dyDescent="0.15">
      <c r="E991" s="105"/>
      <c r="F991" s="104"/>
      <c r="G991" s="104"/>
      <c r="H991" s="103"/>
      <c r="I991" s="104"/>
      <c r="K991" s="105"/>
    </row>
    <row r="992" spans="5:11" x14ac:dyDescent="0.15">
      <c r="E992" s="105"/>
      <c r="F992" s="104"/>
      <c r="G992" s="104"/>
      <c r="H992" s="103"/>
      <c r="I992" s="104"/>
      <c r="K992" s="105"/>
    </row>
    <row r="993" spans="5:11" x14ac:dyDescent="0.15">
      <c r="E993" s="105"/>
      <c r="F993" s="104"/>
      <c r="G993" s="104"/>
      <c r="H993" s="103"/>
      <c r="I993" s="104"/>
      <c r="K993" s="105"/>
    </row>
    <row r="994" spans="5:11" x14ac:dyDescent="0.15">
      <c r="E994" s="105"/>
      <c r="F994" s="104"/>
      <c r="G994" s="104"/>
      <c r="H994" s="103"/>
      <c r="I994" s="104"/>
      <c r="K994" s="105"/>
    </row>
    <row r="995" spans="5:11" x14ac:dyDescent="0.15">
      <c r="E995" s="105"/>
      <c r="F995" s="104"/>
      <c r="G995" s="104"/>
      <c r="H995" s="103"/>
      <c r="I995" s="104"/>
      <c r="K995" s="105"/>
    </row>
    <row r="996" spans="5:11" x14ac:dyDescent="0.15">
      <c r="E996" s="105"/>
      <c r="F996" s="104"/>
      <c r="G996" s="104"/>
      <c r="H996" s="103"/>
      <c r="I996" s="104"/>
      <c r="K996" s="105"/>
    </row>
    <row r="997" spans="5:11" x14ac:dyDescent="0.15">
      <c r="E997" s="105"/>
      <c r="F997" s="104"/>
      <c r="G997" s="104"/>
      <c r="H997" s="103"/>
      <c r="I997" s="104"/>
      <c r="K997" s="105"/>
    </row>
    <row r="998" spans="5:11" x14ac:dyDescent="0.15">
      <c r="E998" s="105"/>
      <c r="F998" s="104"/>
      <c r="G998" s="104"/>
      <c r="H998" s="103"/>
      <c r="I998" s="104"/>
      <c r="K998" s="105"/>
    </row>
    <row r="999" spans="5:11" x14ac:dyDescent="0.15">
      <c r="E999" s="105"/>
      <c r="F999" s="104"/>
      <c r="G999" s="104"/>
      <c r="H999" s="103"/>
      <c r="I999" s="104"/>
      <c r="K999" s="105"/>
    </row>
    <row r="1000" spans="5:11" x14ac:dyDescent="0.15">
      <c r="E1000" s="105"/>
      <c r="F1000" s="104"/>
      <c r="G1000" s="104"/>
      <c r="H1000" s="103"/>
      <c r="I1000" s="104"/>
      <c r="K1000" s="105"/>
    </row>
    <row r="1001" spans="5:11" x14ac:dyDescent="0.15">
      <c r="E1001" s="105"/>
      <c r="F1001" s="104"/>
      <c r="G1001" s="104"/>
      <c r="H1001" s="103"/>
      <c r="I1001" s="104"/>
      <c r="K1001" s="105"/>
    </row>
    <row r="1002" spans="5:11" x14ac:dyDescent="0.15">
      <c r="E1002" s="105"/>
      <c r="F1002" s="104"/>
      <c r="G1002" s="104"/>
      <c r="H1002" s="103"/>
      <c r="I1002" s="104"/>
      <c r="K1002" s="105"/>
    </row>
    <row r="1003" spans="5:11" x14ac:dyDescent="0.15">
      <c r="E1003" s="105"/>
      <c r="F1003" s="104"/>
      <c r="G1003" s="104"/>
      <c r="H1003" s="103"/>
      <c r="I1003" s="104"/>
      <c r="K1003" s="105"/>
    </row>
    <row r="1004" spans="5:11" x14ac:dyDescent="0.15">
      <c r="E1004" s="105"/>
      <c r="F1004" s="104"/>
      <c r="G1004" s="104"/>
      <c r="H1004" s="103"/>
      <c r="I1004" s="104"/>
      <c r="K1004" s="105"/>
    </row>
    <row r="1005" spans="5:11" x14ac:dyDescent="0.15">
      <c r="E1005" s="105"/>
      <c r="F1005" s="104"/>
      <c r="G1005" s="104"/>
      <c r="H1005" s="103"/>
      <c r="I1005" s="104"/>
      <c r="K1005" s="105"/>
    </row>
    <row r="1006" spans="5:11" x14ac:dyDescent="0.15">
      <c r="E1006" s="105"/>
      <c r="F1006" s="104"/>
      <c r="G1006" s="104"/>
      <c r="H1006" s="103"/>
      <c r="I1006" s="104"/>
      <c r="K1006" s="105"/>
    </row>
    <row r="1007" spans="5:11" x14ac:dyDescent="0.15">
      <c r="E1007" s="105"/>
      <c r="F1007" s="104"/>
      <c r="G1007" s="104"/>
      <c r="H1007" s="103"/>
      <c r="I1007" s="104"/>
      <c r="K1007" s="105"/>
    </row>
    <row r="1008" spans="5:11" x14ac:dyDescent="0.15">
      <c r="E1008" s="105"/>
      <c r="F1008" s="104"/>
      <c r="G1008" s="104"/>
      <c r="H1008" s="103"/>
      <c r="I1008" s="104"/>
      <c r="K1008" s="105"/>
    </row>
    <row r="1009" spans="5:11" x14ac:dyDescent="0.15">
      <c r="E1009" s="105"/>
      <c r="F1009" s="104"/>
      <c r="G1009" s="104"/>
      <c r="H1009" s="103"/>
      <c r="I1009" s="104"/>
      <c r="K1009" s="105"/>
    </row>
    <row r="1010" spans="5:11" x14ac:dyDescent="0.15">
      <c r="E1010" s="105"/>
      <c r="F1010" s="104"/>
      <c r="G1010" s="104"/>
      <c r="H1010" s="103"/>
      <c r="I1010" s="104"/>
      <c r="K1010" s="105"/>
    </row>
    <row r="1011" spans="5:11" x14ac:dyDescent="0.15">
      <c r="E1011" s="105"/>
      <c r="F1011" s="104"/>
      <c r="G1011" s="104"/>
      <c r="H1011" s="103"/>
      <c r="I1011" s="104"/>
      <c r="K1011" s="105"/>
    </row>
    <row r="1012" spans="5:11" x14ac:dyDescent="0.15">
      <c r="E1012" s="105"/>
      <c r="F1012" s="104"/>
      <c r="G1012" s="104"/>
      <c r="H1012" s="103"/>
      <c r="I1012" s="104"/>
      <c r="K1012" s="105"/>
    </row>
    <row r="1013" spans="5:11" x14ac:dyDescent="0.15">
      <c r="E1013" s="105"/>
      <c r="F1013" s="104"/>
      <c r="G1013" s="104"/>
      <c r="H1013" s="103"/>
      <c r="I1013" s="104"/>
      <c r="K1013" s="105"/>
    </row>
    <row r="1014" spans="5:11" x14ac:dyDescent="0.15">
      <c r="E1014" s="105"/>
      <c r="F1014" s="104"/>
      <c r="G1014" s="104"/>
      <c r="H1014" s="103"/>
      <c r="I1014" s="104"/>
      <c r="K1014" s="105"/>
    </row>
    <row r="1015" spans="5:11" x14ac:dyDescent="0.15">
      <c r="E1015" s="105"/>
      <c r="F1015" s="104"/>
      <c r="G1015" s="104"/>
      <c r="H1015" s="103"/>
      <c r="I1015" s="104"/>
      <c r="K1015" s="105"/>
    </row>
    <row r="1016" spans="5:11" x14ac:dyDescent="0.15">
      <c r="E1016" s="105"/>
      <c r="F1016" s="104"/>
      <c r="G1016" s="104"/>
      <c r="H1016" s="103"/>
      <c r="I1016" s="104"/>
      <c r="K1016" s="105"/>
    </row>
    <row r="1017" spans="5:11" x14ac:dyDescent="0.15">
      <c r="E1017" s="105"/>
      <c r="F1017" s="104"/>
      <c r="G1017" s="104"/>
      <c r="H1017" s="103"/>
      <c r="I1017" s="104"/>
      <c r="K1017" s="105"/>
    </row>
    <row r="1018" spans="5:11" x14ac:dyDescent="0.15">
      <c r="E1018" s="105"/>
      <c r="F1018" s="104"/>
      <c r="G1018" s="104"/>
      <c r="H1018" s="103"/>
      <c r="I1018" s="104"/>
      <c r="K1018" s="105"/>
    </row>
    <row r="1019" spans="5:11" x14ac:dyDescent="0.15">
      <c r="E1019" s="105"/>
      <c r="F1019" s="104"/>
      <c r="G1019" s="104"/>
      <c r="H1019" s="103"/>
      <c r="I1019" s="104"/>
      <c r="K1019" s="105"/>
    </row>
    <row r="1020" spans="5:11" x14ac:dyDescent="0.15">
      <c r="E1020" s="105"/>
      <c r="F1020" s="104"/>
      <c r="G1020" s="104"/>
      <c r="H1020" s="103"/>
      <c r="I1020" s="104"/>
      <c r="K1020" s="105"/>
    </row>
    <row r="1021" spans="5:11" x14ac:dyDescent="0.15">
      <c r="E1021" s="105"/>
      <c r="F1021" s="104"/>
      <c r="G1021" s="104"/>
      <c r="H1021" s="103"/>
      <c r="I1021" s="104"/>
      <c r="K1021" s="105"/>
    </row>
    <row r="1022" spans="5:11" x14ac:dyDescent="0.15">
      <c r="E1022" s="105"/>
      <c r="F1022" s="104"/>
      <c r="G1022" s="104"/>
      <c r="H1022" s="103"/>
      <c r="I1022" s="104"/>
      <c r="K1022" s="105"/>
    </row>
    <row r="1023" spans="5:11" x14ac:dyDescent="0.15">
      <c r="E1023" s="105"/>
      <c r="F1023" s="104"/>
      <c r="G1023" s="104"/>
      <c r="H1023" s="103"/>
      <c r="I1023" s="104"/>
      <c r="K1023" s="105"/>
    </row>
    <row r="1024" spans="5:11" x14ac:dyDescent="0.15">
      <c r="E1024" s="105"/>
      <c r="F1024" s="104"/>
      <c r="G1024" s="104"/>
      <c r="H1024" s="103"/>
      <c r="I1024" s="104"/>
      <c r="K1024" s="105"/>
    </row>
    <row r="1025" spans="5:11" x14ac:dyDescent="0.15">
      <c r="E1025" s="105"/>
      <c r="F1025" s="104"/>
      <c r="G1025" s="104"/>
      <c r="H1025" s="103"/>
      <c r="I1025" s="104"/>
      <c r="K1025" s="105"/>
    </row>
    <row r="1026" spans="5:11" x14ac:dyDescent="0.15">
      <c r="E1026" s="105"/>
      <c r="F1026" s="104"/>
      <c r="G1026" s="104"/>
      <c r="H1026" s="103"/>
      <c r="I1026" s="104"/>
      <c r="K1026" s="105"/>
    </row>
    <row r="1027" spans="5:11" x14ac:dyDescent="0.15">
      <c r="E1027" s="105"/>
      <c r="F1027" s="104"/>
      <c r="G1027" s="104"/>
      <c r="H1027" s="103"/>
      <c r="I1027" s="104"/>
      <c r="K1027" s="105"/>
    </row>
    <row r="1028" spans="5:11" x14ac:dyDescent="0.15">
      <c r="E1028" s="105"/>
      <c r="F1028" s="104"/>
      <c r="G1028" s="104"/>
      <c r="H1028" s="103"/>
      <c r="I1028" s="104"/>
      <c r="K1028" s="105"/>
    </row>
    <row r="1029" spans="5:11" x14ac:dyDescent="0.15">
      <c r="E1029" s="105"/>
      <c r="F1029" s="104"/>
      <c r="G1029" s="104"/>
      <c r="H1029" s="103"/>
      <c r="I1029" s="104"/>
      <c r="K1029" s="105"/>
    </row>
    <row r="1030" spans="5:11" x14ac:dyDescent="0.15">
      <c r="E1030" s="105"/>
      <c r="F1030" s="104"/>
      <c r="G1030" s="104"/>
      <c r="H1030" s="103"/>
      <c r="I1030" s="104"/>
      <c r="K1030" s="105"/>
    </row>
    <row r="1031" spans="5:11" x14ac:dyDescent="0.15">
      <c r="E1031" s="105"/>
      <c r="F1031" s="104"/>
      <c r="G1031" s="104"/>
      <c r="H1031" s="103"/>
      <c r="I1031" s="104"/>
      <c r="K1031" s="105"/>
    </row>
    <row r="1032" spans="5:11" x14ac:dyDescent="0.15">
      <c r="E1032" s="105"/>
      <c r="F1032" s="104"/>
      <c r="G1032" s="104"/>
      <c r="H1032" s="103"/>
      <c r="I1032" s="104"/>
      <c r="K1032" s="105"/>
    </row>
    <row r="1033" spans="5:11" x14ac:dyDescent="0.15">
      <c r="E1033" s="105"/>
      <c r="F1033" s="104"/>
      <c r="G1033" s="104"/>
      <c r="H1033" s="103"/>
      <c r="I1033" s="104"/>
      <c r="K1033" s="105"/>
    </row>
    <row r="1034" spans="5:11" x14ac:dyDescent="0.15">
      <c r="E1034" s="105"/>
      <c r="F1034" s="104"/>
      <c r="G1034" s="104"/>
      <c r="H1034" s="103"/>
      <c r="I1034" s="104"/>
      <c r="K1034" s="105"/>
    </row>
    <row r="1035" spans="5:11" x14ac:dyDescent="0.15">
      <c r="E1035" s="105"/>
      <c r="F1035" s="104"/>
      <c r="G1035" s="104"/>
      <c r="H1035" s="103"/>
      <c r="I1035" s="104"/>
      <c r="K1035" s="105"/>
    </row>
    <row r="1036" spans="5:11" x14ac:dyDescent="0.15">
      <c r="E1036" s="105"/>
      <c r="F1036" s="104"/>
      <c r="G1036" s="104"/>
      <c r="H1036" s="103"/>
      <c r="I1036" s="104"/>
      <c r="K1036" s="105"/>
    </row>
    <row r="1037" spans="5:11" x14ac:dyDescent="0.15">
      <c r="E1037" s="105"/>
      <c r="F1037" s="104"/>
      <c r="G1037" s="104"/>
      <c r="H1037" s="103"/>
      <c r="I1037" s="104"/>
      <c r="K1037" s="105"/>
    </row>
    <row r="1038" spans="5:11" x14ac:dyDescent="0.15">
      <c r="E1038" s="105"/>
      <c r="F1038" s="104"/>
      <c r="G1038" s="104"/>
      <c r="H1038" s="103"/>
      <c r="I1038" s="104"/>
      <c r="K1038" s="105"/>
    </row>
    <row r="1039" spans="5:11" x14ac:dyDescent="0.15">
      <c r="E1039" s="105"/>
      <c r="F1039" s="104"/>
      <c r="G1039" s="104"/>
      <c r="H1039" s="103"/>
      <c r="I1039" s="104"/>
      <c r="K1039" s="105"/>
    </row>
    <row r="1040" spans="5:11" x14ac:dyDescent="0.15">
      <c r="E1040" s="105"/>
      <c r="F1040" s="104"/>
      <c r="G1040" s="104"/>
      <c r="H1040" s="103"/>
      <c r="I1040" s="104"/>
      <c r="K1040" s="105"/>
    </row>
    <row r="1041" spans="5:11" x14ac:dyDescent="0.15">
      <c r="E1041" s="105"/>
      <c r="F1041" s="104"/>
      <c r="G1041" s="104"/>
      <c r="H1041" s="103"/>
      <c r="I1041" s="104"/>
      <c r="K1041" s="105"/>
    </row>
    <row r="1042" spans="5:11" x14ac:dyDescent="0.15">
      <c r="E1042" s="105"/>
      <c r="F1042" s="104"/>
      <c r="G1042" s="104"/>
      <c r="H1042" s="103"/>
      <c r="I1042" s="104"/>
      <c r="K1042" s="105"/>
    </row>
    <row r="1043" spans="5:11" x14ac:dyDescent="0.15">
      <c r="E1043" s="105"/>
      <c r="F1043" s="104"/>
      <c r="G1043" s="104"/>
      <c r="H1043" s="103"/>
      <c r="I1043" s="104"/>
      <c r="K1043" s="105"/>
    </row>
    <row r="1044" spans="5:11" x14ac:dyDescent="0.15">
      <c r="E1044" s="105"/>
      <c r="F1044" s="104"/>
      <c r="G1044" s="104"/>
      <c r="H1044" s="103"/>
      <c r="I1044" s="104"/>
      <c r="K1044" s="105"/>
    </row>
    <row r="1045" spans="5:11" x14ac:dyDescent="0.15">
      <c r="E1045" s="105"/>
      <c r="F1045" s="104"/>
      <c r="G1045" s="104"/>
      <c r="H1045" s="103"/>
      <c r="I1045" s="104"/>
      <c r="K1045" s="105"/>
    </row>
    <row r="1046" spans="5:11" x14ac:dyDescent="0.15">
      <c r="E1046" s="105"/>
      <c r="F1046" s="104"/>
      <c r="G1046" s="104"/>
      <c r="H1046" s="103"/>
      <c r="I1046" s="104"/>
      <c r="K1046" s="105"/>
    </row>
    <row r="1047" spans="5:11" x14ac:dyDescent="0.15">
      <c r="E1047" s="105"/>
      <c r="F1047" s="104"/>
      <c r="G1047" s="104"/>
      <c r="H1047" s="103"/>
      <c r="I1047" s="104"/>
      <c r="K1047" s="105"/>
    </row>
    <row r="1048" spans="5:11" x14ac:dyDescent="0.15">
      <c r="E1048" s="105"/>
      <c r="F1048" s="104"/>
      <c r="G1048" s="104"/>
      <c r="H1048" s="103"/>
      <c r="I1048" s="104"/>
      <c r="K1048" s="105"/>
    </row>
    <row r="1049" spans="5:11" x14ac:dyDescent="0.15">
      <c r="E1049" s="105"/>
      <c r="F1049" s="104"/>
      <c r="G1049" s="104"/>
      <c r="H1049" s="103"/>
      <c r="I1049" s="104"/>
      <c r="K1049" s="105"/>
    </row>
    <row r="1050" spans="5:11" x14ac:dyDescent="0.15">
      <c r="E1050" s="105"/>
      <c r="F1050" s="104"/>
      <c r="G1050" s="104"/>
      <c r="H1050" s="103"/>
      <c r="I1050" s="104"/>
      <c r="K1050" s="105"/>
    </row>
    <row r="1051" spans="5:11" x14ac:dyDescent="0.15">
      <c r="E1051" s="105"/>
      <c r="F1051" s="104"/>
      <c r="G1051" s="104"/>
      <c r="H1051" s="103"/>
      <c r="I1051" s="104"/>
      <c r="K1051" s="105"/>
    </row>
    <row r="1052" spans="5:11" x14ac:dyDescent="0.15">
      <c r="E1052" s="105"/>
      <c r="F1052" s="104"/>
      <c r="G1052" s="104"/>
      <c r="H1052" s="103"/>
      <c r="I1052" s="104"/>
      <c r="K1052" s="105"/>
    </row>
    <row r="1053" spans="5:11" x14ac:dyDescent="0.15">
      <c r="E1053" s="105"/>
      <c r="F1053" s="104"/>
      <c r="G1053" s="104"/>
      <c r="H1053" s="103"/>
      <c r="I1053" s="104"/>
      <c r="K1053" s="105"/>
    </row>
    <row r="1054" spans="5:11" x14ac:dyDescent="0.15">
      <c r="E1054" s="105"/>
      <c r="F1054" s="104"/>
      <c r="G1054" s="104"/>
      <c r="H1054" s="103"/>
      <c r="I1054" s="104"/>
      <c r="K1054" s="105"/>
    </row>
    <row r="1055" spans="5:11" x14ac:dyDescent="0.15">
      <c r="E1055" s="105"/>
      <c r="F1055" s="104"/>
      <c r="G1055" s="104"/>
      <c r="H1055" s="103"/>
      <c r="I1055" s="104"/>
      <c r="K1055" s="105"/>
    </row>
    <row r="1056" spans="5:11" x14ac:dyDescent="0.15">
      <c r="E1056" s="105"/>
      <c r="F1056" s="104"/>
      <c r="G1056" s="104"/>
      <c r="H1056" s="103"/>
      <c r="I1056" s="104"/>
      <c r="K1056" s="105"/>
    </row>
    <row r="1057" spans="5:11" x14ac:dyDescent="0.15">
      <c r="E1057" s="105"/>
      <c r="F1057" s="104"/>
      <c r="G1057" s="104"/>
      <c r="H1057" s="103"/>
      <c r="I1057" s="104"/>
      <c r="K1057" s="105"/>
    </row>
    <row r="1058" spans="5:11" x14ac:dyDescent="0.15">
      <c r="E1058" s="105"/>
      <c r="F1058" s="104"/>
      <c r="G1058" s="104"/>
      <c r="H1058" s="103"/>
      <c r="I1058" s="104"/>
      <c r="K1058" s="105"/>
    </row>
    <row r="1059" spans="5:11" x14ac:dyDescent="0.15">
      <c r="E1059" s="105"/>
      <c r="F1059" s="104"/>
      <c r="G1059" s="104"/>
      <c r="H1059" s="103"/>
      <c r="I1059" s="104"/>
      <c r="K1059" s="105"/>
    </row>
    <row r="1060" spans="5:11" x14ac:dyDescent="0.15">
      <c r="E1060" s="105"/>
      <c r="F1060" s="104"/>
      <c r="G1060" s="104"/>
      <c r="H1060" s="103"/>
      <c r="I1060" s="104"/>
      <c r="K1060" s="105"/>
    </row>
    <row r="1061" spans="5:11" x14ac:dyDescent="0.15">
      <c r="E1061" s="105"/>
      <c r="F1061" s="104"/>
      <c r="G1061" s="104"/>
      <c r="H1061" s="103"/>
      <c r="I1061" s="104"/>
      <c r="K1061" s="105"/>
    </row>
    <row r="1062" spans="5:11" x14ac:dyDescent="0.15">
      <c r="E1062" s="105"/>
      <c r="F1062" s="104"/>
      <c r="G1062" s="104"/>
      <c r="H1062" s="103"/>
      <c r="I1062" s="104"/>
      <c r="K1062" s="105"/>
    </row>
    <row r="1063" spans="5:11" x14ac:dyDescent="0.15">
      <c r="E1063" s="105"/>
      <c r="F1063" s="104"/>
      <c r="G1063" s="104"/>
      <c r="H1063" s="103"/>
      <c r="I1063" s="104"/>
      <c r="K1063" s="105"/>
    </row>
    <row r="1064" spans="5:11" x14ac:dyDescent="0.15">
      <c r="E1064" s="105"/>
      <c r="F1064" s="104"/>
      <c r="G1064" s="104"/>
      <c r="H1064" s="103"/>
      <c r="I1064" s="104"/>
      <c r="K1064" s="105"/>
    </row>
    <row r="1065" spans="5:11" x14ac:dyDescent="0.15">
      <c r="E1065" s="105"/>
      <c r="F1065" s="104"/>
      <c r="G1065" s="104"/>
      <c r="H1065" s="103"/>
      <c r="I1065" s="104"/>
      <c r="K1065" s="105"/>
    </row>
    <row r="1066" spans="5:11" x14ac:dyDescent="0.15">
      <c r="E1066" s="105"/>
      <c r="F1066" s="104"/>
      <c r="G1066" s="104"/>
      <c r="H1066" s="103"/>
      <c r="I1066" s="104"/>
      <c r="K1066" s="105"/>
    </row>
    <row r="1067" spans="5:11" x14ac:dyDescent="0.15">
      <c r="E1067" s="105"/>
      <c r="F1067" s="104"/>
      <c r="G1067" s="104"/>
      <c r="H1067" s="103"/>
      <c r="I1067" s="104"/>
      <c r="K1067" s="105"/>
    </row>
    <row r="1068" spans="5:11" x14ac:dyDescent="0.15">
      <c r="E1068" s="105"/>
      <c r="F1068" s="104"/>
      <c r="G1068" s="104"/>
      <c r="H1068" s="103"/>
      <c r="I1068" s="104"/>
      <c r="K1068" s="105"/>
    </row>
    <row r="1069" spans="5:11" x14ac:dyDescent="0.15">
      <c r="E1069" s="105"/>
      <c r="F1069" s="104"/>
      <c r="G1069" s="104"/>
      <c r="H1069" s="103"/>
      <c r="I1069" s="104"/>
      <c r="K1069" s="105"/>
    </row>
    <row r="1070" spans="5:11" x14ac:dyDescent="0.15">
      <c r="E1070" s="105"/>
      <c r="F1070" s="104"/>
      <c r="G1070" s="104"/>
      <c r="H1070" s="103"/>
      <c r="I1070" s="104"/>
      <c r="K1070" s="105"/>
    </row>
    <row r="1071" spans="5:11" x14ac:dyDescent="0.15">
      <c r="E1071" s="105"/>
      <c r="F1071" s="104"/>
      <c r="G1071" s="104"/>
      <c r="H1071" s="103"/>
      <c r="I1071" s="104"/>
      <c r="K1071" s="105"/>
    </row>
    <row r="1072" spans="5:11" x14ac:dyDescent="0.15">
      <c r="E1072" s="105"/>
      <c r="F1072" s="104"/>
      <c r="G1072" s="104"/>
      <c r="H1072" s="103"/>
      <c r="I1072" s="104"/>
      <c r="K1072" s="105"/>
    </row>
    <row r="1073" spans="5:11" x14ac:dyDescent="0.15">
      <c r="E1073" s="105"/>
      <c r="F1073" s="104"/>
      <c r="G1073" s="104"/>
      <c r="H1073" s="103"/>
      <c r="I1073" s="104"/>
      <c r="K1073" s="105"/>
    </row>
    <row r="1074" spans="5:11" x14ac:dyDescent="0.15">
      <c r="E1074" s="105"/>
      <c r="F1074" s="104"/>
      <c r="G1074" s="104"/>
      <c r="H1074" s="103"/>
      <c r="I1074" s="104"/>
      <c r="K1074" s="105"/>
    </row>
    <row r="1075" spans="5:11" x14ac:dyDescent="0.15">
      <c r="E1075" s="105"/>
      <c r="F1075" s="104"/>
      <c r="G1075" s="104"/>
      <c r="H1075" s="103"/>
      <c r="I1075" s="104"/>
      <c r="K1075" s="105"/>
    </row>
    <row r="1076" spans="5:11" x14ac:dyDescent="0.15">
      <c r="E1076" s="105"/>
      <c r="F1076" s="104"/>
      <c r="G1076" s="104"/>
      <c r="H1076" s="103"/>
      <c r="I1076" s="104"/>
      <c r="K1076" s="105"/>
    </row>
    <row r="1077" spans="5:11" x14ac:dyDescent="0.15">
      <c r="E1077" s="105"/>
      <c r="F1077" s="104"/>
      <c r="G1077" s="104"/>
      <c r="H1077" s="103"/>
      <c r="I1077" s="104"/>
      <c r="K1077" s="105"/>
    </row>
    <row r="1078" spans="5:11" x14ac:dyDescent="0.15">
      <c r="E1078" s="105"/>
      <c r="F1078" s="104"/>
      <c r="G1078" s="104"/>
      <c r="H1078" s="103"/>
      <c r="I1078" s="104"/>
      <c r="K1078" s="105"/>
    </row>
    <row r="1079" spans="5:11" x14ac:dyDescent="0.15">
      <c r="E1079" s="105"/>
      <c r="F1079" s="104"/>
      <c r="G1079" s="104"/>
      <c r="H1079" s="103"/>
      <c r="I1079" s="104"/>
      <c r="K1079" s="105"/>
    </row>
    <row r="1080" spans="5:11" x14ac:dyDescent="0.15">
      <c r="E1080" s="105"/>
      <c r="F1080" s="104"/>
      <c r="G1080" s="104"/>
      <c r="H1080" s="103"/>
      <c r="I1080" s="104"/>
      <c r="K1080" s="105"/>
    </row>
    <row r="1081" spans="5:11" x14ac:dyDescent="0.15">
      <c r="E1081" s="105"/>
      <c r="F1081" s="104"/>
      <c r="G1081" s="104"/>
      <c r="H1081" s="103"/>
      <c r="I1081" s="104"/>
      <c r="K1081" s="105"/>
    </row>
    <row r="1082" spans="5:11" x14ac:dyDescent="0.15">
      <c r="E1082" s="105"/>
      <c r="F1082" s="104"/>
      <c r="G1082" s="104"/>
      <c r="H1082" s="103"/>
      <c r="I1082" s="104"/>
      <c r="K1082" s="105"/>
    </row>
    <row r="1083" spans="5:11" x14ac:dyDescent="0.15">
      <c r="E1083" s="105"/>
      <c r="F1083" s="104"/>
      <c r="G1083" s="104"/>
      <c r="H1083" s="103"/>
      <c r="I1083" s="104"/>
      <c r="K1083" s="105"/>
    </row>
    <row r="1084" spans="5:11" x14ac:dyDescent="0.15">
      <c r="E1084" s="105"/>
      <c r="F1084" s="104"/>
      <c r="G1084" s="104"/>
      <c r="H1084" s="103"/>
      <c r="I1084" s="104"/>
      <c r="K1084" s="105"/>
    </row>
    <row r="1085" spans="5:11" x14ac:dyDescent="0.15">
      <c r="E1085" s="105"/>
      <c r="F1085" s="104"/>
      <c r="G1085" s="104"/>
      <c r="H1085" s="103"/>
      <c r="I1085" s="104"/>
      <c r="K1085" s="105"/>
    </row>
    <row r="1086" spans="5:11" x14ac:dyDescent="0.15">
      <c r="E1086" s="105"/>
      <c r="F1086" s="104"/>
      <c r="G1086" s="104"/>
      <c r="H1086" s="103"/>
      <c r="I1086" s="104"/>
      <c r="K1086" s="105"/>
    </row>
    <row r="1087" spans="5:11" x14ac:dyDescent="0.15">
      <c r="E1087" s="105"/>
      <c r="F1087" s="104"/>
      <c r="G1087" s="104"/>
      <c r="H1087" s="103"/>
      <c r="I1087" s="104"/>
      <c r="K1087" s="105"/>
    </row>
    <row r="1088" spans="5:11" x14ac:dyDescent="0.15">
      <c r="E1088" s="105"/>
      <c r="F1088" s="104"/>
      <c r="G1088" s="104"/>
      <c r="H1088" s="103"/>
      <c r="I1088" s="104"/>
      <c r="K1088" s="105"/>
    </row>
    <row r="1089" spans="5:11" x14ac:dyDescent="0.15">
      <c r="E1089" s="105"/>
      <c r="F1089" s="104"/>
      <c r="G1089" s="104"/>
      <c r="H1089" s="103"/>
      <c r="I1089" s="104"/>
      <c r="K1089" s="105"/>
    </row>
    <row r="1090" spans="5:11" x14ac:dyDescent="0.15">
      <c r="E1090" s="105"/>
      <c r="F1090" s="104"/>
      <c r="G1090" s="104"/>
      <c r="H1090" s="103"/>
      <c r="I1090" s="104"/>
      <c r="K1090" s="105"/>
    </row>
    <row r="1091" spans="5:11" x14ac:dyDescent="0.15">
      <c r="E1091" s="105"/>
      <c r="F1091" s="104"/>
      <c r="G1091" s="104"/>
      <c r="H1091" s="103"/>
      <c r="I1091" s="104"/>
      <c r="K1091" s="105"/>
    </row>
    <row r="1092" spans="5:11" x14ac:dyDescent="0.15">
      <c r="E1092" s="105"/>
      <c r="F1092" s="104"/>
      <c r="G1092" s="104"/>
      <c r="H1092" s="103"/>
      <c r="I1092" s="104"/>
      <c r="K1092" s="105"/>
    </row>
    <row r="1093" spans="5:11" x14ac:dyDescent="0.15">
      <c r="E1093" s="105"/>
      <c r="F1093" s="104"/>
      <c r="G1093" s="104"/>
      <c r="H1093" s="103"/>
      <c r="I1093" s="104"/>
      <c r="K1093" s="105"/>
    </row>
    <row r="1094" spans="5:11" x14ac:dyDescent="0.15">
      <c r="E1094" s="105"/>
      <c r="F1094" s="104"/>
      <c r="G1094" s="104"/>
      <c r="H1094" s="103"/>
      <c r="I1094" s="104"/>
      <c r="K1094" s="105"/>
    </row>
    <row r="1095" spans="5:11" x14ac:dyDescent="0.15">
      <c r="E1095" s="105"/>
      <c r="F1095" s="104"/>
      <c r="G1095" s="104"/>
      <c r="H1095" s="103"/>
      <c r="I1095" s="104"/>
      <c r="K1095" s="105"/>
    </row>
    <row r="1096" spans="5:11" x14ac:dyDescent="0.15">
      <c r="E1096" s="105"/>
      <c r="F1096" s="104"/>
      <c r="G1096" s="104"/>
      <c r="H1096" s="103"/>
      <c r="I1096" s="104"/>
      <c r="K1096" s="105"/>
    </row>
    <row r="1097" spans="5:11" x14ac:dyDescent="0.15">
      <c r="E1097" s="105"/>
      <c r="F1097" s="104"/>
      <c r="G1097" s="104"/>
      <c r="H1097" s="103"/>
      <c r="I1097" s="104"/>
      <c r="K1097" s="105"/>
    </row>
    <row r="1098" spans="5:11" x14ac:dyDescent="0.15">
      <c r="E1098" s="105"/>
      <c r="F1098" s="104"/>
      <c r="G1098" s="104"/>
      <c r="H1098" s="103"/>
      <c r="I1098" s="104"/>
      <c r="K1098" s="105"/>
    </row>
    <row r="1099" spans="5:11" x14ac:dyDescent="0.15">
      <c r="E1099" s="105"/>
      <c r="F1099" s="104"/>
      <c r="G1099" s="104"/>
      <c r="H1099" s="103"/>
      <c r="I1099" s="104"/>
      <c r="K1099" s="105"/>
    </row>
    <row r="1100" spans="5:11" x14ac:dyDescent="0.15">
      <c r="E1100" s="105"/>
      <c r="F1100" s="104"/>
      <c r="G1100" s="104"/>
      <c r="H1100" s="103"/>
      <c r="I1100" s="104"/>
      <c r="K1100" s="105"/>
    </row>
    <row r="1101" spans="5:11" x14ac:dyDescent="0.15">
      <c r="E1101" s="105"/>
      <c r="F1101" s="104"/>
      <c r="G1101" s="104"/>
      <c r="H1101" s="103"/>
      <c r="I1101" s="104"/>
      <c r="K1101" s="105"/>
    </row>
    <row r="1102" spans="5:11" x14ac:dyDescent="0.15">
      <c r="E1102" s="105"/>
      <c r="F1102" s="104"/>
      <c r="G1102" s="104"/>
      <c r="H1102" s="103"/>
      <c r="I1102" s="104"/>
      <c r="K1102" s="105"/>
    </row>
    <row r="1103" spans="5:11" x14ac:dyDescent="0.15">
      <c r="E1103" s="105"/>
      <c r="F1103" s="104"/>
      <c r="G1103" s="104"/>
      <c r="H1103" s="103"/>
      <c r="I1103" s="104"/>
      <c r="K1103" s="105"/>
    </row>
    <row r="1104" spans="5:11" x14ac:dyDescent="0.15">
      <c r="E1104" s="105"/>
      <c r="F1104" s="104"/>
      <c r="G1104" s="104"/>
      <c r="H1104" s="103"/>
      <c r="I1104" s="104"/>
      <c r="K1104" s="105"/>
    </row>
    <row r="1105" spans="5:11" x14ac:dyDescent="0.15">
      <c r="E1105" s="105"/>
      <c r="F1105" s="104"/>
      <c r="G1105" s="104"/>
      <c r="H1105" s="103"/>
      <c r="I1105" s="104"/>
      <c r="K1105" s="105"/>
    </row>
    <row r="1106" spans="5:11" x14ac:dyDescent="0.15">
      <c r="E1106" s="105"/>
      <c r="F1106" s="104"/>
      <c r="G1106" s="104"/>
      <c r="H1106" s="103"/>
      <c r="I1106" s="104"/>
      <c r="K1106" s="105"/>
    </row>
    <row r="1107" spans="5:11" x14ac:dyDescent="0.15">
      <c r="E1107" s="105"/>
      <c r="F1107" s="104"/>
      <c r="G1107" s="104"/>
      <c r="H1107" s="103"/>
      <c r="I1107" s="104"/>
      <c r="K1107" s="105"/>
    </row>
    <row r="1108" spans="5:11" x14ac:dyDescent="0.15">
      <c r="E1108" s="105"/>
      <c r="F1108" s="104"/>
      <c r="G1108" s="104"/>
      <c r="H1108" s="103"/>
      <c r="I1108" s="104"/>
      <c r="K1108" s="105"/>
    </row>
    <row r="1109" spans="5:11" x14ac:dyDescent="0.15">
      <c r="E1109" s="105"/>
      <c r="F1109" s="104"/>
      <c r="G1109" s="104"/>
      <c r="H1109" s="103"/>
      <c r="I1109" s="104"/>
      <c r="K1109" s="105"/>
    </row>
    <row r="1110" spans="5:11" x14ac:dyDescent="0.15">
      <c r="E1110" s="105"/>
      <c r="F1110" s="104"/>
      <c r="G1110" s="104"/>
      <c r="H1110" s="103"/>
      <c r="I1110" s="104"/>
      <c r="K1110" s="105"/>
    </row>
    <row r="1111" spans="5:11" x14ac:dyDescent="0.15">
      <c r="E1111" s="105"/>
      <c r="F1111" s="104"/>
      <c r="G1111" s="104"/>
      <c r="H1111" s="103"/>
      <c r="I1111" s="104"/>
      <c r="K1111" s="105"/>
    </row>
    <row r="1112" spans="5:11" x14ac:dyDescent="0.15">
      <c r="E1112" s="105"/>
      <c r="F1112" s="104"/>
      <c r="G1112" s="104"/>
      <c r="H1112" s="103"/>
      <c r="I1112" s="104"/>
      <c r="K1112" s="105"/>
    </row>
    <row r="1113" spans="5:11" x14ac:dyDescent="0.15">
      <c r="E1113" s="105"/>
      <c r="F1113" s="104"/>
      <c r="G1113" s="104"/>
      <c r="H1113" s="103"/>
      <c r="I1113" s="104"/>
      <c r="K1113" s="105"/>
    </row>
    <row r="1114" spans="5:11" x14ac:dyDescent="0.15">
      <c r="E1114" s="105"/>
      <c r="F1114" s="104"/>
      <c r="G1114" s="104"/>
      <c r="H1114" s="103"/>
      <c r="I1114" s="104"/>
      <c r="K1114" s="105"/>
    </row>
    <row r="1115" spans="5:11" x14ac:dyDescent="0.15">
      <c r="E1115" s="105"/>
      <c r="F1115" s="104"/>
      <c r="G1115" s="104"/>
      <c r="H1115" s="103"/>
      <c r="I1115" s="104"/>
      <c r="K1115" s="105"/>
    </row>
    <row r="1116" spans="5:11" x14ac:dyDescent="0.15">
      <c r="E1116" s="105"/>
      <c r="F1116" s="104"/>
      <c r="G1116" s="104"/>
      <c r="H1116" s="103"/>
      <c r="I1116" s="104"/>
      <c r="K1116" s="105"/>
    </row>
    <row r="1117" spans="5:11" x14ac:dyDescent="0.15">
      <c r="E1117" s="105"/>
      <c r="F1117" s="104"/>
      <c r="G1117" s="104"/>
      <c r="H1117" s="103"/>
      <c r="I1117" s="104"/>
      <c r="K1117" s="105"/>
    </row>
    <row r="1118" spans="5:11" x14ac:dyDescent="0.15">
      <c r="E1118" s="105"/>
      <c r="F1118" s="104"/>
      <c r="G1118" s="104"/>
      <c r="H1118" s="103"/>
      <c r="I1118" s="104"/>
      <c r="K1118" s="105"/>
    </row>
    <row r="1119" spans="5:11" x14ac:dyDescent="0.15">
      <c r="E1119" s="105"/>
      <c r="F1119" s="104"/>
      <c r="G1119" s="104"/>
      <c r="H1119" s="103"/>
      <c r="I1119" s="104"/>
      <c r="K1119" s="105"/>
    </row>
    <row r="1120" spans="5:11" x14ac:dyDescent="0.15">
      <c r="E1120" s="105"/>
      <c r="F1120" s="104"/>
      <c r="G1120" s="104"/>
      <c r="H1120" s="103"/>
      <c r="I1120" s="104"/>
      <c r="K1120" s="105"/>
    </row>
    <row r="1121" spans="5:11" x14ac:dyDescent="0.15">
      <c r="E1121" s="105"/>
      <c r="F1121" s="104"/>
      <c r="G1121" s="104"/>
      <c r="H1121" s="103"/>
      <c r="I1121" s="104"/>
      <c r="K1121" s="105"/>
    </row>
    <row r="1122" spans="5:11" x14ac:dyDescent="0.15">
      <c r="E1122" s="105"/>
      <c r="F1122" s="104"/>
      <c r="G1122" s="104"/>
      <c r="H1122" s="103"/>
      <c r="I1122" s="104"/>
      <c r="K1122" s="105"/>
    </row>
    <row r="1123" spans="5:11" x14ac:dyDescent="0.15">
      <c r="E1123" s="105"/>
      <c r="F1123" s="104"/>
      <c r="G1123" s="104"/>
      <c r="H1123" s="103"/>
      <c r="I1123" s="104"/>
      <c r="K1123" s="105"/>
    </row>
    <row r="1124" spans="5:11" x14ac:dyDescent="0.15">
      <c r="E1124" s="105"/>
      <c r="F1124" s="104"/>
      <c r="G1124" s="104"/>
      <c r="H1124" s="103"/>
      <c r="I1124" s="104"/>
      <c r="K1124" s="105"/>
    </row>
    <row r="1125" spans="5:11" x14ac:dyDescent="0.15">
      <c r="E1125" s="105"/>
      <c r="F1125" s="104"/>
      <c r="G1125" s="104"/>
      <c r="H1125" s="103"/>
      <c r="I1125" s="104"/>
      <c r="K1125" s="105"/>
    </row>
    <row r="1126" spans="5:11" x14ac:dyDescent="0.15">
      <c r="E1126" s="105"/>
      <c r="F1126" s="104"/>
      <c r="G1126" s="104"/>
      <c r="H1126" s="103"/>
      <c r="I1126" s="104"/>
      <c r="K1126" s="105"/>
    </row>
    <row r="1127" spans="5:11" x14ac:dyDescent="0.15">
      <c r="E1127" s="105"/>
      <c r="F1127" s="104"/>
      <c r="G1127" s="104"/>
      <c r="H1127" s="103"/>
      <c r="I1127" s="104"/>
      <c r="K1127" s="105"/>
    </row>
    <row r="1128" spans="5:11" x14ac:dyDescent="0.15">
      <c r="E1128" s="105"/>
      <c r="F1128" s="104"/>
      <c r="G1128" s="104"/>
      <c r="H1128" s="103"/>
      <c r="I1128" s="104"/>
      <c r="K1128" s="105"/>
    </row>
    <row r="1129" spans="5:11" x14ac:dyDescent="0.15">
      <c r="E1129" s="105"/>
      <c r="F1129" s="104"/>
      <c r="G1129" s="104"/>
      <c r="H1129" s="103"/>
      <c r="I1129" s="104"/>
      <c r="K1129" s="105"/>
    </row>
    <row r="1130" spans="5:11" x14ac:dyDescent="0.15">
      <c r="E1130" s="105"/>
      <c r="F1130" s="104"/>
      <c r="G1130" s="104"/>
      <c r="H1130" s="103"/>
      <c r="I1130" s="104"/>
      <c r="K1130" s="105"/>
    </row>
    <row r="1131" spans="5:11" x14ac:dyDescent="0.15">
      <c r="E1131" s="105"/>
      <c r="F1131" s="104"/>
      <c r="G1131" s="104"/>
      <c r="H1131" s="103"/>
      <c r="I1131" s="104"/>
      <c r="K1131" s="105"/>
    </row>
    <row r="1132" spans="5:11" x14ac:dyDescent="0.15">
      <c r="E1132" s="105"/>
      <c r="F1132" s="104"/>
      <c r="G1132" s="104"/>
      <c r="H1132" s="103"/>
      <c r="I1132" s="104"/>
      <c r="K1132" s="105"/>
    </row>
    <row r="1133" spans="5:11" x14ac:dyDescent="0.15">
      <c r="E1133" s="105"/>
      <c r="F1133" s="104"/>
      <c r="G1133" s="104"/>
      <c r="H1133" s="103"/>
      <c r="I1133" s="104"/>
      <c r="K1133" s="105"/>
    </row>
    <row r="1134" spans="5:11" x14ac:dyDescent="0.15">
      <c r="E1134" s="105"/>
      <c r="F1134" s="104"/>
      <c r="G1134" s="104"/>
      <c r="H1134" s="103"/>
      <c r="I1134" s="104"/>
      <c r="K1134" s="105"/>
    </row>
    <row r="1135" spans="5:11" x14ac:dyDescent="0.15">
      <c r="E1135" s="105"/>
      <c r="F1135" s="104"/>
      <c r="G1135" s="104"/>
      <c r="H1135" s="103"/>
      <c r="I1135" s="104"/>
      <c r="K1135" s="105"/>
    </row>
    <row r="1136" spans="5:11" x14ac:dyDescent="0.15">
      <c r="E1136" s="105"/>
      <c r="F1136" s="104"/>
      <c r="G1136" s="104"/>
      <c r="H1136" s="103"/>
      <c r="I1136" s="104"/>
      <c r="K1136" s="105"/>
    </row>
    <row r="1137" spans="5:11" x14ac:dyDescent="0.15">
      <c r="E1137" s="105"/>
      <c r="F1137" s="104"/>
      <c r="G1137" s="104"/>
      <c r="H1137" s="103"/>
      <c r="I1137" s="104"/>
      <c r="K1137" s="105"/>
    </row>
    <row r="1138" spans="5:11" x14ac:dyDescent="0.15">
      <c r="E1138" s="105"/>
      <c r="F1138" s="104"/>
      <c r="G1138" s="104"/>
      <c r="H1138" s="103"/>
      <c r="I1138" s="104"/>
      <c r="K1138" s="105"/>
    </row>
    <row r="1139" spans="5:11" x14ac:dyDescent="0.15">
      <c r="E1139" s="105"/>
      <c r="F1139" s="104"/>
      <c r="G1139" s="104"/>
      <c r="H1139" s="103"/>
      <c r="I1139" s="104"/>
      <c r="K1139" s="105"/>
    </row>
    <row r="1140" spans="5:11" x14ac:dyDescent="0.15">
      <c r="E1140" s="105"/>
      <c r="F1140" s="104"/>
      <c r="G1140" s="104"/>
      <c r="H1140" s="103"/>
      <c r="I1140" s="104"/>
      <c r="K1140" s="105"/>
    </row>
    <row r="1141" spans="5:11" x14ac:dyDescent="0.15">
      <c r="E1141" s="105"/>
      <c r="F1141" s="104"/>
      <c r="G1141" s="104"/>
      <c r="H1141" s="103"/>
      <c r="I1141" s="104"/>
      <c r="K1141" s="105"/>
    </row>
    <row r="1142" spans="5:11" x14ac:dyDescent="0.15">
      <c r="E1142" s="105"/>
      <c r="F1142" s="104"/>
      <c r="G1142" s="104"/>
      <c r="H1142" s="103"/>
      <c r="I1142" s="104"/>
      <c r="K1142" s="105"/>
    </row>
    <row r="1143" spans="5:11" x14ac:dyDescent="0.15">
      <c r="E1143" s="105"/>
      <c r="F1143" s="104"/>
      <c r="G1143" s="104"/>
      <c r="H1143" s="103"/>
      <c r="I1143" s="104"/>
      <c r="K1143" s="105"/>
    </row>
    <row r="1144" spans="5:11" x14ac:dyDescent="0.15">
      <c r="F1144" s="104"/>
      <c r="G1144" s="104"/>
      <c r="H1144" s="103"/>
      <c r="I1144" s="104"/>
    </row>
    <row r="1145" spans="5:11" x14ac:dyDescent="0.15">
      <c r="F1145" s="104"/>
      <c r="G1145" s="104"/>
      <c r="H1145" s="103"/>
      <c r="I1145" s="104"/>
    </row>
    <row r="1146" spans="5:11" x14ac:dyDescent="0.15">
      <c r="F1146" s="104"/>
      <c r="G1146" s="104"/>
      <c r="H1146" s="103"/>
      <c r="I1146" s="104"/>
    </row>
    <row r="1147" spans="5:11" x14ac:dyDescent="0.15">
      <c r="F1147" s="104"/>
      <c r="G1147" s="104"/>
      <c r="H1147" s="103"/>
      <c r="I1147" s="104"/>
    </row>
    <row r="1148" spans="5:11" x14ac:dyDescent="0.15">
      <c r="F1148" s="104"/>
      <c r="G1148" s="104"/>
      <c r="H1148" s="103"/>
      <c r="I1148" s="104"/>
    </row>
    <row r="1149" spans="5:11" x14ac:dyDescent="0.15">
      <c r="F1149" s="104"/>
      <c r="G1149" s="104"/>
      <c r="H1149" s="103"/>
      <c r="I1149" s="104"/>
    </row>
    <row r="1150" spans="5:11" x14ac:dyDescent="0.15">
      <c r="F1150" s="104"/>
      <c r="G1150" s="104"/>
      <c r="H1150" s="103"/>
      <c r="I1150" s="104"/>
    </row>
    <row r="1151" spans="5:11" x14ac:dyDescent="0.15">
      <c r="F1151" s="104"/>
      <c r="G1151" s="104"/>
      <c r="H1151" s="103"/>
      <c r="I1151" s="104"/>
    </row>
    <row r="1152" spans="5:11" x14ac:dyDescent="0.15">
      <c r="F1152" s="104"/>
      <c r="G1152" s="104"/>
      <c r="H1152" s="103"/>
      <c r="I1152" s="104"/>
    </row>
    <row r="1153" spans="6:9" x14ac:dyDescent="0.15">
      <c r="F1153" s="104"/>
      <c r="G1153" s="104"/>
      <c r="H1153" s="103"/>
      <c r="I1153" s="104"/>
    </row>
    <row r="1154" spans="6:9" x14ac:dyDescent="0.15">
      <c r="F1154" s="102"/>
      <c r="G1154" s="102"/>
      <c r="H1154" s="101"/>
      <c r="I1154" s="102"/>
    </row>
    <row r="1155" spans="6:9" x14ac:dyDescent="0.15">
      <c r="F1155" s="102"/>
      <c r="G1155" s="102"/>
      <c r="H1155" s="101"/>
      <c r="I1155" s="102"/>
    </row>
    <row r="1156" spans="6:9" x14ac:dyDescent="0.15">
      <c r="F1156" s="102"/>
      <c r="G1156" s="102"/>
      <c r="H1156" s="101"/>
      <c r="I1156" s="102"/>
    </row>
    <row r="1157" spans="6:9" x14ac:dyDescent="0.15">
      <c r="F1157" s="102"/>
      <c r="G1157" s="102"/>
      <c r="H1157" s="101"/>
      <c r="I1157" s="102"/>
    </row>
    <row r="1158" spans="6:9" x14ac:dyDescent="0.15">
      <c r="F1158" s="102"/>
      <c r="G1158" s="102"/>
      <c r="H1158" s="101"/>
      <c r="I1158" s="102"/>
    </row>
    <row r="1159" spans="6:9" x14ac:dyDescent="0.15">
      <c r="F1159" s="102"/>
      <c r="G1159" s="102"/>
      <c r="H1159" s="101"/>
      <c r="I1159" s="102"/>
    </row>
    <row r="1160" spans="6:9" x14ac:dyDescent="0.15">
      <c r="F1160" s="102"/>
      <c r="G1160" s="102"/>
      <c r="H1160" s="101"/>
      <c r="I1160" s="102"/>
    </row>
    <row r="1161" spans="6:9" x14ac:dyDescent="0.15">
      <c r="F1161" s="102"/>
      <c r="G1161" s="102"/>
      <c r="H1161" s="101"/>
      <c r="I1161" s="102"/>
    </row>
    <row r="1162" spans="6:9" x14ac:dyDescent="0.15">
      <c r="F1162" s="102"/>
      <c r="G1162" s="102"/>
      <c r="H1162" s="101"/>
      <c r="I1162" s="102"/>
    </row>
    <row r="1163" spans="6:9" x14ac:dyDescent="0.15">
      <c r="F1163" s="102"/>
      <c r="G1163" s="102"/>
      <c r="H1163" s="101"/>
      <c r="I1163" s="102"/>
    </row>
    <row r="1164" spans="6:9" x14ac:dyDescent="0.15">
      <c r="F1164" s="102"/>
      <c r="G1164" s="102"/>
      <c r="H1164" s="101"/>
      <c r="I1164" s="102"/>
    </row>
    <row r="1165" spans="6:9" x14ac:dyDescent="0.15">
      <c r="F1165" s="102"/>
      <c r="G1165" s="102"/>
      <c r="H1165" s="101"/>
      <c r="I1165" s="102"/>
    </row>
    <row r="1166" spans="6:9" x14ac:dyDescent="0.15">
      <c r="F1166" s="102"/>
      <c r="G1166" s="102"/>
      <c r="H1166" s="101"/>
      <c r="I1166" s="102"/>
    </row>
    <row r="1167" spans="6:9" x14ac:dyDescent="0.15">
      <c r="F1167" s="102"/>
      <c r="G1167" s="102"/>
      <c r="H1167" s="101"/>
      <c r="I1167" s="102"/>
    </row>
    <row r="1168" spans="6:9" x14ac:dyDescent="0.15">
      <c r="F1168" s="102"/>
      <c r="G1168" s="102"/>
      <c r="H1168" s="101"/>
      <c r="I1168" s="102"/>
    </row>
    <row r="1169" spans="6:9" x14ac:dyDescent="0.15">
      <c r="F1169" s="102"/>
      <c r="G1169" s="102"/>
      <c r="H1169" s="101"/>
      <c r="I1169" s="102"/>
    </row>
    <row r="1170" spans="6:9" x14ac:dyDescent="0.15">
      <c r="F1170" s="102"/>
      <c r="G1170" s="102"/>
      <c r="H1170" s="101"/>
      <c r="I1170" s="102"/>
    </row>
    <row r="1171" spans="6:9" x14ac:dyDescent="0.15">
      <c r="F1171" s="102"/>
      <c r="G1171" s="102"/>
      <c r="H1171" s="101"/>
      <c r="I1171" s="102"/>
    </row>
    <row r="1172" spans="6:9" x14ac:dyDescent="0.15">
      <c r="F1172" s="102"/>
      <c r="G1172" s="102"/>
      <c r="H1172" s="101"/>
      <c r="I1172" s="102"/>
    </row>
    <row r="1173" spans="6:9" x14ac:dyDescent="0.15">
      <c r="F1173" s="102"/>
      <c r="G1173" s="102"/>
      <c r="H1173" s="101"/>
      <c r="I1173" s="102"/>
    </row>
    <row r="1174" spans="6:9" x14ac:dyDescent="0.15">
      <c r="F1174" s="102"/>
      <c r="G1174" s="102"/>
      <c r="H1174" s="101"/>
      <c r="I1174" s="102"/>
    </row>
    <row r="1175" spans="6:9" x14ac:dyDescent="0.15">
      <c r="F1175" s="102"/>
      <c r="G1175" s="102"/>
      <c r="H1175" s="101"/>
      <c r="I1175" s="102"/>
    </row>
    <row r="1176" spans="6:9" x14ac:dyDescent="0.15">
      <c r="F1176" s="102"/>
      <c r="G1176" s="102"/>
      <c r="H1176" s="101"/>
      <c r="I1176" s="102"/>
    </row>
    <row r="1177" spans="6:9" x14ac:dyDescent="0.15">
      <c r="F1177" s="102"/>
      <c r="G1177" s="102"/>
      <c r="H1177" s="101"/>
      <c r="I1177" s="102"/>
    </row>
    <row r="1178" spans="6:9" x14ac:dyDescent="0.15">
      <c r="F1178" s="102"/>
      <c r="G1178" s="102"/>
      <c r="H1178" s="101"/>
      <c r="I1178" s="102"/>
    </row>
    <row r="1179" spans="6:9" x14ac:dyDescent="0.15">
      <c r="F1179" s="102"/>
      <c r="G1179" s="102"/>
      <c r="H1179" s="101"/>
      <c r="I1179" s="102"/>
    </row>
    <row r="1180" spans="6:9" x14ac:dyDescent="0.15">
      <c r="F1180" s="102"/>
      <c r="G1180" s="102"/>
      <c r="H1180" s="101"/>
      <c r="I1180" s="102"/>
    </row>
    <row r="1181" spans="6:9" x14ac:dyDescent="0.15">
      <c r="F1181" s="102"/>
      <c r="G1181" s="102"/>
      <c r="H1181" s="101"/>
      <c r="I1181" s="102"/>
    </row>
    <row r="1182" spans="6:9" x14ac:dyDescent="0.15">
      <c r="F1182" s="102"/>
      <c r="G1182" s="102"/>
      <c r="H1182" s="101"/>
      <c r="I1182" s="102"/>
    </row>
    <row r="1183" spans="6:9" x14ac:dyDescent="0.15">
      <c r="F1183" s="102"/>
      <c r="G1183" s="102"/>
      <c r="H1183" s="101"/>
      <c r="I1183" s="102"/>
    </row>
    <row r="1184" spans="6:9" x14ac:dyDescent="0.15">
      <c r="F1184" s="102"/>
      <c r="G1184" s="102"/>
      <c r="H1184" s="101"/>
      <c r="I1184" s="102"/>
    </row>
    <row r="1185" spans="6:9" x14ac:dyDescent="0.15">
      <c r="F1185" s="102"/>
      <c r="G1185" s="102"/>
      <c r="H1185" s="101"/>
      <c r="I1185" s="102"/>
    </row>
    <row r="1186" spans="6:9" x14ac:dyDescent="0.15">
      <c r="F1186" s="102"/>
      <c r="G1186" s="102"/>
      <c r="H1186" s="101"/>
      <c r="I1186" s="102"/>
    </row>
    <row r="1187" spans="6:9" x14ac:dyDescent="0.15">
      <c r="F1187" s="102"/>
      <c r="G1187" s="102"/>
      <c r="H1187" s="101"/>
      <c r="I1187" s="102"/>
    </row>
    <row r="1188" spans="6:9" x14ac:dyDescent="0.15">
      <c r="F1188" s="102"/>
      <c r="G1188" s="102"/>
      <c r="H1188" s="101"/>
      <c r="I1188" s="102"/>
    </row>
    <row r="1189" spans="6:9" x14ac:dyDescent="0.15">
      <c r="F1189" s="102"/>
      <c r="G1189" s="102"/>
      <c r="H1189" s="101"/>
      <c r="I1189" s="102"/>
    </row>
    <row r="1190" spans="6:9" x14ac:dyDescent="0.15">
      <c r="F1190" s="102"/>
      <c r="G1190" s="102"/>
      <c r="H1190" s="101"/>
      <c r="I1190" s="102"/>
    </row>
    <row r="1191" spans="6:9" x14ac:dyDescent="0.15">
      <c r="F1191" s="102"/>
      <c r="G1191" s="102"/>
      <c r="H1191" s="101"/>
      <c r="I1191" s="102"/>
    </row>
    <row r="1192" spans="6:9" x14ac:dyDescent="0.15">
      <c r="F1192" s="102"/>
      <c r="G1192" s="102"/>
      <c r="H1192" s="101"/>
      <c r="I1192" s="102"/>
    </row>
    <row r="1193" spans="6:9" x14ac:dyDescent="0.15">
      <c r="F1193" s="102"/>
      <c r="G1193" s="102"/>
      <c r="H1193" s="101"/>
      <c r="I1193" s="102"/>
    </row>
    <row r="1194" spans="6:9" x14ac:dyDescent="0.15">
      <c r="F1194" s="102"/>
      <c r="G1194" s="102"/>
      <c r="H1194" s="101"/>
      <c r="I1194" s="102"/>
    </row>
    <row r="1195" spans="6:9" x14ac:dyDescent="0.15">
      <c r="F1195" s="102"/>
      <c r="G1195" s="102"/>
      <c r="H1195" s="101"/>
      <c r="I1195" s="102"/>
    </row>
    <row r="1196" spans="6:9" x14ac:dyDescent="0.15">
      <c r="F1196" s="102"/>
      <c r="G1196" s="102"/>
      <c r="H1196" s="101"/>
      <c r="I1196" s="102"/>
    </row>
    <row r="1197" spans="6:9" x14ac:dyDescent="0.15">
      <c r="F1197" s="102"/>
      <c r="G1197" s="102"/>
      <c r="H1197" s="101"/>
      <c r="I1197" s="102"/>
    </row>
    <row r="1198" spans="6:9" x14ac:dyDescent="0.15">
      <c r="F1198" s="102"/>
      <c r="G1198" s="102"/>
      <c r="H1198" s="101"/>
      <c r="I1198" s="102"/>
    </row>
    <row r="1199" spans="6:9" x14ac:dyDescent="0.15">
      <c r="F1199" s="102"/>
      <c r="G1199" s="102"/>
      <c r="H1199" s="101"/>
      <c r="I1199" s="102"/>
    </row>
    <row r="1200" spans="6:9" x14ac:dyDescent="0.15">
      <c r="F1200" s="102"/>
      <c r="G1200" s="102"/>
      <c r="H1200" s="101"/>
      <c r="I1200" s="102"/>
    </row>
    <row r="1201" spans="6:9" x14ac:dyDescent="0.15">
      <c r="F1201" s="102"/>
      <c r="G1201" s="102"/>
      <c r="H1201" s="101"/>
      <c r="I1201" s="102"/>
    </row>
    <row r="1202" spans="6:9" x14ac:dyDescent="0.15">
      <c r="F1202" s="102"/>
      <c r="G1202" s="102"/>
      <c r="H1202" s="101"/>
      <c r="I1202" s="102"/>
    </row>
    <row r="1203" spans="6:9" x14ac:dyDescent="0.15">
      <c r="F1203" s="102"/>
      <c r="G1203" s="102"/>
      <c r="H1203" s="101"/>
      <c r="I1203" s="102"/>
    </row>
    <row r="1204" spans="6:9" x14ac:dyDescent="0.15">
      <c r="F1204" s="102"/>
      <c r="G1204" s="102"/>
      <c r="H1204" s="101"/>
      <c r="I1204" s="102"/>
    </row>
    <row r="1205" spans="6:9" x14ac:dyDescent="0.15">
      <c r="F1205" s="102"/>
      <c r="G1205" s="102"/>
      <c r="H1205" s="101"/>
      <c r="I1205" s="102"/>
    </row>
    <row r="1206" spans="6:9" x14ac:dyDescent="0.15">
      <c r="F1206" s="102"/>
      <c r="G1206" s="102"/>
      <c r="H1206" s="101"/>
      <c r="I1206" s="102"/>
    </row>
    <row r="1207" spans="6:9" x14ac:dyDescent="0.15">
      <c r="F1207" s="102"/>
      <c r="G1207" s="102"/>
      <c r="H1207" s="101"/>
      <c r="I1207" s="102"/>
    </row>
    <row r="1208" spans="6:9" x14ac:dyDescent="0.15">
      <c r="F1208" s="102"/>
      <c r="G1208" s="102"/>
      <c r="H1208" s="101"/>
      <c r="I1208" s="102"/>
    </row>
    <row r="1209" spans="6:9" x14ac:dyDescent="0.15">
      <c r="F1209" s="102"/>
      <c r="G1209" s="102"/>
      <c r="H1209" s="101"/>
      <c r="I1209" s="102"/>
    </row>
    <row r="1210" spans="6:9" x14ac:dyDescent="0.15">
      <c r="F1210" s="102"/>
      <c r="G1210" s="102"/>
      <c r="H1210" s="101"/>
      <c r="I1210" s="102"/>
    </row>
    <row r="1211" spans="6:9" x14ac:dyDescent="0.15">
      <c r="F1211" s="102"/>
      <c r="G1211" s="102"/>
      <c r="H1211" s="101"/>
      <c r="I1211" s="102"/>
    </row>
    <row r="1212" spans="6:9" x14ac:dyDescent="0.15">
      <c r="F1212" s="102"/>
      <c r="G1212" s="102"/>
      <c r="H1212" s="101"/>
      <c r="I1212" s="102"/>
    </row>
    <row r="1213" spans="6:9" x14ac:dyDescent="0.15">
      <c r="F1213" s="102"/>
      <c r="G1213" s="102"/>
      <c r="H1213" s="101"/>
      <c r="I1213" s="102"/>
    </row>
    <row r="1214" spans="6:9" x14ac:dyDescent="0.15">
      <c r="F1214" s="102"/>
      <c r="G1214" s="102"/>
      <c r="H1214" s="101"/>
      <c r="I1214" s="102"/>
    </row>
    <row r="1215" spans="6:9" x14ac:dyDescent="0.15">
      <c r="F1215" s="102"/>
      <c r="G1215" s="102"/>
      <c r="H1215" s="101"/>
      <c r="I1215" s="102"/>
    </row>
    <row r="1216" spans="6:9" x14ac:dyDescent="0.15">
      <c r="F1216" s="102"/>
      <c r="G1216" s="102"/>
      <c r="H1216" s="101"/>
      <c r="I1216" s="102"/>
    </row>
    <row r="1217" spans="6:9" x14ac:dyDescent="0.15">
      <c r="F1217" s="102"/>
      <c r="G1217" s="102"/>
      <c r="H1217" s="101"/>
      <c r="I1217" s="102"/>
    </row>
    <row r="1218" spans="6:9" x14ac:dyDescent="0.15">
      <c r="F1218" s="102"/>
      <c r="G1218" s="102"/>
      <c r="H1218" s="101"/>
      <c r="I1218" s="102"/>
    </row>
    <row r="1219" spans="6:9" x14ac:dyDescent="0.15">
      <c r="F1219" s="102"/>
      <c r="G1219" s="102"/>
      <c r="H1219" s="101"/>
      <c r="I1219" s="102"/>
    </row>
    <row r="1220" spans="6:9" x14ac:dyDescent="0.15">
      <c r="F1220" s="102"/>
      <c r="G1220" s="102"/>
      <c r="H1220" s="101"/>
      <c r="I1220" s="102"/>
    </row>
    <row r="1221" spans="6:9" x14ac:dyDescent="0.15">
      <c r="F1221" s="102"/>
      <c r="G1221" s="102"/>
      <c r="H1221" s="101"/>
      <c r="I1221" s="102"/>
    </row>
    <row r="1222" spans="6:9" x14ac:dyDescent="0.15">
      <c r="F1222" s="102"/>
      <c r="G1222" s="102"/>
      <c r="H1222" s="101"/>
      <c r="I1222" s="102"/>
    </row>
    <row r="1223" spans="6:9" x14ac:dyDescent="0.15">
      <c r="F1223" s="102"/>
      <c r="G1223" s="102"/>
      <c r="H1223" s="101"/>
      <c r="I1223" s="102"/>
    </row>
    <row r="1224" spans="6:9" x14ac:dyDescent="0.15">
      <c r="F1224" s="102"/>
      <c r="G1224" s="102"/>
      <c r="H1224" s="101"/>
      <c r="I1224" s="102"/>
    </row>
    <row r="1225" spans="6:9" x14ac:dyDescent="0.15">
      <c r="F1225" s="102"/>
      <c r="G1225" s="102"/>
      <c r="H1225" s="101"/>
      <c r="I1225" s="102"/>
    </row>
    <row r="1226" spans="6:9" x14ac:dyDescent="0.15">
      <c r="F1226" s="102"/>
      <c r="G1226" s="102"/>
      <c r="H1226" s="101"/>
      <c r="I1226" s="102"/>
    </row>
    <row r="1227" spans="6:9" x14ac:dyDescent="0.15">
      <c r="F1227" s="102"/>
      <c r="G1227" s="102"/>
      <c r="H1227" s="101"/>
      <c r="I1227" s="102"/>
    </row>
    <row r="1228" spans="6:9" x14ac:dyDescent="0.15">
      <c r="F1228" s="102"/>
      <c r="G1228" s="102"/>
      <c r="H1228" s="101"/>
      <c r="I1228" s="102"/>
    </row>
    <row r="1229" spans="6:9" x14ac:dyDescent="0.15">
      <c r="F1229" s="102"/>
      <c r="G1229" s="102"/>
      <c r="H1229" s="101"/>
      <c r="I1229" s="102"/>
    </row>
    <row r="1230" spans="6:9" x14ac:dyDescent="0.15">
      <c r="F1230" s="102"/>
      <c r="G1230" s="102"/>
      <c r="H1230" s="101"/>
      <c r="I1230" s="102"/>
    </row>
    <row r="1231" spans="6:9" x14ac:dyDescent="0.15">
      <c r="F1231" s="102"/>
      <c r="G1231" s="102"/>
      <c r="H1231" s="101"/>
      <c r="I1231" s="102"/>
    </row>
    <row r="1232" spans="6:9" x14ac:dyDescent="0.15">
      <c r="F1232" s="102"/>
      <c r="G1232" s="102"/>
      <c r="H1232" s="101"/>
      <c r="I1232" s="102"/>
    </row>
    <row r="1233" spans="6:9" x14ac:dyDescent="0.15">
      <c r="F1233" s="102"/>
      <c r="G1233" s="102"/>
      <c r="H1233" s="101"/>
      <c r="I1233" s="102"/>
    </row>
    <row r="1234" spans="6:9" x14ac:dyDescent="0.15">
      <c r="F1234" s="102"/>
      <c r="G1234" s="102"/>
      <c r="H1234" s="101"/>
      <c r="I1234" s="102"/>
    </row>
    <row r="1235" spans="6:9" x14ac:dyDescent="0.15">
      <c r="F1235" s="102"/>
      <c r="G1235" s="102"/>
      <c r="H1235" s="101"/>
      <c r="I1235" s="102"/>
    </row>
    <row r="1236" spans="6:9" x14ac:dyDescent="0.15">
      <c r="F1236" s="102"/>
      <c r="G1236" s="102"/>
      <c r="H1236" s="101"/>
      <c r="I1236" s="102"/>
    </row>
    <row r="1237" spans="6:9" x14ac:dyDescent="0.15">
      <c r="F1237" s="102"/>
      <c r="G1237" s="102"/>
      <c r="H1237" s="101"/>
      <c r="I1237" s="102"/>
    </row>
    <row r="1238" spans="6:9" x14ac:dyDescent="0.15">
      <c r="F1238" s="102"/>
      <c r="G1238" s="102"/>
      <c r="H1238" s="101"/>
      <c r="I1238" s="102"/>
    </row>
    <row r="1239" spans="6:9" x14ac:dyDescent="0.15">
      <c r="F1239" s="102"/>
      <c r="G1239" s="102"/>
      <c r="H1239" s="101"/>
      <c r="I1239" s="102"/>
    </row>
    <row r="1240" spans="6:9" x14ac:dyDescent="0.15">
      <c r="F1240" s="102"/>
      <c r="G1240" s="102"/>
      <c r="H1240" s="101"/>
      <c r="I1240" s="102"/>
    </row>
    <row r="1241" spans="6:9" x14ac:dyDescent="0.15">
      <c r="F1241" s="102"/>
      <c r="G1241" s="102"/>
      <c r="H1241" s="101"/>
      <c r="I1241" s="102"/>
    </row>
    <row r="1242" spans="6:9" x14ac:dyDescent="0.15">
      <c r="F1242" s="102"/>
      <c r="G1242" s="102"/>
      <c r="H1242" s="101"/>
      <c r="I1242" s="102"/>
    </row>
    <row r="1243" spans="6:9" x14ac:dyDescent="0.15">
      <c r="F1243" s="102"/>
      <c r="G1243" s="102"/>
      <c r="H1243" s="101"/>
      <c r="I1243" s="102"/>
    </row>
    <row r="1244" spans="6:9" x14ac:dyDescent="0.15">
      <c r="F1244" s="102"/>
      <c r="G1244" s="102"/>
      <c r="H1244" s="101"/>
      <c r="I1244" s="102"/>
    </row>
    <row r="1245" spans="6:9" x14ac:dyDescent="0.15">
      <c r="F1245" s="102"/>
      <c r="G1245" s="102"/>
      <c r="H1245" s="101"/>
      <c r="I1245" s="102"/>
    </row>
    <row r="1246" spans="6:9" x14ac:dyDescent="0.15">
      <c r="F1246" s="102"/>
      <c r="G1246" s="102"/>
      <c r="H1246" s="101"/>
      <c r="I1246" s="102"/>
    </row>
    <row r="1247" spans="6:9" x14ac:dyDescent="0.15">
      <c r="F1247" s="102"/>
      <c r="G1247" s="102"/>
      <c r="H1247" s="101"/>
      <c r="I1247" s="102"/>
    </row>
    <row r="1248" spans="6:9" x14ac:dyDescent="0.15">
      <c r="F1248" s="102"/>
      <c r="G1248" s="102"/>
      <c r="H1248" s="101"/>
      <c r="I1248" s="102"/>
    </row>
    <row r="1249" spans="6:9" x14ac:dyDescent="0.15">
      <c r="F1249" s="102"/>
      <c r="G1249" s="102"/>
      <c r="H1249" s="101"/>
      <c r="I1249" s="102"/>
    </row>
    <row r="1250" spans="6:9" x14ac:dyDescent="0.15">
      <c r="F1250" s="102"/>
      <c r="G1250" s="102"/>
      <c r="H1250" s="101"/>
      <c r="I1250" s="102"/>
    </row>
    <row r="1251" spans="6:9" x14ac:dyDescent="0.15">
      <c r="F1251" s="102"/>
      <c r="G1251" s="102"/>
      <c r="H1251" s="101"/>
      <c r="I1251" s="102"/>
    </row>
    <row r="1252" spans="6:9" x14ac:dyDescent="0.15">
      <c r="F1252" s="102"/>
      <c r="G1252" s="102"/>
      <c r="H1252" s="101"/>
      <c r="I1252" s="102"/>
    </row>
    <row r="1253" spans="6:9" x14ac:dyDescent="0.15">
      <c r="F1253" s="102"/>
      <c r="G1253" s="102"/>
      <c r="H1253" s="101"/>
      <c r="I1253" s="102"/>
    </row>
    <row r="1254" spans="6:9" x14ac:dyDescent="0.15">
      <c r="F1254" s="102"/>
      <c r="G1254" s="102"/>
      <c r="H1254" s="101"/>
      <c r="I1254" s="102"/>
    </row>
    <row r="1255" spans="6:9" x14ac:dyDescent="0.15">
      <c r="F1255" s="102"/>
      <c r="G1255" s="102"/>
      <c r="H1255" s="101"/>
      <c r="I1255" s="102"/>
    </row>
    <row r="1256" spans="6:9" x14ac:dyDescent="0.15">
      <c r="F1256" s="102"/>
      <c r="G1256" s="102"/>
      <c r="H1256" s="101"/>
      <c r="I1256" s="102"/>
    </row>
    <row r="1257" spans="6:9" x14ac:dyDescent="0.15">
      <c r="F1257" s="102"/>
      <c r="G1257" s="102"/>
      <c r="H1257" s="101"/>
      <c r="I1257" s="102"/>
    </row>
    <row r="1258" spans="6:9" x14ac:dyDescent="0.15">
      <c r="F1258" s="102"/>
      <c r="G1258" s="102"/>
      <c r="H1258" s="101"/>
      <c r="I1258" s="102"/>
    </row>
    <row r="1259" spans="6:9" x14ac:dyDescent="0.15">
      <c r="F1259" s="102"/>
      <c r="G1259" s="102"/>
      <c r="H1259" s="101"/>
      <c r="I1259" s="102"/>
    </row>
    <row r="1260" spans="6:9" x14ac:dyDescent="0.15">
      <c r="F1260" s="102"/>
      <c r="G1260" s="102"/>
      <c r="H1260" s="101"/>
      <c r="I1260" s="102"/>
    </row>
    <row r="1261" spans="6:9" x14ac:dyDescent="0.15">
      <c r="F1261" s="102"/>
      <c r="G1261" s="102"/>
      <c r="H1261" s="101"/>
      <c r="I1261" s="102"/>
    </row>
    <row r="1262" spans="6:9" x14ac:dyDescent="0.15">
      <c r="F1262" s="102"/>
      <c r="G1262" s="102"/>
      <c r="H1262" s="101"/>
      <c r="I1262" s="102"/>
    </row>
    <row r="1263" spans="6:9" x14ac:dyDescent="0.15">
      <c r="F1263" s="102"/>
      <c r="G1263" s="102"/>
      <c r="H1263" s="101"/>
      <c r="I1263" s="102"/>
    </row>
    <row r="1264" spans="6:9" x14ac:dyDescent="0.15">
      <c r="F1264" s="102"/>
      <c r="G1264" s="102"/>
      <c r="H1264" s="101"/>
      <c r="I1264" s="102"/>
    </row>
    <row r="1265" spans="6:9" x14ac:dyDescent="0.15">
      <c r="F1265" s="102"/>
      <c r="G1265" s="102"/>
      <c r="H1265" s="101"/>
      <c r="I1265" s="102"/>
    </row>
    <row r="1266" spans="6:9" x14ac:dyDescent="0.15">
      <c r="F1266" s="102"/>
      <c r="G1266" s="102"/>
      <c r="H1266" s="101"/>
      <c r="I1266" s="102"/>
    </row>
    <row r="1267" spans="6:9" x14ac:dyDescent="0.15">
      <c r="F1267" s="102"/>
      <c r="G1267" s="102"/>
      <c r="H1267" s="101"/>
      <c r="I1267" s="102"/>
    </row>
    <row r="1268" spans="6:9" x14ac:dyDescent="0.15">
      <c r="F1268" s="102"/>
      <c r="G1268" s="102"/>
      <c r="H1268" s="101"/>
      <c r="I1268" s="102"/>
    </row>
    <row r="1269" spans="6:9" x14ac:dyDescent="0.15">
      <c r="F1269" s="102"/>
      <c r="G1269" s="102"/>
      <c r="H1269" s="101"/>
      <c r="I1269" s="102"/>
    </row>
    <row r="1270" spans="6:9" x14ac:dyDescent="0.15">
      <c r="F1270" s="102"/>
      <c r="G1270" s="102"/>
      <c r="H1270" s="101"/>
      <c r="I1270" s="102"/>
    </row>
    <row r="1271" spans="6:9" x14ac:dyDescent="0.15">
      <c r="F1271" s="102"/>
      <c r="G1271" s="102"/>
      <c r="H1271" s="101"/>
      <c r="I1271" s="102"/>
    </row>
    <row r="1272" spans="6:9" x14ac:dyDescent="0.15">
      <c r="F1272" s="102"/>
      <c r="G1272" s="102"/>
      <c r="H1272" s="101"/>
      <c r="I1272" s="102"/>
    </row>
    <row r="1273" spans="6:9" x14ac:dyDescent="0.15">
      <c r="F1273" s="102"/>
      <c r="G1273" s="102"/>
      <c r="H1273" s="101"/>
      <c r="I1273" s="102"/>
    </row>
    <row r="1274" spans="6:9" x14ac:dyDescent="0.15">
      <c r="F1274" s="102"/>
      <c r="G1274" s="102"/>
      <c r="H1274" s="101"/>
      <c r="I1274" s="102"/>
    </row>
    <row r="1275" spans="6:9" x14ac:dyDescent="0.15">
      <c r="F1275" s="102"/>
      <c r="G1275" s="102"/>
      <c r="H1275" s="101"/>
      <c r="I1275" s="102"/>
    </row>
    <row r="1276" spans="6:9" x14ac:dyDescent="0.15">
      <c r="F1276" s="102"/>
      <c r="G1276" s="102"/>
      <c r="H1276" s="101"/>
      <c r="I1276" s="102"/>
    </row>
    <row r="1277" spans="6:9" x14ac:dyDescent="0.15">
      <c r="F1277" s="102"/>
      <c r="G1277" s="102"/>
      <c r="H1277" s="101"/>
      <c r="I1277" s="102"/>
    </row>
    <row r="1278" spans="6:9" x14ac:dyDescent="0.15">
      <c r="F1278" s="102"/>
      <c r="G1278" s="102"/>
      <c r="H1278" s="101"/>
      <c r="I1278" s="102"/>
    </row>
    <row r="1279" spans="6:9" x14ac:dyDescent="0.15">
      <c r="F1279" s="102"/>
      <c r="G1279" s="102"/>
      <c r="H1279" s="101"/>
      <c r="I1279" s="102"/>
    </row>
    <row r="1280" spans="6:9" x14ac:dyDescent="0.15">
      <c r="F1280" s="102"/>
      <c r="G1280" s="102"/>
      <c r="H1280" s="101"/>
      <c r="I1280" s="102"/>
    </row>
    <row r="1281" spans="6:9" x14ac:dyDescent="0.15">
      <c r="F1281" s="102"/>
      <c r="G1281" s="102"/>
      <c r="H1281" s="101"/>
      <c r="I1281" s="102"/>
    </row>
    <row r="1282" spans="6:9" x14ac:dyDescent="0.15">
      <c r="F1282" s="102"/>
      <c r="G1282" s="102"/>
      <c r="H1282" s="101"/>
      <c r="I1282" s="102"/>
    </row>
    <row r="1283" spans="6:9" x14ac:dyDescent="0.15">
      <c r="F1283" s="102"/>
      <c r="G1283" s="102"/>
      <c r="H1283" s="101"/>
      <c r="I1283" s="102"/>
    </row>
    <row r="1284" spans="6:9" x14ac:dyDescent="0.15">
      <c r="F1284" s="102"/>
      <c r="G1284" s="102"/>
      <c r="H1284" s="101"/>
      <c r="I1284" s="102"/>
    </row>
    <row r="1285" spans="6:9" x14ac:dyDescent="0.15">
      <c r="F1285" s="102"/>
      <c r="G1285" s="102"/>
      <c r="H1285" s="101"/>
      <c r="I1285" s="102"/>
    </row>
    <row r="1286" spans="6:9" x14ac:dyDescent="0.15">
      <c r="F1286" s="102"/>
      <c r="G1286" s="102"/>
      <c r="H1286" s="101"/>
      <c r="I1286" s="102"/>
    </row>
    <row r="1287" spans="6:9" x14ac:dyDescent="0.15">
      <c r="F1287" s="102"/>
      <c r="G1287" s="102"/>
      <c r="H1287" s="101"/>
      <c r="I1287" s="102"/>
    </row>
    <row r="1288" spans="6:9" x14ac:dyDescent="0.15">
      <c r="F1288" s="102"/>
      <c r="G1288" s="102"/>
      <c r="H1288" s="101"/>
      <c r="I1288" s="102"/>
    </row>
    <row r="1289" spans="6:9" x14ac:dyDescent="0.15">
      <c r="F1289" s="102"/>
      <c r="G1289" s="102"/>
      <c r="H1289" s="101"/>
      <c r="I1289" s="102"/>
    </row>
    <row r="1290" spans="6:9" x14ac:dyDescent="0.15">
      <c r="F1290" s="102"/>
      <c r="G1290" s="102"/>
      <c r="H1290" s="101"/>
      <c r="I1290" s="102"/>
    </row>
    <row r="1291" spans="6:9" x14ac:dyDescent="0.15">
      <c r="F1291" s="102"/>
      <c r="G1291" s="102"/>
      <c r="H1291" s="101"/>
      <c r="I1291" s="102"/>
    </row>
    <row r="1292" spans="6:9" x14ac:dyDescent="0.15">
      <c r="F1292" s="102"/>
      <c r="G1292" s="102"/>
      <c r="H1292" s="101"/>
      <c r="I1292" s="102"/>
    </row>
    <row r="1293" spans="6:9" x14ac:dyDescent="0.15">
      <c r="F1293" s="102"/>
      <c r="G1293" s="102"/>
      <c r="H1293" s="101"/>
      <c r="I1293" s="102"/>
    </row>
    <row r="1294" spans="6:9" x14ac:dyDescent="0.15">
      <c r="F1294" s="102"/>
      <c r="G1294" s="102"/>
      <c r="H1294" s="101"/>
      <c r="I1294" s="102"/>
    </row>
    <row r="1295" spans="6:9" x14ac:dyDescent="0.15">
      <c r="F1295" s="102"/>
      <c r="G1295" s="102"/>
      <c r="H1295" s="101"/>
      <c r="I1295" s="102"/>
    </row>
    <row r="1296" spans="6:9" x14ac:dyDescent="0.15">
      <c r="F1296" s="102"/>
      <c r="G1296" s="102"/>
      <c r="H1296" s="101"/>
      <c r="I1296" s="102"/>
    </row>
    <row r="1297" spans="6:9" x14ac:dyDescent="0.15">
      <c r="F1297" s="102"/>
      <c r="G1297" s="102"/>
      <c r="H1297" s="101"/>
      <c r="I1297" s="102"/>
    </row>
    <row r="1298" spans="6:9" x14ac:dyDescent="0.15">
      <c r="F1298" s="102"/>
      <c r="G1298" s="102"/>
      <c r="H1298" s="101"/>
      <c r="I1298" s="102"/>
    </row>
    <row r="1299" spans="6:9" x14ac:dyDescent="0.15">
      <c r="F1299" s="102"/>
      <c r="G1299" s="102"/>
      <c r="H1299" s="101"/>
      <c r="I1299" s="102"/>
    </row>
    <row r="1300" spans="6:9" x14ac:dyDescent="0.15">
      <c r="F1300" s="102"/>
      <c r="G1300" s="102"/>
      <c r="H1300" s="101"/>
      <c r="I1300" s="102"/>
    </row>
    <row r="1301" spans="6:9" x14ac:dyDescent="0.15">
      <c r="F1301" s="102"/>
      <c r="G1301" s="102"/>
      <c r="H1301" s="101"/>
      <c r="I1301" s="102"/>
    </row>
    <row r="1302" spans="6:9" x14ac:dyDescent="0.15">
      <c r="F1302" s="102"/>
      <c r="G1302" s="102"/>
      <c r="H1302" s="101"/>
      <c r="I1302" s="102"/>
    </row>
    <row r="1303" spans="6:9" x14ac:dyDescent="0.15">
      <c r="F1303" s="102"/>
      <c r="G1303" s="102"/>
      <c r="H1303" s="101"/>
      <c r="I1303" s="102"/>
    </row>
    <row r="1304" spans="6:9" x14ac:dyDescent="0.15">
      <c r="F1304" s="102"/>
      <c r="G1304" s="102"/>
      <c r="H1304" s="101"/>
      <c r="I1304" s="102"/>
    </row>
    <row r="1305" spans="6:9" x14ac:dyDescent="0.15">
      <c r="F1305" s="102"/>
      <c r="G1305" s="102"/>
      <c r="H1305" s="101"/>
      <c r="I1305" s="102"/>
    </row>
    <row r="1306" spans="6:9" x14ac:dyDescent="0.15">
      <c r="F1306" s="102"/>
      <c r="G1306" s="102"/>
      <c r="H1306" s="101"/>
      <c r="I1306" s="102"/>
    </row>
    <row r="1307" spans="6:9" x14ac:dyDescent="0.15">
      <c r="F1307" s="102"/>
      <c r="G1307" s="102"/>
      <c r="H1307" s="101"/>
      <c r="I1307" s="102"/>
    </row>
    <row r="1308" spans="6:9" x14ac:dyDescent="0.15">
      <c r="F1308" s="102"/>
      <c r="G1308" s="102"/>
      <c r="H1308" s="101"/>
      <c r="I1308" s="102"/>
    </row>
    <row r="1309" spans="6:9" x14ac:dyDescent="0.15">
      <c r="F1309" s="102"/>
      <c r="G1309" s="102"/>
      <c r="H1309" s="101"/>
      <c r="I1309" s="102"/>
    </row>
    <row r="1310" spans="6:9" x14ac:dyDescent="0.15">
      <c r="F1310" s="102"/>
      <c r="G1310" s="102"/>
      <c r="H1310" s="101"/>
      <c r="I1310" s="102"/>
    </row>
    <row r="1311" spans="6:9" x14ac:dyDescent="0.15">
      <c r="F1311" s="102"/>
      <c r="G1311" s="102"/>
      <c r="H1311" s="101"/>
      <c r="I1311" s="102"/>
    </row>
    <row r="1312" spans="6:9" x14ac:dyDescent="0.15">
      <c r="F1312" s="102"/>
      <c r="G1312" s="102"/>
      <c r="H1312" s="101"/>
      <c r="I1312" s="102"/>
    </row>
    <row r="1313" spans="6:9" x14ac:dyDescent="0.15">
      <c r="F1313" s="102"/>
      <c r="G1313" s="102"/>
      <c r="H1313" s="101"/>
      <c r="I1313" s="102"/>
    </row>
    <row r="1314" spans="6:9" x14ac:dyDescent="0.15">
      <c r="F1314" s="102"/>
      <c r="G1314" s="102"/>
      <c r="H1314" s="101"/>
      <c r="I1314" s="102"/>
    </row>
    <row r="1315" spans="6:9" x14ac:dyDescent="0.15">
      <c r="F1315" s="102"/>
      <c r="G1315" s="102"/>
      <c r="H1315" s="101"/>
      <c r="I1315" s="102"/>
    </row>
    <row r="1316" spans="6:9" x14ac:dyDescent="0.15">
      <c r="F1316" s="102"/>
      <c r="G1316" s="102"/>
      <c r="H1316" s="101"/>
      <c r="I1316" s="102"/>
    </row>
    <row r="1317" spans="6:9" x14ac:dyDescent="0.15">
      <c r="F1317" s="102"/>
      <c r="G1317" s="102"/>
      <c r="H1317" s="101"/>
      <c r="I1317" s="102"/>
    </row>
    <row r="1318" spans="6:9" x14ac:dyDescent="0.15">
      <c r="F1318" s="102"/>
      <c r="G1318" s="102"/>
      <c r="H1318" s="101"/>
      <c r="I1318" s="102"/>
    </row>
    <row r="1319" spans="6:9" x14ac:dyDescent="0.15">
      <c r="F1319" s="102"/>
      <c r="G1319" s="102"/>
      <c r="H1319" s="101"/>
      <c r="I1319" s="102"/>
    </row>
    <row r="1320" spans="6:9" x14ac:dyDescent="0.15">
      <c r="F1320" s="102"/>
      <c r="G1320" s="102"/>
      <c r="H1320" s="101"/>
      <c r="I1320" s="102"/>
    </row>
    <row r="1321" spans="6:9" x14ac:dyDescent="0.15">
      <c r="F1321" s="102"/>
      <c r="G1321" s="102"/>
      <c r="H1321" s="101"/>
      <c r="I1321" s="102"/>
    </row>
    <row r="1322" spans="6:9" x14ac:dyDescent="0.15">
      <c r="F1322" s="102"/>
      <c r="G1322" s="102"/>
      <c r="H1322" s="101"/>
      <c r="I1322" s="102"/>
    </row>
    <row r="1323" spans="6:9" x14ac:dyDescent="0.15">
      <c r="F1323" s="102"/>
      <c r="G1323" s="102"/>
      <c r="H1323" s="101"/>
      <c r="I1323" s="102"/>
    </row>
    <row r="1324" spans="6:9" x14ac:dyDescent="0.15">
      <c r="F1324" s="102"/>
      <c r="G1324" s="102"/>
      <c r="H1324" s="101"/>
      <c r="I1324" s="102"/>
    </row>
    <row r="1325" spans="6:9" x14ac:dyDescent="0.15">
      <c r="F1325" s="102"/>
      <c r="G1325" s="102"/>
      <c r="H1325" s="101"/>
      <c r="I1325" s="102"/>
    </row>
    <row r="1326" spans="6:9" x14ac:dyDescent="0.15">
      <c r="F1326" s="102"/>
      <c r="G1326" s="102"/>
      <c r="H1326" s="101"/>
      <c r="I1326" s="102"/>
    </row>
    <row r="1327" spans="6:9" x14ac:dyDescent="0.15">
      <c r="F1327" s="102"/>
      <c r="G1327" s="102"/>
      <c r="H1327" s="101"/>
      <c r="I1327" s="102"/>
    </row>
    <row r="1328" spans="6:9" x14ac:dyDescent="0.15">
      <c r="F1328" s="102"/>
      <c r="G1328" s="102"/>
      <c r="H1328" s="101"/>
      <c r="I1328" s="102"/>
    </row>
    <row r="1329" spans="6:9" x14ac:dyDescent="0.15">
      <c r="F1329" s="102"/>
      <c r="G1329" s="102"/>
      <c r="H1329" s="101"/>
      <c r="I1329" s="102"/>
    </row>
    <row r="1330" spans="6:9" x14ac:dyDescent="0.15">
      <c r="F1330" s="102"/>
      <c r="G1330" s="102"/>
      <c r="H1330" s="101"/>
      <c r="I1330" s="102"/>
    </row>
    <row r="1331" spans="6:9" x14ac:dyDescent="0.15">
      <c r="F1331" s="102"/>
      <c r="G1331" s="102"/>
      <c r="H1331" s="101"/>
      <c r="I1331" s="102"/>
    </row>
    <row r="1332" spans="6:9" x14ac:dyDescent="0.15">
      <c r="F1332" s="102"/>
      <c r="G1332" s="102"/>
      <c r="H1332" s="101"/>
      <c r="I1332" s="102"/>
    </row>
    <row r="1333" spans="6:9" x14ac:dyDescent="0.15">
      <c r="F1333" s="102"/>
      <c r="G1333" s="102"/>
      <c r="H1333" s="101"/>
      <c r="I1333" s="102"/>
    </row>
    <row r="1334" spans="6:9" x14ac:dyDescent="0.15">
      <c r="F1334" s="102"/>
      <c r="G1334" s="102"/>
      <c r="H1334" s="101"/>
      <c r="I1334" s="102"/>
    </row>
    <row r="1335" spans="6:9" x14ac:dyDescent="0.15">
      <c r="F1335" s="102"/>
      <c r="G1335" s="102"/>
      <c r="H1335" s="101"/>
      <c r="I1335" s="102"/>
    </row>
    <row r="1336" spans="6:9" x14ac:dyDescent="0.15">
      <c r="F1336" s="102"/>
      <c r="G1336" s="102"/>
      <c r="H1336" s="101"/>
      <c r="I1336" s="102"/>
    </row>
    <row r="1337" spans="6:9" x14ac:dyDescent="0.15">
      <c r="F1337" s="102"/>
      <c r="G1337" s="102"/>
      <c r="H1337" s="101"/>
      <c r="I1337" s="102"/>
    </row>
    <row r="1338" spans="6:9" x14ac:dyDescent="0.15">
      <c r="F1338" s="102"/>
      <c r="G1338" s="102"/>
      <c r="H1338" s="101"/>
      <c r="I1338" s="102"/>
    </row>
    <row r="1339" spans="6:9" x14ac:dyDescent="0.15">
      <c r="F1339" s="102"/>
      <c r="G1339" s="102"/>
      <c r="H1339" s="101"/>
      <c r="I1339" s="102"/>
    </row>
    <row r="1340" spans="6:9" x14ac:dyDescent="0.15">
      <c r="F1340" s="102"/>
      <c r="G1340" s="102"/>
      <c r="H1340" s="101"/>
      <c r="I1340" s="102"/>
    </row>
    <row r="1341" spans="6:9" x14ac:dyDescent="0.15">
      <c r="F1341" s="102"/>
      <c r="G1341" s="102"/>
      <c r="H1341" s="101"/>
      <c r="I1341" s="102"/>
    </row>
    <row r="1342" spans="6:9" x14ac:dyDescent="0.15">
      <c r="F1342" s="102"/>
      <c r="G1342" s="102"/>
      <c r="H1342" s="101"/>
      <c r="I1342" s="102"/>
    </row>
    <row r="1343" spans="6:9" x14ac:dyDescent="0.15">
      <c r="F1343" s="102"/>
      <c r="G1343" s="102"/>
      <c r="H1343" s="101"/>
      <c r="I1343" s="102"/>
    </row>
    <row r="1344" spans="6:9" x14ac:dyDescent="0.15">
      <c r="F1344" s="102"/>
      <c r="G1344" s="102"/>
      <c r="H1344" s="101"/>
      <c r="I1344" s="102"/>
    </row>
    <row r="1345" spans="6:9" x14ac:dyDescent="0.15">
      <c r="F1345" s="102"/>
      <c r="G1345" s="102"/>
      <c r="H1345" s="101"/>
      <c r="I1345" s="102"/>
    </row>
    <row r="1346" spans="6:9" x14ac:dyDescent="0.15">
      <c r="F1346" s="102"/>
      <c r="G1346" s="102"/>
      <c r="H1346" s="101"/>
      <c r="I1346" s="102"/>
    </row>
    <row r="1347" spans="6:9" x14ac:dyDescent="0.15">
      <c r="F1347" s="102"/>
      <c r="G1347" s="102"/>
      <c r="H1347" s="101"/>
      <c r="I1347" s="102"/>
    </row>
    <row r="1348" spans="6:9" x14ac:dyDescent="0.15">
      <c r="F1348" s="102"/>
      <c r="G1348" s="102"/>
      <c r="H1348" s="101"/>
      <c r="I1348" s="102"/>
    </row>
    <row r="1349" spans="6:9" x14ac:dyDescent="0.15">
      <c r="F1349" s="102"/>
      <c r="G1349" s="102"/>
      <c r="H1349" s="101"/>
      <c r="I1349" s="102"/>
    </row>
    <row r="1350" spans="6:9" x14ac:dyDescent="0.15">
      <c r="F1350" s="102"/>
      <c r="G1350" s="102"/>
      <c r="H1350" s="101"/>
      <c r="I1350" s="102"/>
    </row>
    <row r="1351" spans="6:9" x14ac:dyDescent="0.15">
      <c r="F1351" s="102"/>
      <c r="G1351" s="102"/>
      <c r="H1351" s="101"/>
      <c r="I1351" s="102"/>
    </row>
    <row r="1352" spans="6:9" x14ac:dyDescent="0.15">
      <c r="F1352" s="102"/>
      <c r="G1352" s="102"/>
      <c r="H1352" s="101"/>
      <c r="I1352" s="102"/>
    </row>
    <row r="1353" spans="6:9" x14ac:dyDescent="0.15">
      <c r="F1353" s="102"/>
      <c r="G1353" s="102"/>
      <c r="H1353" s="101"/>
      <c r="I1353" s="102"/>
    </row>
    <row r="1354" spans="6:9" x14ac:dyDescent="0.15">
      <c r="F1354" s="102"/>
      <c r="G1354" s="102"/>
      <c r="H1354" s="101"/>
      <c r="I1354" s="102"/>
    </row>
    <row r="1355" spans="6:9" x14ac:dyDescent="0.15">
      <c r="F1355" s="102"/>
      <c r="G1355" s="102"/>
      <c r="H1355" s="101"/>
      <c r="I1355" s="102"/>
    </row>
    <row r="1356" spans="6:9" x14ac:dyDescent="0.15">
      <c r="F1356" s="102"/>
      <c r="G1356" s="102"/>
      <c r="H1356" s="101"/>
      <c r="I1356" s="102"/>
    </row>
    <row r="1357" spans="6:9" x14ac:dyDescent="0.15">
      <c r="F1357" s="102"/>
      <c r="G1357" s="102"/>
      <c r="H1357" s="101"/>
      <c r="I1357" s="102"/>
    </row>
    <row r="1358" spans="6:9" x14ac:dyDescent="0.15">
      <c r="F1358" s="102"/>
      <c r="G1358" s="102"/>
      <c r="H1358" s="101"/>
      <c r="I1358" s="102"/>
    </row>
    <row r="1359" spans="6:9" x14ac:dyDescent="0.15">
      <c r="F1359" s="102"/>
      <c r="G1359" s="102"/>
      <c r="H1359" s="101"/>
      <c r="I1359" s="102"/>
    </row>
    <row r="1360" spans="6:9" x14ac:dyDescent="0.15">
      <c r="F1360" s="102"/>
      <c r="G1360" s="102"/>
      <c r="H1360" s="101"/>
      <c r="I1360" s="102"/>
    </row>
    <row r="1361" spans="6:9" x14ac:dyDescent="0.15">
      <c r="F1361" s="102"/>
      <c r="G1361" s="102"/>
      <c r="H1361" s="101"/>
      <c r="I1361" s="102"/>
    </row>
    <row r="1362" spans="6:9" x14ac:dyDescent="0.15">
      <c r="F1362" s="102"/>
      <c r="G1362" s="102"/>
      <c r="H1362" s="101"/>
      <c r="I1362" s="102"/>
    </row>
    <row r="1363" spans="6:9" x14ac:dyDescent="0.15">
      <c r="F1363" s="102"/>
      <c r="G1363" s="102"/>
      <c r="H1363" s="101"/>
      <c r="I1363" s="102"/>
    </row>
    <row r="1364" spans="6:9" x14ac:dyDescent="0.15">
      <c r="F1364" s="102"/>
      <c r="G1364" s="102"/>
      <c r="H1364" s="101"/>
      <c r="I1364" s="102"/>
    </row>
    <row r="1365" spans="6:9" x14ac:dyDescent="0.15">
      <c r="F1365" s="102"/>
      <c r="G1365" s="102"/>
      <c r="H1365" s="101"/>
      <c r="I1365" s="102"/>
    </row>
    <row r="1366" spans="6:9" x14ac:dyDescent="0.15">
      <c r="F1366" s="102"/>
      <c r="G1366" s="102"/>
      <c r="H1366" s="101"/>
      <c r="I1366" s="102"/>
    </row>
    <row r="1367" spans="6:9" x14ac:dyDescent="0.15">
      <c r="F1367" s="102"/>
      <c r="G1367" s="102"/>
      <c r="H1367" s="101"/>
      <c r="I1367" s="102"/>
    </row>
    <row r="1368" spans="6:9" x14ac:dyDescent="0.15">
      <c r="F1368" s="102"/>
      <c r="G1368" s="102"/>
      <c r="H1368" s="101"/>
      <c r="I1368" s="102"/>
    </row>
    <row r="1369" spans="6:9" x14ac:dyDescent="0.15">
      <c r="F1369" s="102"/>
      <c r="G1369" s="102"/>
      <c r="H1369" s="101"/>
      <c r="I1369" s="102"/>
    </row>
    <row r="1370" spans="6:9" x14ac:dyDescent="0.15">
      <c r="F1370" s="102"/>
      <c r="G1370" s="102"/>
      <c r="H1370" s="101"/>
      <c r="I1370" s="102"/>
    </row>
    <row r="1371" spans="6:9" x14ac:dyDescent="0.15">
      <c r="F1371" s="102"/>
      <c r="G1371" s="102"/>
      <c r="H1371" s="101"/>
      <c r="I1371" s="102"/>
    </row>
    <row r="1372" spans="6:9" x14ac:dyDescent="0.15">
      <c r="F1372" s="102"/>
      <c r="G1372" s="102"/>
      <c r="H1372" s="101"/>
      <c r="I1372" s="102"/>
    </row>
    <row r="1373" spans="6:9" x14ac:dyDescent="0.15">
      <c r="F1373" s="102"/>
      <c r="G1373" s="102"/>
      <c r="H1373" s="101"/>
      <c r="I1373" s="102"/>
    </row>
    <row r="1374" spans="6:9" x14ac:dyDescent="0.15">
      <c r="F1374" s="102"/>
      <c r="G1374" s="102"/>
      <c r="H1374" s="101"/>
      <c r="I1374" s="102"/>
    </row>
    <row r="1375" spans="6:9" x14ac:dyDescent="0.15">
      <c r="F1375" s="102"/>
      <c r="G1375" s="102"/>
      <c r="H1375" s="101"/>
      <c r="I1375" s="102"/>
    </row>
    <row r="1376" spans="6:9" x14ac:dyDescent="0.15">
      <c r="F1376" s="102"/>
      <c r="G1376" s="102"/>
      <c r="H1376" s="101"/>
      <c r="I1376" s="102"/>
    </row>
    <row r="1377" spans="6:9" x14ac:dyDescent="0.15">
      <c r="F1377" s="102"/>
      <c r="G1377" s="102"/>
      <c r="H1377" s="101"/>
      <c r="I1377" s="102"/>
    </row>
    <row r="1378" spans="6:9" x14ac:dyDescent="0.15">
      <c r="F1378" s="102"/>
      <c r="G1378" s="102"/>
      <c r="H1378" s="101"/>
      <c r="I1378" s="102"/>
    </row>
    <row r="1379" spans="6:9" x14ac:dyDescent="0.15">
      <c r="F1379" s="102"/>
      <c r="G1379" s="102"/>
      <c r="H1379" s="101"/>
      <c r="I1379" s="102"/>
    </row>
    <row r="1380" spans="6:9" x14ac:dyDescent="0.15">
      <c r="F1380" s="102"/>
      <c r="G1380" s="102"/>
      <c r="H1380" s="101"/>
      <c r="I1380" s="102"/>
    </row>
    <row r="1381" spans="6:9" x14ac:dyDescent="0.15">
      <c r="F1381" s="102"/>
      <c r="G1381" s="102"/>
      <c r="H1381" s="101"/>
      <c r="I1381" s="102"/>
    </row>
    <row r="1382" spans="6:9" x14ac:dyDescent="0.15">
      <c r="F1382" s="102"/>
      <c r="G1382" s="102"/>
      <c r="H1382" s="101"/>
      <c r="I1382" s="102"/>
    </row>
    <row r="1383" spans="6:9" x14ac:dyDescent="0.15">
      <c r="F1383" s="102"/>
      <c r="G1383" s="102"/>
      <c r="H1383" s="101"/>
      <c r="I1383" s="102"/>
    </row>
    <row r="1384" spans="6:9" x14ac:dyDescent="0.15">
      <c r="F1384" s="102"/>
      <c r="G1384" s="102"/>
      <c r="H1384" s="101"/>
      <c r="I1384" s="102"/>
    </row>
    <row r="1385" spans="6:9" x14ac:dyDescent="0.15">
      <c r="F1385" s="102"/>
      <c r="G1385" s="102"/>
      <c r="H1385" s="101"/>
      <c r="I1385" s="102"/>
    </row>
    <row r="1386" spans="6:9" x14ac:dyDescent="0.15">
      <c r="F1386" s="102"/>
      <c r="G1386" s="102"/>
      <c r="H1386" s="101"/>
      <c r="I1386" s="102"/>
    </row>
    <row r="1387" spans="6:9" x14ac:dyDescent="0.15">
      <c r="F1387" s="102"/>
      <c r="G1387" s="102"/>
      <c r="H1387" s="101"/>
      <c r="I1387" s="102"/>
    </row>
    <row r="1388" spans="6:9" x14ac:dyDescent="0.15">
      <c r="F1388" s="102"/>
      <c r="G1388" s="102"/>
      <c r="H1388" s="101"/>
      <c r="I1388" s="102"/>
    </row>
    <row r="1389" spans="6:9" x14ac:dyDescent="0.15">
      <c r="F1389" s="102"/>
      <c r="G1389" s="102"/>
      <c r="H1389" s="101"/>
      <c r="I1389" s="102"/>
    </row>
    <row r="1390" spans="6:9" x14ac:dyDescent="0.15">
      <c r="F1390" s="102"/>
      <c r="G1390" s="102"/>
      <c r="H1390" s="101"/>
      <c r="I1390" s="102"/>
    </row>
    <row r="1391" spans="6:9" x14ac:dyDescent="0.15">
      <c r="F1391" s="102"/>
      <c r="G1391" s="102"/>
      <c r="H1391" s="101"/>
      <c r="I1391" s="102"/>
    </row>
    <row r="1392" spans="6:9" x14ac:dyDescent="0.15">
      <c r="F1392" s="102"/>
      <c r="G1392" s="102"/>
      <c r="H1392" s="101"/>
      <c r="I1392" s="102"/>
    </row>
    <row r="1393" spans="6:9" x14ac:dyDescent="0.15">
      <c r="F1393" s="102"/>
      <c r="G1393" s="102"/>
      <c r="H1393" s="101"/>
      <c r="I1393" s="102"/>
    </row>
    <row r="1394" spans="6:9" x14ac:dyDescent="0.15">
      <c r="F1394" s="102"/>
      <c r="G1394" s="102"/>
      <c r="H1394" s="101"/>
      <c r="I1394" s="102"/>
    </row>
    <row r="1395" spans="6:9" x14ac:dyDescent="0.15">
      <c r="F1395" s="102"/>
      <c r="G1395" s="102"/>
      <c r="H1395" s="101"/>
      <c r="I1395" s="102"/>
    </row>
    <row r="1396" spans="6:9" x14ac:dyDescent="0.15">
      <c r="F1396" s="102"/>
      <c r="G1396" s="102"/>
      <c r="H1396" s="101"/>
      <c r="I1396" s="102"/>
    </row>
    <row r="1397" spans="6:9" x14ac:dyDescent="0.15">
      <c r="F1397" s="102"/>
      <c r="G1397" s="102"/>
      <c r="H1397" s="101"/>
      <c r="I1397" s="102"/>
    </row>
    <row r="1398" spans="6:9" x14ac:dyDescent="0.15">
      <c r="F1398" s="102"/>
      <c r="G1398" s="102"/>
      <c r="H1398" s="101"/>
      <c r="I1398" s="102"/>
    </row>
    <row r="1399" spans="6:9" x14ac:dyDescent="0.15">
      <c r="F1399" s="102"/>
      <c r="G1399" s="102"/>
      <c r="H1399" s="101"/>
      <c r="I1399" s="102"/>
    </row>
    <row r="1400" spans="6:9" x14ac:dyDescent="0.15">
      <c r="F1400" s="102"/>
      <c r="G1400" s="102"/>
      <c r="H1400" s="101"/>
      <c r="I1400" s="102"/>
    </row>
    <row r="1401" spans="6:9" x14ac:dyDescent="0.15">
      <c r="F1401" s="102"/>
      <c r="G1401" s="102"/>
      <c r="H1401" s="101"/>
      <c r="I1401" s="102"/>
    </row>
    <row r="1402" spans="6:9" x14ac:dyDescent="0.15">
      <c r="F1402" s="102"/>
      <c r="G1402" s="102"/>
      <c r="H1402" s="101"/>
      <c r="I1402" s="102"/>
    </row>
    <row r="1403" spans="6:9" x14ac:dyDescent="0.15">
      <c r="F1403" s="102"/>
      <c r="G1403" s="102"/>
      <c r="H1403" s="101"/>
      <c r="I1403" s="102"/>
    </row>
    <row r="1404" spans="6:9" x14ac:dyDescent="0.15">
      <c r="F1404" s="102"/>
      <c r="G1404" s="102"/>
      <c r="H1404" s="101"/>
      <c r="I1404" s="102"/>
    </row>
    <row r="1405" spans="6:9" x14ac:dyDescent="0.15">
      <c r="F1405" s="102"/>
      <c r="G1405" s="102"/>
      <c r="H1405" s="101"/>
      <c r="I1405" s="102"/>
    </row>
    <row r="1406" spans="6:9" x14ac:dyDescent="0.15">
      <c r="F1406" s="102"/>
      <c r="G1406" s="102"/>
      <c r="H1406" s="101"/>
      <c r="I1406" s="102"/>
    </row>
    <row r="1407" spans="6:9" x14ac:dyDescent="0.15">
      <c r="F1407" s="102"/>
      <c r="G1407" s="102"/>
      <c r="H1407" s="101"/>
      <c r="I1407" s="102"/>
    </row>
    <row r="1408" spans="6:9" x14ac:dyDescent="0.15">
      <c r="F1408" s="102"/>
      <c r="G1408" s="102"/>
      <c r="H1408" s="101"/>
      <c r="I1408" s="102"/>
    </row>
    <row r="1409" spans="6:9" x14ac:dyDescent="0.15">
      <c r="F1409" s="102"/>
      <c r="G1409" s="102"/>
      <c r="H1409" s="101"/>
      <c r="I1409" s="102"/>
    </row>
    <row r="1410" spans="6:9" x14ac:dyDescent="0.15">
      <c r="F1410" s="102"/>
      <c r="G1410" s="102"/>
      <c r="H1410" s="101"/>
      <c r="I1410" s="102"/>
    </row>
    <row r="1411" spans="6:9" x14ac:dyDescent="0.15">
      <c r="F1411" s="102"/>
      <c r="G1411" s="102"/>
      <c r="H1411" s="101"/>
      <c r="I1411" s="102"/>
    </row>
    <row r="1412" spans="6:9" x14ac:dyDescent="0.15">
      <c r="F1412" s="102"/>
      <c r="G1412" s="102"/>
      <c r="H1412" s="101"/>
      <c r="I1412" s="102"/>
    </row>
    <row r="1413" spans="6:9" x14ac:dyDescent="0.15">
      <c r="F1413" s="102"/>
      <c r="G1413" s="102"/>
      <c r="H1413" s="101"/>
      <c r="I1413" s="102"/>
    </row>
    <row r="1414" spans="6:9" x14ac:dyDescent="0.15">
      <c r="F1414" s="102"/>
      <c r="G1414" s="102"/>
      <c r="H1414" s="101"/>
      <c r="I1414" s="102"/>
    </row>
    <row r="1415" spans="6:9" x14ac:dyDescent="0.15">
      <c r="F1415" s="102"/>
      <c r="G1415" s="102"/>
      <c r="H1415" s="101"/>
      <c r="I1415" s="102"/>
    </row>
    <row r="1416" spans="6:9" x14ac:dyDescent="0.15">
      <c r="F1416" s="102"/>
      <c r="G1416" s="102"/>
      <c r="H1416" s="101"/>
      <c r="I1416" s="102"/>
    </row>
    <row r="1417" spans="6:9" x14ac:dyDescent="0.15">
      <c r="F1417" s="102"/>
      <c r="G1417" s="102"/>
      <c r="H1417" s="101"/>
      <c r="I1417" s="102"/>
    </row>
    <row r="1418" spans="6:9" x14ac:dyDescent="0.15">
      <c r="F1418" s="102"/>
      <c r="G1418" s="102"/>
      <c r="H1418" s="101"/>
      <c r="I1418" s="102"/>
    </row>
    <row r="1419" spans="6:9" x14ac:dyDescent="0.15">
      <c r="F1419" s="102"/>
      <c r="G1419" s="102"/>
      <c r="H1419" s="101"/>
      <c r="I1419" s="102"/>
    </row>
    <row r="1420" spans="6:9" x14ac:dyDescent="0.15">
      <c r="F1420" s="102"/>
      <c r="G1420" s="102"/>
      <c r="H1420" s="101"/>
      <c r="I1420" s="102"/>
    </row>
    <row r="1421" spans="6:9" x14ac:dyDescent="0.15">
      <c r="F1421" s="102"/>
      <c r="G1421" s="102"/>
      <c r="H1421" s="101"/>
      <c r="I1421" s="102"/>
    </row>
    <row r="1422" spans="6:9" x14ac:dyDescent="0.15">
      <c r="F1422" s="102"/>
      <c r="G1422" s="102"/>
      <c r="H1422" s="101"/>
      <c r="I1422" s="102"/>
    </row>
    <row r="1423" spans="6:9" x14ac:dyDescent="0.15">
      <c r="F1423" s="102"/>
      <c r="G1423" s="102"/>
      <c r="H1423" s="101"/>
      <c r="I1423" s="102"/>
    </row>
    <row r="1424" spans="6:9" x14ac:dyDescent="0.15">
      <c r="F1424" s="102"/>
      <c r="G1424" s="102"/>
      <c r="H1424" s="101"/>
      <c r="I1424" s="102"/>
    </row>
    <row r="1425" spans="6:9" x14ac:dyDescent="0.15">
      <c r="F1425" s="102"/>
      <c r="G1425" s="102"/>
      <c r="H1425" s="101"/>
      <c r="I1425" s="102"/>
    </row>
    <row r="1426" spans="6:9" x14ac:dyDescent="0.15">
      <c r="F1426" s="102"/>
      <c r="G1426" s="102"/>
      <c r="H1426" s="101"/>
      <c r="I1426" s="102"/>
    </row>
    <row r="1427" spans="6:9" x14ac:dyDescent="0.15">
      <c r="F1427" s="102"/>
      <c r="G1427" s="102"/>
      <c r="H1427" s="101"/>
      <c r="I1427" s="102"/>
    </row>
    <row r="1428" spans="6:9" x14ac:dyDescent="0.15">
      <c r="F1428" s="102"/>
      <c r="G1428" s="102"/>
      <c r="H1428" s="101"/>
      <c r="I1428" s="102"/>
    </row>
    <row r="1429" spans="6:9" x14ac:dyDescent="0.15">
      <c r="F1429" s="102"/>
      <c r="G1429" s="102"/>
      <c r="H1429" s="101"/>
      <c r="I1429" s="102"/>
    </row>
    <row r="1430" spans="6:9" x14ac:dyDescent="0.15">
      <c r="F1430" s="102"/>
      <c r="G1430" s="102"/>
      <c r="H1430" s="101"/>
      <c r="I1430" s="102"/>
    </row>
    <row r="1431" spans="6:9" x14ac:dyDescent="0.15">
      <c r="F1431" s="102"/>
      <c r="G1431" s="102"/>
      <c r="H1431" s="101"/>
      <c r="I1431" s="102"/>
    </row>
    <row r="1432" spans="6:9" x14ac:dyDescent="0.15">
      <c r="F1432" s="102"/>
      <c r="G1432" s="102"/>
      <c r="H1432" s="101"/>
      <c r="I1432" s="102"/>
    </row>
    <row r="1433" spans="6:9" x14ac:dyDescent="0.15">
      <c r="F1433" s="102"/>
      <c r="G1433" s="102"/>
      <c r="H1433" s="101"/>
      <c r="I1433" s="102"/>
    </row>
    <row r="1434" spans="6:9" x14ac:dyDescent="0.15">
      <c r="F1434" s="102"/>
      <c r="G1434" s="102"/>
      <c r="H1434" s="101"/>
      <c r="I1434" s="102"/>
    </row>
    <row r="1435" spans="6:9" x14ac:dyDescent="0.15">
      <c r="F1435" s="102"/>
      <c r="G1435" s="102"/>
      <c r="H1435" s="101"/>
      <c r="I1435" s="102"/>
    </row>
    <row r="1436" spans="6:9" x14ac:dyDescent="0.15">
      <c r="F1436" s="102"/>
      <c r="G1436" s="102"/>
      <c r="H1436" s="101"/>
      <c r="I1436" s="102"/>
    </row>
    <row r="1437" spans="6:9" x14ac:dyDescent="0.15">
      <c r="F1437" s="102"/>
      <c r="G1437" s="102"/>
      <c r="H1437" s="101"/>
      <c r="I1437" s="102"/>
    </row>
    <row r="1438" spans="6:9" x14ac:dyDescent="0.15">
      <c r="F1438" s="102"/>
      <c r="G1438" s="102"/>
      <c r="H1438" s="101"/>
      <c r="I1438" s="102"/>
    </row>
    <row r="1439" spans="6:9" x14ac:dyDescent="0.15">
      <c r="F1439" s="102"/>
      <c r="G1439" s="102"/>
      <c r="H1439" s="101"/>
      <c r="I1439" s="102"/>
    </row>
    <row r="1440" spans="6:9" x14ac:dyDescent="0.15">
      <c r="F1440" s="102"/>
      <c r="G1440" s="102"/>
      <c r="H1440" s="101"/>
      <c r="I1440" s="102"/>
    </row>
    <row r="1441" spans="6:9" x14ac:dyDescent="0.15">
      <c r="F1441" s="102"/>
      <c r="G1441" s="102"/>
      <c r="H1441" s="101"/>
      <c r="I1441" s="102"/>
    </row>
    <row r="1442" spans="6:9" x14ac:dyDescent="0.15">
      <c r="F1442" s="102"/>
      <c r="G1442" s="102"/>
      <c r="H1442" s="101"/>
      <c r="I1442" s="102"/>
    </row>
    <row r="1443" spans="6:9" x14ac:dyDescent="0.15">
      <c r="F1443" s="102"/>
      <c r="G1443" s="102"/>
      <c r="H1443" s="101"/>
      <c r="I1443" s="102"/>
    </row>
    <row r="1444" spans="6:9" x14ac:dyDescent="0.15">
      <c r="F1444" s="102"/>
      <c r="G1444" s="102"/>
      <c r="H1444" s="101"/>
      <c r="I1444" s="102"/>
    </row>
    <row r="1445" spans="6:9" x14ac:dyDescent="0.15">
      <c r="F1445" s="102"/>
      <c r="G1445" s="102"/>
      <c r="H1445" s="101"/>
      <c r="I1445" s="102"/>
    </row>
    <row r="1446" spans="6:9" x14ac:dyDescent="0.15">
      <c r="F1446" s="102"/>
      <c r="G1446" s="102"/>
      <c r="H1446" s="101"/>
      <c r="I1446" s="102"/>
    </row>
    <row r="1447" spans="6:9" x14ac:dyDescent="0.15">
      <c r="F1447" s="102"/>
      <c r="G1447" s="102"/>
      <c r="H1447" s="101"/>
      <c r="I1447" s="102"/>
    </row>
    <row r="1448" spans="6:9" x14ac:dyDescent="0.15">
      <c r="F1448" s="102"/>
      <c r="G1448" s="102"/>
      <c r="H1448" s="101"/>
      <c r="I1448" s="102"/>
    </row>
    <row r="1449" spans="6:9" x14ac:dyDescent="0.15">
      <c r="F1449" s="102"/>
      <c r="G1449" s="102"/>
      <c r="H1449" s="101"/>
      <c r="I1449" s="102"/>
    </row>
  </sheetData>
  <mergeCells count="29">
    <mergeCell ref="A20:D20"/>
    <mergeCell ref="B21:D21"/>
    <mergeCell ref="A1:K1"/>
    <mergeCell ref="A2:D2"/>
    <mergeCell ref="A3:D3"/>
    <mergeCell ref="E3:F4"/>
    <mergeCell ref="G3:G4"/>
    <mergeCell ref="H3:I4"/>
    <mergeCell ref="J3:K4"/>
    <mergeCell ref="C22:D22"/>
    <mergeCell ref="A5:D5"/>
    <mergeCell ref="A6:D6"/>
    <mergeCell ref="A7:D7"/>
    <mergeCell ref="A8:D8"/>
    <mergeCell ref="B9:D9"/>
    <mergeCell ref="C10:D10"/>
    <mergeCell ref="A13:D13"/>
    <mergeCell ref="B14:D14"/>
    <mergeCell ref="C15:D15"/>
    <mergeCell ref="A35:D35"/>
    <mergeCell ref="B36:D36"/>
    <mergeCell ref="C37:D37"/>
    <mergeCell ref="C40:D40"/>
    <mergeCell ref="A25:D25"/>
    <mergeCell ref="B26:D26"/>
    <mergeCell ref="C27:D27"/>
    <mergeCell ref="A30:D30"/>
    <mergeCell ref="B31:D31"/>
    <mergeCell ref="C32:D32"/>
  </mergeCells>
  <phoneticPr fontId="1" type="noConversion"/>
  <pageMargins left="0.47244094488188981" right="0" top="0.31496062992125984" bottom="0.43307086614173229" header="0.31496062992125984" footer="0.31496062992125984"/>
  <pageSetup paperSize="9" firstPageNumber="23" orientation="landscape" useFirstPageNumber="1" horizontalDpi="4294967293" verticalDpi="4294967293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24"/>
  <sheetViews>
    <sheetView view="pageBreakPreview" zoomScaleNormal="100" zoomScaleSheetLayoutView="100" workbookViewId="0">
      <pane ySplit="5" topLeftCell="A6" activePane="bottomLeft" state="frozen"/>
      <selection activeCell="O34" sqref="O34"/>
      <selection pane="bottomLeft" activeCell="O21" sqref="O21"/>
    </sheetView>
  </sheetViews>
  <sheetFormatPr defaultRowHeight="13.5" x14ac:dyDescent="0.15"/>
  <cols>
    <col min="1" max="3" width="2.77734375" style="99" customWidth="1"/>
    <col min="4" max="4" width="13.5546875" style="99" customWidth="1"/>
    <col min="5" max="5" width="3.33203125" style="98" customWidth="1"/>
    <col min="6" max="7" width="10" style="97" customWidth="1"/>
    <col min="8" max="8" width="2.44140625" style="791" customWidth="1"/>
    <col min="9" max="9" width="8.33203125" style="227" customWidth="1"/>
    <col min="10" max="10" width="24.33203125" style="99" customWidth="1"/>
    <col min="11" max="11" width="32.44140625" style="98" customWidth="1"/>
    <col min="12" max="12" width="14" style="97" customWidth="1"/>
    <col min="13" max="16" width="8.88671875" style="97"/>
    <col min="17" max="17" width="20.88671875" style="97" customWidth="1"/>
    <col min="18" max="18" width="2.88671875" style="97" customWidth="1"/>
    <col min="19" max="19" width="19.44140625" style="97" customWidth="1"/>
    <col min="20" max="256" width="8.88671875" style="97"/>
    <col min="257" max="259" width="2.77734375" style="97" customWidth="1"/>
    <col min="260" max="260" width="13.5546875" style="97" customWidth="1"/>
    <col min="261" max="261" width="3.33203125" style="97" customWidth="1"/>
    <col min="262" max="262" width="10.33203125" style="97" customWidth="1"/>
    <col min="263" max="263" width="10" style="97" customWidth="1"/>
    <col min="264" max="264" width="2.44140625" style="97" customWidth="1"/>
    <col min="265" max="265" width="8.33203125" style="97" customWidth="1"/>
    <col min="266" max="266" width="25.33203125" style="97" customWidth="1"/>
    <col min="267" max="267" width="36.5546875" style="97" customWidth="1"/>
    <col min="268" max="268" width="14" style="97" customWidth="1"/>
    <col min="269" max="272" width="8.88671875" style="97"/>
    <col min="273" max="273" width="20.88671875" style="97" customWidth="1"/>
    <col min="274" max="274" width="2.88671875" style="97" customWidth="1"/>
    <col min="275" max="275" width="19.44140625" style="97" customWidth="1"/>
    <col min="276" max="512" width="8.88671875" style="97"/>
    <col min="513" max="515" width="2.77734375" style="97" customWidth="1"/>
    <col min="516" max="516" width="13.5546875" style="97" customWidth="1"/>
    <col min="517" max="517" width="3.33203125" style="97" customWidth="1"/>
    <col min="518" max="518" width="10.33203125" style="97" customWidth="1"/>
    <col min="519" max="519" width="10" style="97" customWidth="1"/>
    <col min="520" max="520" width="2.44140625" style="97" customWidth="1"/>
    <col min="521" max="521" width="8.33203125" style="97" customWidth="1"/>
    <col min="522" max="522" width="25.33203125" style="97" customWidth="1"/>
    <col min="523" max="523" width="36.5546875" style="97" customWidth="1"/>
    <col min="524" max="524" width="14" style="97" customWidth="1"/>
    <col min="525" max="528" width="8.88671875" style="97"/>
    <col min="529" max="529" width="20.88671875" style="97" customWidth="1"/>
    <col min="530" max="530" width="2.88671875" style="97" customWidth="1"/>
    <col min="531" max="531" width="19.44140625" style="97" customWidth="1"/>
    <col min="532" max="768" width="8.88671875" style="97"/>
    <col min="769" max="771" width="2.77734375" style="97" customWidth="1"/>
    <col min="772" max="772" width="13.5546875" style="97" customWidth="1"/>
    <col min="773" max="773" width="3.33203125" style="97" customWidth="1"/>
    <col min="774" max="774" width="10.33203125" style="97" customWidth="1"/>
    <col min="775" max="775" width="10" style="97" customWidth="1"/>
    <col min="776" max="776" width="2.44140625" style="97" customWidth="1"/>
    <col min="777" max="777" width="8.33203125" style="97" customWidth="1"/>
    <col min="778" max="778" width="25.33203125" style="97" customWidth="1"/>
    <col min="779" max="779" width="36.5546875" style="97" customWidth="1"/>
    <col min="780" max="780" width="14" style="97" customWidth="1"/>
    <col min="781" max="784" width="8.88671875" style="97"/>
    <col min="785" max="785" width="20.88671875" style="97" customWidth="1"/>
    <col min="786" max="786" width="2.88671875" style="97" customWidth="1"/>
    <col min="787" max="787" width="19.44140625" style="97" customWidth="1"/>
    <col min="788" max="1024" width="8.88671875" style="97"/>
    <col min="1025" max="1027" width="2.77734375" style="97" customWidth="1"/>
    <col min="1028" max="1028" width="13.5546875" style="97" customWidth="1"/>
    <col min="1029" max="1029" width="3.33203125" style="97" customWidth="1"/>
    <col min="1030" max="1030" width="10.33203125" style="97" customWidth="1"/>
    <col min="1031" max="1031" width="10" style="97" customWidth="1"/>
    <col min="1032" max="1032" width="2.44140625" style="97" customWidth="1"/>
    <col min="1033" max="1033" width="8.33203125" style="97" customWidth="1"/>
    <col min="1034" max="1034" width="25.33203125" style="97" customWidth="1"/>
    <col min="1035" max="1035" width="36.5546875" style="97" customWidth="1"/>
    <col min="1036" max="1036" width="14" style="97" customWidth="1"/>
    <col min="1037" max="1040" width="8.88671875" style="97"/>
    <col min="1041" max="1041" width="20.88671875" style="97" customWidth="1"/>
    <col min="1042" max="1042" width="2.88671875" style="97" customWidth="1"/>
    <col min="1043" max="1043" width="19.44140625" style="97" customWidth="1"/>
    <col min="1044" max="1280" width="8.88671875" style="97"/>
    <col min="1281" max="1283" width="2.77734375" style="97" customWidth="1"/>
    <col min="1284" max="1284" width="13.5546875" style="97" customWidth="1"/>
    <col min="1285" max="1285" width="3.33203125" style="97" customWidth="1"/>
    <col min="1286" max="1286" width="10.33203125" style="97" customWidth="1"/>
    <col min="1287" max="1287" width="10" style="97" customWidth="1"/>
    <col min="1288" max="1288" width="2.44140625" style="97" customWidth="1"/>
    <col min="1289" max="1289" width="8.33203125" style="97" customWidth="1"/>
    <col min="1290" max="1290" width="25.33203125" style="97" customWidth="1"/>
    <col min="1291" max="1291" width="36.5546875" style="97" customWidth="1"/>
    <col min="1292" max="1292" width="14" style="97" customWidth="1"/>
    <col min="1293" max="1296" width="8.88671875" style="97"/>
    <col min="1297" max="1297" width="20.88671875" style="97" customWidth="1"/>
    <col min="1298" max="1298" width="2.88671875" style="97" customWidth="1"/>
    <col min="1299" max="1299" width="19.44140625" style="97" customWidth="1"/>
    <col min="1300" max="1536" width="8.88671875" style="97"/>
    <col min="1537" max="1539" width="2.77734375" style="97" customWidth="1"/>
    <col min="1540" max="1540" width="13.5546875" style="97" customWidth="1"/>
    <col min="1541" max="1541" width="3.33203125" style="97" customWidth="1"/>
    <col min="1542" max="1542" width="10.33203125" style="97" customWidth="1"/>
    <col min="1543" max="1543" width="10" style="97" customWidth="1"/>
    <col min="1544" max="1544" width="2.44140625" style="97" customWidth="1"/>
    <col min="1545" max="1545" width="8.33203125" style="97" customWidth="1"/>
    <col min="1546" max="1546" width="25.33203125" style="97" customWidth="1"/>
    <col min="1547" max="1547" width="36.5546875" style="97" customWidth="1"/>
    <col min="1548" max="1548" width="14" style="97" customWidth="1"/>
    <col min="1549" max="1552" width="8.88671875" style="97"/>
    <col min="1553" max="1553" width="20.88671875" style="97" customWidth="1"/>
    <col min="1554" max="1554" width="2.88671875" style="97" customWidth="1"/>
    <col min="1555" max="1555" width="19.44140625" style="97" customWidth="1"/>
    <col min="1556" max="1792" width="8.88671875" style="97"/>
    <col min="1793" max="1795" width="2.77734375" style="97" customWidth="1"/>
    <col min="1796" max="1796" width="13.5546875" style="97" customWidth="1"/>
    <col min="1797" max="1797" width="3.33203125" style="97" customWidth="1"/>
    <col min="1798" max="1798" width="10.33203125" style="97" customWidth="1"/>
    <col min="1799" max="1799" width="10" style="97" customWidth="1"/>
    <col min="1800" max="1800" width="2.44140625" style="97" customWidth="1"/>
    <col min="1801" max="1801" width="8.33203125" style="97" customWidth="1"/>
    <col min="1802" max="1802" width="25.33203125" style="97" customWidth="1"/>
    <col min="1803" max="1803" width="36.5546875" style="97" customWidth="1"/>
    <col min="1804" max="1804" width="14" style="97" customWidth="1"/>
    <col min="1805" max="1808" width="8.88671875" style="97"/>
    <col min="1809" max="1809" width="20.88671875" style="97" customWidth="1"/>
    <col min="1810" max="1810" width="2.88671875" style="97" customWidth="1"/>
    <col min="1811" max="1811" width="19.44140625" style="97" customWidth="1"/>
    <col min="1812" max="2048" width="8.88671875" style="97"/>
    <col min="2049" max="2051" width="2.77734375" style="97" customWidth="1"/>
    <col min="2052" max="2052" width="13.5546875" style="97" customWidth="1"/>
    <col min="2053" max="2053" width="3.33203125" style="97" customWidth="1"/>
    <col min="2054" max="2054" width="10.33203125" style="97" customWidth="1"/>
    <col min="2055" max="2055" width="10" style="97" customWidth="1"/>
    <col min="2056" max="2056" width="2.44140625" style="97" customWidth="1"/>
    <col min="2057" max="2057" width="8.33203125" style="97" customWidth="1"/>
    <col min="2058" max="2058" width="25.33203125" style="97" customWidth="1"/>
    <col min="2059" max="2059" width="36.5546875" style="97" customWidth="1"/>
    <col min="2060" max="2060" width="14" style="97" customWidth="1"/>
    <col min="2061" max="2064" width="8.88671875" style="97"/>
    <col min="2065" max="2065" width="20.88671875" style="97" customWidth="1"/>
    <col min="2066" max="2066" width="2.88671875" style="97" customWidth="1"/>
    <col min="2067" max="2067" width="19.44140625" style="97" customWidth="1"/>
    <col min="2068" max="2304" width="8.88671875" style="97"/>
    <col min="2305" max="2307" width="2.77734375" style="97" customWidth="1"/>
    <col min="2308" max="2308" width="13.5546875" style="97" customWidth="1"/>
    <col min="2309" max="2309" width="3.33203125" style="97" customWidth="1"/>
    <col min="2310" max="2310" width="10.33203125" style="97" customWidth="1"/>
    <col min="2311" max="2311" width="10" style="97" customWidth="1"/>
    <col min="2312" max="2312" width="2.44140625" style="97" customWidth="1"/>
    <col min="2313" max="2313" width="8.33203125" style="97" customWidth="1"/>
    <col min="2314" max="2314" width="25.33203125" style="97" customWidth="1"/>
    <col min="2315" max="2315" width="36.5546875" style="97" customWidth="1"/>
    <col min="2316" max="2316" width="14" style="97" customWidth="1"/>
    <col min="2317" max="2320" width="8.88671875" style="97"/>
    <col min="2321" max="2321" width="20.88671875" style="97" customWidth="1"/>
    <col min="2322" max="2322" width="2.88671875" style="97" customWidth="1"/>
    <col min="2323" max="2323" width="19.44140625" style="97" customWidth="1"/>
    <col min="2324" max="2560" width="8.88671875" style="97"/>
    <col min="2561" max="2563" width="2.77734375" style="97" customWidth="1"/>
    <col min="2564" max="2564" width="13.5546875" style="97" customWidth="1"/>
    <col min="2565" max="2565" width="3.33203125" style="97" customWidth="1"/>
    <col min="2566" max="2566" width="10.33203125" style="97" customWidth="1"/>
    <col min="2567" max="2567" width="10" style="97" customWidth="1"/>
    <col min="2568" max="2568" width="2.44140625" style="97" customWidth="1"/>
    <col min="2569" max="2569" width="8.33203125" style="97" customWidth="1"/>
    <col min="2570" max="2570" width="25.33203125" style="97" customWidth="1"/>
    <col min="2571" max="2571" width="36.5546875" style="97" customWidth="1"/>
    <col min="2572" max="2572" width="14" style="97" customWidth="1"/>
    <col min="2573" max="2576" width="8.88671875" style="97"/>
    <col min="2577" max="2577" width="20.88671875" style="97" customWidth="1"/>
    <col min="2578" max="2578" width="2.88671875" style="97" customWidth="1"/>
    <col min="2579" max="2579" width="19.44140625" style="97" customWidth="1"/>
    <col min="2580" max="2816" width="8.88671875" style="97"/>
    <col min="2817" max="2819" width="2.77734375" style="97" customWidth="1"/>
    <col min="2820" max="2820" width="13.5546875" style="97" customWidth="1"/>
    <col min="2821" max="2821" width="3.33203125" style="97" customWidth="1"/>
    <col min="2822" max="2822" width="10.33203125" style="97" customWidth="1"/>
    <col min="2823" max="2823" width="10" style="97" customWidth="1"/>
    <col min="2824" max="2824" width="2.44140625" style="97" customWidth="1"/>
    <col min="2825" max="2825" width="8.33203125" style="97" customWidth="1"/>
    <col min="2826" max="2826" width="25.33203125" style="97" customWidth="1"/>
    <col min="2827" max="2827" width="36.5546875" style="97" customWidth="1"/>
    <col min="2828" max="2828" width="14" style="97" customWidth="1"/>
    <col min="2829" max="2832" width="8.88671875" style="97"/>
    <col min="2833" max="2833" width="20.88671875" style="97" customWidth="1"/>
    <col min="2834" max="2834" width="2.88671875" style="97" customWidth="1"/>
    <col min="2835" max="2835" width="19.44140625" style="97" customWidth="1"/>
    <col min="2836" max="3072" width="8.88671875" style="97"/>
    <col min="3073" max="3075" width="2.77734375" style="97" customWidth="1"/>
    <col min="3076" max="3076" width="13.5546875" style="97" customWidth="1"/>
    <col min="3077" max="3077" width="3.33203125" style="97" customWidth="1"/>
    <col min="3078" max="3078" width="10.33203125" style="97" customWidth="1"/>
    <col min="3079" max="3079" width="10" style="97" customWidth="1"/>
    <col min="3080" max="3080" width="2.44140625" style="97" customWidth="1"/>
    <col min="3081" max="3081" width="8.33203125" style="97" customWidth="1"/>
    <col min="3082" max="3082" width="25.33203125" style="97" customWidth="1"/>
    <col min="3083" max="3083" width="36.5546875" style="97" customWidth="1"/>
    <col min="3084" max="3084" width="14" style="97" customWidth="1"/>
    <col min="3085" max="3088" width="8.88671875" style="97"/>
    <col min="3089" max="3089" width="20.88671875" style="97" customWidth="1"/>
    <col min="3090" max="3090" width="2.88671875" style="97" customWidth="1"/>
    <col min="3091" max="3091" width="19.44140625" style="97" customWidth="1"/>
    <col min="3092" max="3328" width="8.88671875" style="97"/>
    <col min="3329" max="3331" width="2.77734375" style="97" customWidth="1"/>
    <col min="3332" max="3332" width="13.5546875" style="97" customWidth="1"/>
    <col min="3333" max="3333" width="3.33203125" style="97" customWidth="1"/>
    <col min="3334" max="3334" width="10.33203125" style="97" customWidth="1"/>
    <col min="3335" max="3335" width="10" style="97" customWidth="1"/>
    <col min="3336" max="3336" width="2.44140625" style="97" customWidth="1"/>
    <col min="3337" max="3337" width="8.33203125" style="97" customWidth="1"/>
    <col min="3338" max="3338" width="25.33203125" style="97" customWidth="1"/>
    <col min="3339" max="3339" width="36.5546875" style="97" customWidth="1"/>
    <col min="3340" max="3340" width="14" style="97" customWidth="1"/>
    <col min="3341" max="3344" width="8.88671875" style="97"/>
    <col min="3345" max="3345" width="20.88671875" style="97" customWidth="1"/>
    <col min="3346" max="3346" width="2.88671875" style="97" customWidth="1"/>
    <col min="3347" max="3347" width="19.44140625" style="97" customWidth="1"/>
    <col min="3348" max="3584" width="8.88671875" style="97"/>
    <col min="3585" max="3587" width="2.77734375" style="97" customWidth="1"/>
    <col min="3588" max="3588" width="13.5546875" style="97" customWidth="1"/>
    <col min="3589" max="3589" width="3.33203125" style="97" customWidth="1"/>
    <col min="3590" max="3590" width="10.33203125" style="97" customWidth="1"/>
    <col min="3591" max="3591" width="10" style="97" customWidth="1"/>
    <col min="3592" max="3592" width="2.44140625" style="97" customWidth="1"/>
    <col min="3593" max="3593" width="8.33203125" style="97" customWidth="1"/>
    <col min="3594" max="3594" width="25.33203125" style="97" customWidth="1"/>
    <col min="3595" max="3595" width="36.5546875" style="97" customWidth="1"/>
    <col min="3596" max="3596" width="14" style="97" customWidth="1"/>
    <col min="3597" max="3600" width="8.88671875" style="97"/>
    <col min="3601" max="3601" width="20.88671875" style="97" customWidth="1"/>
    <col min="3602" max="3602" width="2.88671875" style="97" customWidth="1"/>
    <col min="3603" max="3603" width="19.44140625" style="97" customWidth="1"/>
    <col min="3604" max="3840" width="8.88671875" style="97"/>
    <col min="3841" max="3843" width="2.77734375" style="97" customWidth="1"/>
    <col min="3844" max="3844" width="13.5546875" style="97" customWidth="1"/>
    <col min="3845" max="3845" width="3.33203125" style="97" customWidth="1"/>
    <col min="3846" max="3846" width="10.33203125" style="97" customWidth="1"/>
    <col min="3847" max="3847" width="10" style="97" customWidth="1"/>
    <col min="3848" max="3848" width="2.44140625" style="97" customWidth="1"/>
    <col min="3849" max="3849" width="8.33203125" style="97" customWidth="1"/>
    <col min="3850" max="3850" width="25.33203125" style="97" customWidth="1"/>
    <col min="3851" max="3851" width="36.5546875" style="97" customWidth="1"/>
    <col min="3852" max="3852" width="14" style="97" customWidth="1"/>
    <col min="3853" max="3856" width="8.88671875" style="97"/>
    <col min="3857" max="3857" width="20.88671875" style="97" customWidth="1"/>
    <col min="3858" max="3858" width="2.88671875" style="97" customWidth="1"/>
    <col min="3859" max="3859" width="19.44140625" style="97" customWidth="1"/>
    <col min="3860" max="4096" width="8.88671875" style="97"/>
    <col min="4097" max="4099" width="2.77734375" style="97" customWidth="1"/>
    <col min="4100" max="4100" width="13.5546875" style="97" customWidth="1"/>
    <col min="4101" max="4101" width="3.33203125" style="97" customWidth="1"/>
    <col min="4102" max="4102" width="10.33203125" style="97" customWidth="1"/>
    <col min="4103" max="4103" width="10" style="97" customWidth="1"/>
    <col min="4104" max="4104" width="2.44140625" style="97" customWidth="1"/>
    <col min="4105" max="4105" width="8.33203125" style="97" customWidth="1"/>
    <col min="4106" max="4106" width="25.33203125" style="97" customWidth="1"/>
    <col min="4107" max="4107" width="36.5546875" style="97" customWidth="1"/>
    <col min="4108" max="4108" width="14" style="97" customWidth="1"/>
    <col min="4109" max="4112" width="8.88671875" style="97"/>
    <col min="4113" max="4113" width="20.88671875" style="97" customWidth="1"/>
    <col min="4114" max="4114" width="2.88671875" style="97" customWidth="1"/>
    <col min="4115" max="4115" width="19.44140625" style="97" customWidth="1"/>
    <col min="4116" max="4352" width="8.88671875" style="97"/>
    <col min="4353" max="4355" width="2.77734375" style="97" customWidth="1"/>
    <col min="4356" max="4356" width="13.5546875" style="97" customWidth="1"/>
    <col min="4357" max="4357" width="3.33203125" style="97" customWidth="1"/>
    <col min="4358" max="4358" width="10.33203125" style="97" customWidth="1"/>
    <col min="4359" max="4359" width="10" style="97" customWidth="1"/>
    <col min="4360" max="4360" width="2.44140625" style="97" customWidth="1"/>
    <col min="4361" max="4361" width="8.33203125" style="97" customWidth="1"/>
    <col min="4362" max="4362" width="25.33203125" style="97" customWidth="1"/>
    <col min="4363" max="4363" width="36.5546875" style="97" customWidth="1"/>
    <col min="4364" max="4364" width="14" style="97" customWidth="1"/>
    <col min="4365" max="4368" width="8.88671875" style="97"/>
    <col min="4369" max="4369" width="20.88671875" style="97" customWidth="1"/>
    <col min="4370" max="4370" width="2.88671875" style="97" customWidth="1"/>
    <col min="4371" max="4371" width="19.44140625" style="97" customWidth="1"/>
    <col min="4372" max="4608" width="8.88671875" style="97"/>
    <col min="4609" max="4611" width="2.77734375" style="97" customWidth="1"/>
    <col min="4612" max="4612" width="13.5546875" style="97" customWidth="1"/>
    <col min="4613" max="4613" width="3.33203125" style="97" customWidth="1"/>
    <col min="4614" max="4614" width="10.33203125" style="97" customWidth="1"/>
    <col min="4615" max="4615" width="10" style="97" customWidth="1"/>
    <col min="4616" max="4616" width="2.44140625" style="97" customWidth="1"/>
    <col min="4617" max="4617" width="8.33203125" style="97" customWidth="1"/>
    <col min="4618" max="4618" width="25.33203125" style="97" customWidth="1"/>
    <col min="4619" max="4619" width="36.5546875" style="97" customWidth="1"/>
    <col min="4620" max="4620" width="14" style="97" customWidth="1"/>
    <col min="4621" max="4624" width="8.88671875" style="97"/>
    <col min="4625" max="4625" width="20.88671875" style="97" customWidth="1"/>
    <col min="4626" max="4626" width="2.88671875" style="97" customWidth="1"/>
    <col min="4627" max="4627" width="19.44140625" style="97" customWidth="1"/>
    <col min="4628" max="4864" width="8.88671875" style="97"/>
    <col min="4865" max="4867" width="2.77734375" style="97" customWidth="1"/>
    <col min="4868" max="4868" width="13.5546875" style="97" customWidth="1"/>
    <col min="4869" max="4869" width="3.33203125" style="97" customWidth="1"/>
    <col min="4870" max="4870" width="10.33203125" style="97" customWidth="1"/>
    <col min="4871" max="4871" width="10" style="97" customWidth="1"/>
    <col min="4872" max="4872" width="2.44140625" style="97" customWidth="1"/>
    <col min="4873" max="4873" width="8.33203125" style="97" customWidth="1"/>
    <col min="4874" max="4874" width="25.33203125" style="97" customWidth="1"/>
    <col min="4875" max="4875" width="36.5546875" style="97" customWidth="1"/>
    <col min="4876" max="4876" width="14" style="97" customWidth="1"/>
    <col min="4877" max="4880" width="8.88671875" style="97"/>
    <col min="4881" max="4881" width="20.88671875" style="97" customWidth="1"/>
    <col min="4882" max="4882" width="2.88671875" style="97" customWidth="1"/>
    <col min="4883" max="4883" width="19.44140625" style="97" customWidth="1"/>
    <col min="4884" max="5120" width="8.88671875" style="97"/>
    <col min="5121" max="5123" width="2.77734375" style="97" customWidth="1"/>
    <col min="5124" max="5124" width="13.5546875" style="97" customWidth="1"/>
    <col min="5125" max="5125" width="3.33203125" style="97" customWidth="1"/>
    <col min="5126" max="5126" width="10.33203125" style="97" customWidth="1"/>
    <col min="5127" max="5127" width="10" style="97" customWidth="1"/>
    <col min="5128" max="5128" width="2.44140625" style="97" customWidth="1"/>
    <col min="5129" max="5129" width="8.33203125" style="97" customWidth="1"/>
    <col min="5130" max="5130" width="25.33203125" style="97" customWidth="1"/>
    <col min="5131" max="5131" width="36.5546875" style="97" customWidth="1"/>
    <col min="5132" max="5132" width="14" style="97" customWidth="1"/>
    <col min="5133" max="5136" width="8.88671875" style="97"/>
    <col min="5137" max="5137" width="20.88671875" style="97" customWidth="1"/>
    <col min="5138" max="5138" width="2.88671875" style="97" customWidth="1"/>
    <col min="5139" max="5139" width="19.44140625" style="97" customWidth="1"/>
    <col min="5140" max="5376" width="8.88671875" style="97"/>
    <col min="5377" max="5379" width="2.77734375" style="97" customWidth="1"/>
    <col min="5380" max="5380" width="13.5546875" style="97" customWidth="1"/>
    <col min="5381" max="5381" width="3.33203125" style="97" customWidth="1"/>
    <col min="5382" max="5382" width="10.33203125" style="97" customWidth="1"/>
    <col min="5383" max="5383" width="10" style="97" customWidth="1"/>
    <col min="5384" max="5384" width="2.44140625" style="97" customWidth="1"/>
    <col min="5385" max="5385" width="8.33203125" style="97" customWidth="1"/>
    <col min="5386" max="5386" width="25.33203125" style="97" customWidth="1"/>
    <col min="5387" max="5387" width="36.5546875" style="97" customWidth="1"/>
    <col min="5388" max="5388" width="14" style="97" customWidth="1"/>
    <col min="5389" max="5392" width="8.88671875" style="97"/>
    <col min="5393" max="5393" width="20.88671875" style="97" customWidth="1"/>
    <col min="5394" max="5394" width="2.88671875" style="97" customWidth="1"/>
    <col min="5395" max="5395" width="19.44140625" style="97" customWidth="1"/>
    <col min="5396" max="5632" width="8.88671875" style="97"/>
    <col min="5633" max="5635" width="2.77734375" style="97" customWidth="1"/>
    <col min="5636" max="5636" width="13.5546875" style="97" customWidth="1"/>
    <col min="5637" max="5637" width="3.33203125" style="97" customWidth="1"/>
    <col min="5638" max="5638" width="10.33203125" style="97" customWidth="1"/>
    <col min="5639" max="5639" width="10" style="97" customWidth="1"/>
    <col min="5640" max="5640" width="2.44140625" style="97" customWidth="1"/>
    <col min="5641" max="5641" width="8.33203125" style="97" customWidth="1"/>
    <col min="5642" max="5642" width="25.33203125" style="97" customWidth="1"/>
    <col min="5643" max="5643" width="36.5546875" style="97" customWidth="1"/>
    <col min="5644" max="5644" width="14" style="97" customWidth="1"/>
    <col min="5645" max="5648" width="8.88671875" style="97"/>
    <col min="5649" max="5649" width="20.88671875" style="97" customWidth="1"/>
    <col min="5650" max="5650" width="2.88671875" style="97" customWidth="1"/>
    <col min="5651" max="5651" width="19.44140625" style="97" customWidth="1"/>
    <col min="5652" max="5888" width="8.88671875" style="97"/>
    <col min="5889" max="5891" width="2.77734375" style="97" customWidth="1"/>
    <col min="5892" max="5892" width="13.5546875" style="97" customWidth="1"/>
    <col min="5893" max="5893" width="3.33203125" style="97" customWidth="1"/>
    <col min="5894" max="5894" width="10.33203125" style="97" customWidth="1"/>
    <col min="5895" max="5895" width="10" style="97" customWidth="1"/>
    <col min="5896" max="5896" width="2.44140625" style="97" customWidth="1"/>
    <col min="5897" max="5897" width="8.33203125" style="97" customWidth="1"/>
    <col min="5898" max="5898" width="25.33203125" style="97" customWidth="1"/>
    <col min="5899" max="5899" width="36.5546875" style="97" customWidth="1"/>
    <col min="5900" max="5900" width="14" style="97" customWidth="1"/>
    <col min="5901" max="5904" width="8.88671875" style="97"/>
    <col min="5905" max="5905" width="20.88671875" style="97" customWidth="1"/>
    <col min="5906" max="5906" width="2.88671875" style="97" customWidth="1"/>
    <col min="5907" max="5907" width="19.44140625" style="97" customWidth="1"/>
    <col min="5908" max="6144" width="8.88671875" style="97"/>
    <col min="6145" max="6147" width="2.77734375" style="97" customWidth="1"/>
    <col min="6148" max="6148" width="13.5546875" style="97" customWidth="1"/>
    <col min="6149" max="6149" width="3.33203125" style="97" customWidth="1"/>
    <col min="6150" max="6150" width="10.33203125" style="97" customWidth="1"/>
    <col min="6151" max="6151" width="10" style="97" customWidth="1"/>
    <col min="6152" max="6152" width="2.44140625" style="97" customWidth="1"/>
    <col min="6153" max="6153" width="8.33203125" style="97" customWidth="1"/>
    <col min="6154" max="6154" width="25.33203125" style="97" customWidth="1"/>
    <col min="6155" max="6155" width="36.5546875" style="97" customWidth="1"/>
    <col min="6156" max="6156" width="14" style="97" customWidth="1"/>
    <col min="6157" max="6160" width="8.88671875" style="97"/>
    <col min="6161" max="6161" width="20.88671875" style="97" customWidth="1"/>
    <col min="6162" max="6162" width="2.88671875" style="97" customWidth="1"/>
    <col min="6163" max="6163" width="19.44140625" style="97" customWidth="1"/>
    <col min="6164" max="6400" width="8.88671875" style="97"/>
    <col min="6401" max="6403" width="2.77734375" style="97" customWidth="1"/>
    <col min="6404" max="6404" width="13.5546875" style="97" customWidth="1"/>
    <col min="6405" max="6405" width="3.33203125" style="97" customWidth="1"/>
    <col min="6406" max="6406" width="10.33203125" style="97" customWidth="1"/>
    <col min="6407" max="6407" width="10" style="97" customWidth="1"/>
    <col min="6408" max="6408" width="2.44140625" style="97" customWidth="1"/>
    <col min="6409" max="6409" width="8.33203125" style="97" customWidth="1"/>
    <col min="6410" max="6410" width="25.33203125" style="97" customWidth="1"/>
    <col min="6411" max="6411" width="36.5546875" style="97" customWidth="1"/>
    <col min="6412" max="6412" width="14" style="97" customWidth="1"/>
    <col min="6413" max="6416" width="8.88671875" style="97"/>
    <col min="6417" max="6417" width="20.88671875" style="97" customWidth="1"/>
    <col min="6418" max="6418" width="2.88671875" style="97" customWidth="1"/>
    <col min="6419" max="6419" width="19.44140625" style="97" customWidth="1"/>
    <col min="6420" max="6656" width="8.88671875" style="97"/>
    <col min="6657" max="6659" width="2.77734375" style="97" customWidth="1"/>
    <col min="6660" max="6660" width="13.5546875" style="97" customWidth="1"/>
    <col min="6661" max="6661" width="3.33203125" style="97" customWidth="1"/>
    <col min="6662" max="6662" width="10.33203125" style="97" customWidth="1"/>
    <col min="6663" max="6663" width="10" style="97" customWidth="1"/>
    <col min="6664" max="6664" width="2.44140625" style="97" customWidth="1"/>
    <col min="6665" max="6665" width="8.33203125" style="97" customWidth="1"/>
    <col min="6666" max="6666" width="25.33203125" style="97" customWidth="1"/>
    <col min="6667" max="6667" width="36.5546875" style="97" customWidth="1"/>
    <col min="6668" max="6668" width="14" style="97" customWidth="1"/>
    <col min="6669" max="6672" width="8.88671875" style="97"/>
    <col min="6673" max="6673" width="20.88671875" style="97" customWidth="1"/>
    <col min="6674" max="6674" width="2.88671875" style="97" customWidth="1"/>
    <col min="6675" max="6675" width="19.44140625" style="97" customWidth="1"/>
    <col min="6676" max="6912" width="8.88671875" style="97"/>
    <col min="6913" max="6915" width="2.77734375" style="97" customWidth="1"/>
    <col min="6916" max="6916" width="13.5546875" style="97" customWidth="1"/>
    <col min="6917" max="6917" width="3.33203125" style="97" customWidth="1"/>
    <col min="6918" max="6918" width="10.33203125" style="97" customWidth="1"/>
    <col min="6919" max="6919" width="10" style="97" customWidth="1"/>
    <col min="6920" max="6920" width="2.44140625" style="97" customWidth="1"/>
    <col min="6921" max="6921" width="8.33203125" style="97" customWidth="1"/>
    <col min="6922" max="6922" width="25.33203125" style="97" customWidth="1"/>
    <col min="6923" max="6923" width="36.5546875" style="97" customWidth="1"/>
    <col min="6924" max="6924" width="14" style="97" customWidth="1"/>
    <col min="6925" max="6928" width="8.88671875" style="97"/>
    <col min="6929" max="6929" width="20.88671875" style="97" customWidth="1"/>
    <col min="6930" max="6930" width="2.88671875" style="97" customWidth="1"/>
    <col min="6931" max="6931" width="19.44140625" style="97" customWidth="1"/>
    <col min="6932" max="7168" width="8.88671875" style="97"/>
    <col min="7169" max="7171" width="2.77734375" style="97" customWidth="1"/>
    <col min="7172" max="7172" width="13.5546875" style="97" customWidth="1"/>
    <col min="7173" max="7173" width="3.33203125" style="97" customWidth="1"/>
    <col min="7174" max="7174" width="10.33203125" style="97" customWidth="1"/>
    <col min="7175" max="7175" width="10" style="97" customWidth="1"/>
    <col min="7176" max="7176" width="2.44140625" style="97" customWidth="1"/>
    <col min="7177" max="7177" width="8.33203125" style="97" customWidth="1"/>
    <col min="7178" max="7178" width="25.33203125" style="97" customWidth="1"/>
    <col min="7179" max="7179" width="36.5546875" style="97" customWidth="1"/>
    <col min="7180" max="7180" width="14" style="97" customWidth="1"/>
    <col min="7181" max="7184" width="8.88671875" style="97"/>
    <col min="7185" max="7185" width="20.88671875" style="97" customWidth="1"/>
    <col min="7186" max="7186" width="2.88671875" style="97" customWidth="1"/>
    <col min="7187" max="7187" width="19.44140625" style="97" customWidth="1"/>
    <col min="7188" max="7424" width="8.88671875" style="97"/>
    <col min="7425" max="7427" width="2.77734375" style="97" customWidth="1"/>
    <col min="7428" max="7428" width="13.5546875" style="97" customWidth="1"/>
    <col min="7429" max="7429" width="3.33203125" style="97" customWidth="1"/>
    <col min="7430" max="7430" width="10.33203125" style="97" customWidth="1"/>
    <col min="7431" max="7431" width="10" style="97" customWidth="1"/>
    <col min="7432" max="7432" width="2.44140625" style="97" customWidth="1"/>
    <col min="7433" max="7433" width="8.33203125" style="97" customWidth="1"/>
    <col min="7434" max="7434" width="25.33203125" style="97" customWidth="1"/>
    <col min="7435" max="7435" width="36.5546875" style="97" customWidth="1"/>
    <col min="7436" max="7436" width="14" style="97" customWidth="1"/>
    <col min="7437" max="7440" width="8.88671875" style="97"/>
    <col min="7441" max="7441" width="20.88671875" style="97" customWidth="1"/>
    <col min="7442" max="7442" width="2.88671875" style="97" customWidth="1"/>
    <col min="7443" max="7443" width="19.44140625" style="97" customWidth="1"/>
    <col min="7444" max="7680" width="8.88671875" style="97"/>
    <col min="7681" max="7683" width="2.77734375" style="97" customWidth="1"/>
    <col min="7684" max="7684" width="13.5546875" style="97" customWidth="1"/>
    <col min="7685" max="7685" width="3.33203125" style="97" customWidth="1"/>
    <col min="7686" max="7686" width="10.33203125" style="97" customWidth="1"/>
    <col min="7687" max="7687" width="10" style="97" customWidth="1"/>
    <col min="7688" max="7688" width="2.44140625" style="97" customWidth="1"/>
    <col min="7689" max="7689" width="8.33203125" style="97" customWidth="1"/>
    <col min="7690" max="7690" width="25.33203125" style="97" customWidth="1"/>
    <col min="7691" max="7691" width="36.5546875" style="97" customWidth="1"/>
    <col min="7692" max="7692" width="14" style="97" customWidth="1"/>
    <col min="7693" max="7696" width="8.88671875" style="97"/>
    <col min="7697" max="7697" width="20.88671875" style="97" customWidth="1"/>
    <col min="7698" max="7698" width="2.88671875" style="97" customWidth="1"/>
    <col min="7699" max="7699" width="19.44140625" style="97" customWidth="1"/>
    <col min="7700" max="7936" width="8.88671875" style="97"/>
    <col min="7937" max="7939" width="2.77734375" style="97" customWidth="1"/>
    <col min="7940" max="7940" width="13.5546875" style="97" customWidth="1"/>
    <col min="7941" max="7941" width="3.33203125" style="97" customWidth="1"/>
    <col min="7942" max="7942" width="10.33203125" style="97" customWidth="1"/>
    <col min="7943" max="7943" width="10" style="97" customWidth="1"/>
    <col min="7944" max="7944" width="2.44140625" style="97" customWidth="1"/>
    <col min="7945" max="7945" width="8.33203125" style="97" customWidth="1"/>
    <col min="7946" max="7946" width="25.33203125" style="97" customWidth="1"/>
    <col min="7947" max="7947" width="36.5546875" style="97" customWidth="1"/>
    <col min="7948" max="7948" width="14" style="97" customWidth="1"/>
    <col min="7949" max="7952" width="8.88671875" style="97"/>
    <col min="7953" max="7953" width="20.88671875" style="97" customWidth="1"/>
    <col min="7954" max="7954" width="2.88671875" style="97" customWidth="1"/>
    <col min="7955" max="7955" width="19.44140625" style="97" customWidth="1"/>
    <col min="7956" max="8192" width="8.88671875" style="97"/>
    <col min="8193" max="8195" width="2.77734375" style="97" customWidth="1"/>
    <col min="8196" max="8196" width="13.5546875" style="97" customWidth="1"/>
    <col min="8197" max="8197" width="3.33203125" style="97" customWidth="1"/>
    <col min="8198" max="8198" width="10.33203125" style="97" customWidth="1"/>
    <col min="8199" max="8199" width="10" style="97" customWidth="1"/>
    <col min="8200" max="8200" width="2.44140625" style="97" customWidth="1"/>
    <col min="8201" max="8201" width="8.33203125" style="97" customWidth="1"/>
    <col min="8202" max="8202" width="25.33203125" style="97" customWidth="1"/>
    <col min="8203" max="8203" width="36.5546875" style="97" customWidth="1"/>
    <col min="8204" max="8204" width="14" style="97" customWidth="1"/>
    <col min="8205" max="8208" width="8.88671875" style="97"/>
    <col min="8209" max="8209" width="20.88671875" style="97" customWidth="1"/>
    <col min="8210" max="8210" width="2.88671875" style="97" customWidth="1"/>
    <col min="8211" max="8211" width="19.44140625" style="97" customWidth="1"/>
    <col min="8212" max="8448" width="8.88671875" style="97"/>
    <col min="8449" max="8451" width="2.77734375" style="97" customWidth="1"/>
    <col min="8452" max="8452" width="13.5546875" style="97" customWidth="1"/>
    <col min="8453" max="8453" width="3.33203125" style="97" customWidth="1"/>
    <col min="8454" max="8454" width="10.33203125" style="97" customWidth="1"/>
    <col min="8455" max="8455" width="10" style="97" customWidth="1"/>
    <col min="8456" max="8456" width="2.44140625" style="97" customWidth="1"/>
    <col min="8457" max="8457" width="8.33203125" style="97" customWidth="1"/>
    <col min="8458" max="8458" width="25.33203125" style="97" customWidth="1"/>
    <col min="8459" max="8459" width="36.5546875" style="97" customWidth="1"/>
    <col min="8460" max="8460" width="14" style="97" customWidth="1"/>
    <col min="8461" max="8464" width="8.88671875" style="97"/>
    <col min="8465" max="8465" width="20.88671875" style="97" customWidth="1"/>
    <col min="8466" max="8466" width="2.88671875" style="97" customWidth="1"/>
    <col min="8467" max="8467" width="19.44140625" style="97" customWidth="1"/>
    <col min="8468" max="8704" width="8.88671875" style="97"/>
    <col min="8705" max="8707" width="2.77734375" style="97" customWidth="1"/>
    <col min="8708" max="8708" width="13.5546875" style="97" customWidth="1"/>
    <col min="8709" max="8709" width="3.33203125" style="97" customWidth="1"/>
    <col min="8710" max="8710" width="10.33203125" style="97" customWidth="1"/>
    <col min="8711" max="8711" width="10" style="97" customWidth="1"/>
    <col min="8712" max="8712" width="2.44140625" style="97" customWidth="1"/>
    <col min="8713" max="8713" width="8.33203125" style="97" customWidth="1"/>
    <col min="8714" max="8714" width="25.33203125" style="97" customWidth="1"/>
    <col min="8715" max="8715" width="36.5546875" style="97" customWidth="1"/>
    <col min="8716" max="8716" width="14" style="97" customWidth="1"/>
    <col min="8717" max="8720" width="8.88671875" style="97"/>
    <col min="8721" max="8721" width="20.88671875" style="97" customWidth="1"/>
    <col min="8722" max="8722" width="2.88671875" style="97" customWidth="1"/>
    <col min="8723" max="8723" width="19.44140625" style="97" customWidth="1"/>
    <col min="8724" max="8960" width="8.88671875" style="97"/>
    <col min="8961" max="8963" width="2.77734375" style="97" customWidth="1"/>
    <col min="8964" max="8964" width="13.5546875" style="97" customWidth="1"/>
    <col min="8965" max="8965" width="3.33203125" style="97" customWidth="1"/>
    <col min="8966" max="8966" width="10.33203125" style="97" customWidth="1"/>
    <col min="8967" max="8967" width="10" style="97" customWidth="1"/>
    <col min="8968" max="8968" width="2.44140625" style="97" customWidth="1"/>
    <col min="8969" max="8969" width="8.33203125" style="97" customWidth="1"/>
    <col min="8970" max="8970" width="25.33203125" style="97" customWidth="1"/>
    <col min="8971" max="8971" width="36.5546875" style="97" customWidth="1"/>
    <col min="8972" max="8972" width="14" style="97" customWidth="1"/>
    <col min="8973" max="8976" width="8.88671875" style="97"/>
    <col min="8977" max="8977" width="20.88671875" style="97" customWidth="1"/>
    <col min="8978" max="8978" width="2.88671875" style="97" customWidth="1"/>
    <col min="8979" max="8979" width="19.44140625" style="97" customWidth="1"/>
    <col min="8980" max="9216" width="8.88671875" style="97"/>
    <col min="9217" max="9219" width="2.77734375" style="97" customWidth="1"/>
    <col min="9220" max="9220" width="13.5546875" style="97" customWidth="1"/>
    <col min="9221" max="9221" width="3.33203125" style="97" customWidth="1"/>
    <col min="9222" max="9222" width="10.33203125" style="97" customWidth="1"/>
    <col min="9223" max="9223" width="10" style="97" customWidth="1"/>
    <col min="9224" max="9224" width="2.44140625" style="97" customWidth="1"/>
    <col min="9225" max="9225" width="8.33203125" style="97" customWidth="1"/>
    <col min="9226" max="9226" width="25.33203125" style="97" customWidth="1"/>
    <col min="9227" max="9227" width="36.5546875" style="97" customWidth="1"/>
    <col min="9228" max="9228" width="14" style="97" customWidth="1"/>
    <col min="9229" max="9232" width="8.88671875" style="97"/>
    <col min="9233" max="9233" width="20.88671875" style="97" customWidth="1"/>
    <col min="9234" max="9234" width="2.88671875" style="97" customWidth="1"/>
    <col min="9235" max="9235" width="19.44140625" style="97" customWidth="1"/>
    <col min="9236" max="9472" width="8.88671875" style="97"/>
    <col min="9473" max="9475" width="2.77734375" style="97" customWidth="1"/>
    <col min="9476" max="9476" width="13.5546875" style="97" customWidth="1"/>
    <col min="9477" max="9477" width="3.33203125" style="97" customWidth="1"/>
    <col min="9478" max="9478" width="10.33203125" style="97" customWidth="1"/>
    <col min="9479" max="9479" width="10" style="97" customWidth="1"/>
    <col min="9480" max="9480" width="2.44140625" style="97" customWidth="1"/>
    <col min="9481" max="9481" width="8.33203125" style="97" customWidth="1"/>
    <col min="9482" max="9482" width="25.33203125" style="97" customWidth="1"/>
    <col min="9483" max="9483" width="36.5546875" style="97" customWidth="1"/>
    <col min="9484" max="9484" width="14" style="97" customWidth="1"/>
    <col min="9485" max="9488" width="8.88671875" style="97"/>
    <col min="9489" max="9489" width="20.88671875" style="97" customWidth="1"/>
    <col min="9490" max="9490" width="2.88671875" style="97" customWidth="1"/>
    <col min="9491" max="9491" width="19.44140625" style="97" customWidth="1"/>
    <col min="9492" max="9728" width="8.88671875" style="97"/>
    <col min="9729" max="9731" width="2.77734375" style="97" customWidth="1"/>
    <col min="9732" max="9732" width="13.5546875" style="97" customWidth="1"/>
    <col min="9733" max="9733" width="3.33203125" style="97" customWidth="1"/>
    <col min="9734" max="9734" width="10.33203125" style="97" customWidth="1"/>
    <col min="9735" max="9735" width="10" style="97" customWidth="1"/>
    <col min="9736" max="9736" width="2.44140625" style="97" customWidth="1"/>
    <col min="9737" max="9737" width="8.33203125" style="97" customWidth="1"/>
    <col min="9738" max="9738" width="25.33203125" style="97" customWidth="1"/>
    <col min="9739" max="9739" width="36.5546875" style="97" customWidth="1"/>
    <col min="9740" max="9740" width="14" style="97" customWidth="1"/>
    <col min="9741" max="9744" width="8.88671875" style="97"/>
    <col min="9745" max="9745" width="20.88671875" style="97" customWidth="1"/>
    <col min="9746" max="9746" width="2.88671875" style="97" customWidth="1"/>
    <col min="9747" max="9747" width="19.44140625" style="97" customWidth="1"/>
    <col min="9748" max="9984" width="8.88671875" style="97"/>
    <col min="9985" max="9987" width="2.77734375" style="97" customWidth="1"/>
    <col min="9988" max="9988" width="13.5546875" style="97" customWidth="1"/>
    <col min="9989" max="9989" width="3.33203125" style="97" customWidth="1"/>
    <col min="9990" max="9990" width="10.33203125" style="97" customWidth="1"/>
    <col min="9991" max="9991" width="10" style="97" customWidth="1"/>
    <col min="9992" max="9992" width="2.44140625" style="97" customWidth="1"/>
    <col min="9993" max="9993" width="8.33203125" style="97" customWidth="1"/>
    <col min="9994" max="9994" width="25.33203125" style="97" customWidth="1"/>
    <col min="9995" max="9995" width="36.5546875" style="97" customWidth="1"/>
    <col min="9996" max="9996" width="14" style="97" customWidth="1"/>
    <col min="9997" max="10000" width="8.88671875" style="97"/>
    <col min="10001" max="10001" width="20.88671875" style="97" customWidth="1"/>
    <col min="10002" max="10002" width="2.88671875" style="97" customWidth="1"/>
    <col min="10003" max="10003" width="19.44140625" style="97" customWidth="1"/>
    <col min="10004" max="10240" width="8.88671875" style="97"/>
    <col min="10241" max="10243" width="2.77734375" style="97" customWidth="1"/>
    <col min="10244" max="10244" width="13.5546875" style="97" customWidth="1"/>
    <col min="10245" max="10245" width="3.33203125" style="97" customWidth="1"/>
    <col min="10246" max="10246" width="10.33203125" style="97" customWidth="1"/>
    <col min="10247" max="10247" width="10" style="97" customWidth="1"/>
    <col min="10248" max="10248" width="2.44140625" style="97" customWidth="1"/>
    <col min="10249" max="10249" width="8.33203125" style="97" customWidth="1"/>
    <col min="10250" max="10250" width="25.33203125" style="97" customWidth="1"/>
    <col min="10251" max="10251" width="36.5546875" style="97" customWidth="1"/>
    <col min="10252" max="10252" width="14" style="97" customWidth="1"/>
    <col min="10253" max="10256" width="8.88671875" style="97"/>
    <col min="10257" max="10257" width="20.88671875" style="97" customWidth="1"/>
    <col min="10258" max="10258" width="2.88671875" style="97" customWidth="1"/>
    <col min="10259" max="10259" width="19.44140625" style="97" customWidth="1"/>
    <col min="10260" max="10496" width="8.88671875" style="97"/>
    <col min="10497" max="10499" width="2.77734375" style="97" customWidth="1"/>
    <col min="10500" max="10500" width="13.5546875" style="97" customWidth="1"/>
    <col min="10501" max="10501" width="3.33203125" style="97" customWidth="1"/>
    <col min="10502" max="10502" width="10.33203125" style="97" customWidth="1"/>
    <col min="10503" max="10503" width="10" style="97" customWidth="1"/>
    <col min="10504" max="10504" width="2.44140625" style="97" customWidth="1"/>
    <col min="10505" max="10505" width="8.33203125" style="97" customWidth="1"/>
    <col min="10506" max="10506" width="25.33203125" style="97" customWidth="1"/>
    <col min="10507" max="10507" width="36.5546875" style="97" customWidth="1"/>
    <col min="10508" max="10508" width="14" style="97" customWidth="1"/>
    <col min="10509" max="10512" width="8.88671875" style="97"/>
    <col min="10513" max="10513" width="20.88671875" style="97" customWidth="1"/>
    <col min="10514" max="10514" width="2.88671875" style="97" customWidth="1"/>
    <col min="10515" max="10515" width="19.44140625" style="97" customWidth="1"/>
    <col min="10516" max="10752" width="8.88671875" style="97"/>
    <col min="10753" max="10755" width="2.77734375" style="97" customWidth="1"/>
    <col min="10756" max="10756" width="13.5546875" style="97" customWidth="1"/>
    <col min="10757" max="10757" width="3.33203125" style="97" customWidth="1"/>
    <col min="10758" max="10758" width="10.33203125" style="97" customWidth="1"/>
    <col min="10759" max="10759" width="10" style="97" customWidth="1"/>
    <col min="10760" max="10760" width="2.44140625" style="97" customWidth="1"/>
    <col min="10761" max="10761" width="8.33203125" style="97" customWidth="1"/>
    <col min="10762" max="10762" width="25.33203125" style="97" customWidth="1"/>
    <col min="10763" max="10763" width="36.5546875" style="97" customWidth="1"/>
    <col min="10764" max="10764" width="14" style="97" customWidth="1"/>
    <col min="10765" max="10768" width="8.88671875" style="97"/>
    <col min="10769" max="10769" width="20.88671875" style="97" customWidth="1"/>
    <col min="10770" max="10770" width="2.88671875" style="97" customWidth="1"/>
    <col min="10771" max="10771" width="19.44140625" style="97" customWidth="1"/>
    <col min="10772" max="11008" width="8.88671875" style="97"/>
    <col min="11009" max="11011" width="2.77734375" style="97" customWidth="1"/>
    <col min="11012" max="11012" width="13.5546875" style="97" customWidth="1"/>
    <col min="11013" max="11013" width="3.33203125" style="97" customWidth="1"/>
    <col min="11014" max="11014" width="10.33203125" style="97" customWidth="1"/>
    <col min="11015" max="11015" width="10" style="97" customWidth="1"/>
    <col min="11016" max="11016" width="2.44140625" style="97" customWidth="1"/>
    <col min="11017" max="11017" width="8.33203125" style="97" customWidth="1"/>
    <col min="11018" max="11018" width="25.33203125" style="97" customWidth="1"/>
    <col min="11019" max="11019" width="36.5546875" style="97" customWidth="1"/>
    <col min="11020" max="11020" width="14" style="97" customWidth="1"/>
    <col min="11021" max="11024" width="8.88671875" style="97"/>
    <col min="11025" max="11025" width="20.88671875" style="97" customWidth="1"/>
    <col min="11026" max="11026" width="2.88671875" style="97" customWidth="1"/>
    <col min="11027" max="11027" width="19.44140625" style="97" customWidth="1"/>
    <col min="11028" max="11264" width="8.88671875" style="97"/>
    <col min="11265" max="11267" width="2.77734375" style="97" customWidth="1"/>
    <col min="11268" max="11268" width="13.5546875" style="97" customWidth="1"/>
    <col min="11269" max="11269" width="3.33203125" style="97" customWidth="1"/>
    <col min="11270" max="11270" width="10.33203125" style="97" customWidth="1"/>
    <col min="11271" max="11271" width="10" style="97" customWidth="1"/>
    <col min="11272" max="11272" width="2.44140625" style="97" customWidth="1"/>
    <col min="11273" max="11273" width="8.33203125" style="97" customWidth="1"/>
    <col min="11274" max="11274" width="25.33203125" style="97" customWidth="1"/>
    <col min="11275" max="11275" width="36.5546875" style="97" customWidth="1"/>
    <col min="11276" max="11276" width="14" style="97" customWidth="1"/>
    <col min="11277" max="11280" width="8.88671875" style="97"/>
    <col min="11281" max="11281" width="20.88671875" style="97" customWidth="1"/>
    <col min="11282" max="11282" width="2.88671875" style="97" customWidth="1"/>
    <col min="11283" max="11283" width="19.44140625" style="97" customWidth="1"/>
    <col min="11284" max="11520" width="8.88671875" style="97"/>
    <col min="11521" max="11523" width="2.77734375" style="97" customWidth="1"/>
    <col min="11524" max="11524" width="13.5546875" style="97" customWidth="1"/>
    <col min="11525" max="11525" width="3.33203125" style="97" customWidth="1"/>
    <col min="11526" max="11526" width="10.33203125" style="97" customWidth="1"/>
    <col min="11527" max="11527" width="10" style="97" customWidth="1"/>
    <col min="11528" max="11528" width="2.44140625" style="97" customWidth="1"/>
    <col min="11529" max="11529" width="8.33203125" style="97" customWidth="1"/>
    <col min="11530" max="11530" width="25.33203125" style="97" customWidth="1"/>
    <col min="11531" max="11531" width="36.5546875" style="97" customWidth="1"/>
    <col min="11532" max="11532" width="14" style="97" customWidth="1"/>
    <col min="11533" max="11536" width="8.88671875" style="97"/>
    <col min="11537" max="11537" width="20.88671875" style="97" customWidth="1"/>
    <col min="11538" max="11538" width="2.88671875" style="97" customWidth="1"/>
    <col min="11539" max="11539" width="19.44140625" style="97" customWidth="1"/>
    <col min="11540" max="11776" width="8.88671875" style="97"/>
    <col min="11777" max="11779" width="2.77734375" style="97" customWidth="1"/>
    <col min="11780" max="11780" width="13.5546875" style="97" customWidth="1"/>
    <col min="11781" max="11781" width="3.33203125" style="97" customWidth="1"/>
    <col min="11782" max="11782" width="10.33203125" style="97" customWidth="1"/>
    <col min="11783" max="11783" width="10" style="97" customWidth="1"/>
    <col min="11784" max="11784" width="2.44140625" style="97" customWidth="1"/>
    <col min="11785" max="11785" width="8.33203125" style="97" customWidth="1"/>
    <col min="11786" max="11786" width="25.33203125" style="97" customWidth="1"/>
    <col min="11787" max="11787" width="36.5546875" style="97" customWidth="1"/>
    <col min="11788" max="11788" width="14" style="97" customWidth="1"/>
    <col min="11789" max="11792" width="8.88671875" style="97"/>
    <col min="11793" max="11793" width="20.88671875" style="97" customWidth="1"/>
    <col min="11794" max="11794" width="2.88671875" style="97" customWidth="1"/>
    <col min="11795" max="11795" width="19.44140625" style="97" customWidth="1"/>
    <col min="11796" max="12032" width="8.88671875" style="97"/>
    <col min="12033" max="12035" width="2.77734375" style="97" customWidth="1"/>
    <col min="12036" max="12036" width="13.5546875" style="97" customWidth="1"/>
    <col min="12037" max="12037" width="3.33203125" style="97" customWidth="1"/>
    <col min="12038" max="12038" width="10.33203125" style="97" customWidth="1"/>
    <col min="12039" max="12039" width="10" style="97" customWidth="1"/>
    <col min="12040" max="12040" width="2.44140625" style="97" customWidth="1"/>
    <col min="12041" max="12041" width="8.33203125" style="97" customWidth="1"/>
    <col min="12042" max="12042" width="25.33203125" style="97" customWidth="1"/>
    <col min="12043" max="12043" width="36.5546875" style="97" customWidth="1"/>
    <col min="12044" max="12044" width="14" style="97" customWidth="1"/>
    <col min="12045" max="12048" width="8.88671875" style="97"/>
    <col min="12049" max="12049" width="20.88671875" style="97" customWidth="1"/>
    <col min="12050" max="12050" width="2.88671875" style="97" customWidth="1"/>
    <col min="12051" max="12051" width="19.44140625" style="97" customWidth="1"/>
    <col min="12052" max="12288" width="8.88671875" style="97"/>
    <col min="12289" max="12291" width="2.77734375" style="97" customWidth="1"/>
    <col min="12292" max="12292" width="13.5546875" style="97" customWidth="1"/>
    <col min="12293" max="12293" width="3.33203125" style="97" customWidth="1"/>
    <col min="12294" max="12294" width="10.33203125" style="97" customWidth="1"/>
    <col min="12295" max="12295" width="10" style="97" customWidth="1"/>
    <col min="12296" max="12296" width="2.44140625" style="97" customWidth="1"/>
    <col min="12297" max="12297" width="8.33203125" style="97" customWidth="1"/>
    <col min="12298" max="12298" width="25.33203125" style="97" customWidth="1"/>
    <col min="12299" max="12299" width="36.5546875" style="97" customWidth="1"/>
    <col min="12300" max="12300" width="14" style="97" customWidth="1"/>
    <col min="12301" max="12304" width="8.88671875" style="97"/>
    <col min="12305" max="12305" width="20.88671875" style="97" customWidth="1"/>
    <col min="12306" max="12306" width="2.88671875" style="97" customWidth="1"/>
    <col min="12307" max="12307" width="19.44140625" style="97" customWidth="1"/>
    <col min="12308" max="12544" width="8.88671875" style="97"/>
    <col min="12545" max="12547" width="2.77734375" style="97" customWidth="1"/>
    <col min="12548" max="12548" width="13.5546875" style="97" customWidth="1"/>
    <col min="12549" max="12549" width="3.33203125" style="97" customWidth="1"/>
    <col min="12550" max="12550" width="10.33203125" style="97" customWidth="1"/>
    <col min="12551" max="12551" width="10" style="97" customWidth="1"/>
    <col min="12552" max="12552" width="2.44140625" style="97" customWidth="1"/>
    <col min="12553" max="12553" width="8.33203125" style="97" customWidth="1"/>
    <col min="12554" max="12554" width="25.33203125" style="97" customWidth="1"/>
    <col min="12555" max="12555" width="36.5546875" style="97" customWidth="1"/>
    <col min="12556" max="12556" width="14" style="97" customWidth="1"/>
    <col min="12557" max="12560" width="8.88671875" style="97"/>
    <col min="12561" max="12561" width="20.88671875" style="97" customWidth="1"/>
    <col min="12562" max="12562" width="2.88671875" style="97" customWidth="1"/>
    <col min="12563" max="12563" width="19.44140625" style="97" customWidth="1"/>
    <col min="12564" max="12800" width="8.88671875" style="97"/>
    <col min="12801" max="12803" width="2.77734375" style="97" customWidth="1"/>
    <col min="12804" max="12804" width="13.5546875" style="97" customWidth="1"/>
    <col min="12805" max="12805" width="3.33203125" style="97" customWidth="1"/>
    <col min="12806" max="12806" width="10.33203125" style="97" customWidth="1"/>
    <col min="12807" max="12807" width="10" style="97" customWidth="1"/>
    <col min="12808" max="12808" width="2.44140625" style="97" customWidth="1"/>
    <col min="12809" max="12809" width="8.33203125" style="97" customWidth="1"/>
    <col min="12810" max="12810" width="25.33203125" style="97" customWidth="1"/>
    <col min="12811" max="12811" width="36.5546875" style="97" customWidth="1"/>
    <col min="12812" max="12812" width="14" style="97" customWidth="1"/>
    <col min="12813" max="12816" width="8.88671875" style="97"/>
    <col min="12817" max="12817" width="20.88671875" style="97" customWidth="1"/>
    <col min="12818" max="12818" width="2.88671875" style="97" customWidth="1"/>
    <col min="12819" max="12819" width="19.44140625" style="97" customWidth="1"/>
    <col min="12820" max="13056" width="8.88671875" style="97"/>
    <col min="13057" max="13059" width="2.77734375" style="97" customWidth="1"/>
    <col min="13060" max="13060" width="13.5546875" style="97" customWidth="1"/>
    <col min="13061" max="13061" width="3.33203125" style="97" customWidth="1"/>
    <col min="13062" max="13062" width="10.33203125" style="97" customWidth="1"/>
    <col min="13063" max="13063" width="10" style="97" customWidth="1"/>
    <col min="13064" max="13064" width="2.44140625" style="97" customWidth="1"/>
    <col min="13065" max="13065" width="8.33203125" style="97" customWidth="1"/>
    <col min="13066" max="13066" width="25.33203125" style="97" customWidth="1"/>
    <col min="13067" max="13067" width="36.5546875" style="97" customWidth="1"/>
    <col min="13068" max="13068" width="14" style="97" customWidth="1"/>
    <col min="13069" max="13072" width="8.88671875" style="97"/>
    <col min="13073" max="13073" width="20.88671875" style="97" customWidth="1"/>
    <col min="13074" max="13074" width="2.88671875" style="97" customWidth="1"/>
    <col min="13075" max="13075" width="19.44140625" style="97" customWidth="1"/>
    <col min="13076" max="13312" width="8.88671875" style="97"/>
    <col min="13313" max="13315" width="2.77734375" style="97" customWidth="1"/>
    <col min="13316" max="13316" width="13.5546875" style="97" customWidth="1"/>
    <col min="13317" max="13317" width="3.33203125" style="97" customWidth="1"/>
    <col min="13318" max="13318" width="10.33203125" style="97" customWidth="1"/>
    <col min="13319" max="13319" width="10" style="97" customWidth="1"/>
    <col min="13320" max="13320" width="2.44140625" style="97" customWidth="1"/>
    <col min="13321" max="13321" width="8.33203125" style="97" customWidth="1"/>
    <col min="13322" max="13322" width="25.33203125" style="97" customWidth="1"/>
    <col min="13323" max="13323" width="36.5546875" style="97" customWidth="1"/>
    <col min="13324" max="13324" width="14" style="97" customWidth="1"/>
    <col min="13325" max="13328" width="8.88671875" style="97"/>
    <col min="13329" max="13329" width="20.88671875" style="97" customWidth="1"/>
    <col min="13330" max="13330" width="2.88671875" style="97" customWidth="1"/>
    <col min="13331" max="13331" width="19.44140625" style="97" customWidth="1"/>
    <col min="13332" max="13568" width="8.88671875" style="97"/>
    <col min="13569" max="13571" width="2.77734375" style="97" customWidth="1"/>
    <col min="13572" max="13572" width="13.5546875" style="97" customWidth="1"/>
    <col min="13573" max="13573" width="3.33203125" style="97" customWidth="1"/>
    <col min="13574" max="13574" width="10.33203125" style="97" customWidth="1"/>
    <col min="13575" max="13575" width="10" style="97" customWidth="1"/>
    <col min="13576" max="13576" width="2.44140625" style="97" customWidth="1"/>
    <col min="13577" max="13577" width="8.33203125" style="97" customWidth="1"/>
    <col min="13578" max="13578" width="25.33203125" style="97" customWidth="1"/>
    <col min="13579" max="13579" width="36.5546875" style="97" customWidth="1"/>
    <col min="13580" max="13580" width="14" style="97" customWidth="1"/>
    <col min="13581" max="13584" width="8.88671875" style="97"/>
    <col min="13585" max="13585" width="20.88671875" style="97" customWidth="1"/>
    <col min="13586" max="13586" width="2.88671875" style="97" customWidth="1"/>
    <col min="13587" max="13587" width="19.44140625" style="97" customWidth="1"/>
    <col min="13588" max="13824" width="8.88671875" style="97"/>
    <col min="13825" max="13827" width="2.77734375" style="97" customWidth="1"/>
    <col min="13828" max="13828" width="13.5546875" style="97" customWidth="1"/>
    <col min="13829" max="13829" width="3.33203125" style="97" customWidth="1"/>
    <col min="13830" max="13830" width="10.33203125" style="97" customWidth="1"/>
    <col min="13831" max="13831" width="10" style="97" customWidth="1"/>
    <col min="13832" max="13832" width="2.44140625" style="97" customWidth="1"/>
    <col min="13833" max="13833" width="8.33203125" style="97" customWidth="1"/>
    <col min="13834" max="13834" width="25.33203125" style="97" customWidth="1"/>
    <col min="13835" max="13835" width="36.5546875" style="97" customWidth="1"/>
    <col min="13836" max="13836" width="14" style="97" customWidth="1"/>
    <col min="13837" max="13840" width="8.88671875" style="97"/>
    <col min="13841" max="13841" width="20.88671875" style="97" customWidth="1"/>
    <col min="13842" max="13842" width="2.88671875" style="97" customWidth="1"/>
    <col min="13843" max="13843" width="19.44140625" style="97" customWidth="1"/>
    <col min="13844" max="14080" width="8.88671875" style="97"/>
    <col min="14081" max="14083" width="2.77734375" style="97" customWidth="1"/>
    <col min="14084" max="14084" width="13.5546875" style="97" customWidth="1"/>
    <col min="14085" max="14085" width="3.33203125" style="97" customWidth="1"/>
    <col min="14086" max="14086" width="10.33203125" style="97" customWidth="1"/>
    <col min="14087" max="14087" width="10" style="97" customWidth="1"/>
    <col min="14088" max="14088" width="2.44140625" style="97" customWidth="1"/>
    <col min="14089" max="14089" width="8.33203125" style="97" customWidth="1"/>
    <col min="14090" max="14090" width="25.33203125" style="97" customWidth="1"/>
    <col min="14091" max="14091" width="36.5546875" style="97" customWidth="1"/>
    <col min="14092" max="14092" width="14" style="97" customWidth="1"/>
    <col min="14093" max="14096" width="8.88671875" style="97"/>
    <col min="14097" max="14097" width="20.88671875" style="97" customWidth="1"/>
    <col min="14098" max="14098" width="2.88671875" style="97" customWidth="1"/>
    <col min="14099" max="14099" width="19.44140625" style="97" customWidth="1"/>
    <col min="14100" max="14336" width="8.88671875" style="97"/>
    <col min="14337" max="14339" width="2.77734375" style="97" customWidth="1"/>
    <col min="14340" max="14340" width="13.5546875" style="97" customWidth="1"/>
    <col min="14341" max="14341" width="3.33203125" style="97" customWidth="1"/>
    <col min="14342" max="14342" width="10.33203125" style="97" customWidth="1"/>
    <col min="14343" max="14343" width="10" style="97" customWidth="1"/>
    <col min="14344" max="14344" width="2.44140625" style="97" customWidth="1"/>
    <col min="14345" max="14345" width="8.33203125" style="97" customWidth="1"/>
    <col min="14346" max="14346" width="25.33203125" style="97" customWidth="1"/>
    <col min="14347" max="14347" width="36.5546875" style="97" customWidth="1"/>
    <col min="14348" max="14348" width="14" style="97" customWidth="1"/>
    <col min="14349" max="14352" width="8.88671875" style="97"/>
    <col min="14353" max="14353" width="20.88671875" style="97" customWidth="1"/>
    <col min="14354" max="14354" width="2.88671875" style="97" customWidth="1"/>
    <col min="14355" max="14355" width="19.44140625" style="97" customWidth="1"/>
    <col min="14356" max="14592" width="8.88671875" style="97"/>
    <col min="14593" max="14595" width="2.77734375" style="97" customWidth="1"/>
    <col min="14596" max="14596" width="13.5546875" style="97" customWidth="1"/>
    <col min="14597" max="14597" width="3.33203125" style="97" customWidth="1"/>
    <col min="14598" max="14598" width="10.33203125" style="97" customWidth="1"/>
    <col min="14599" max="14599" width="10" style="97" customWidth="1"/>
    <col min="14600" max="14600" width="2.44140625" style="97" customWidth="1"/>
    <col min="14601" max="14601" width="8.33203125" style="97" customWidth="1"/>
    <col min="14602" max="14602" width="25.33203125" style="97" customWidth="1"/>
    <col min="14603" max="14603" width="36.5546875" style="97" customWidth="1"/>
    <col min="14604" max="14604" width="14" style="97" customWidth="1"/>
    <col min="14605" max="14608" width="8.88671875" style="97"/>
    <col min="14609" max="14609" width="20.88671875" style="97" customWidth="1"/>
    <col min="14610" max="14610" width="2.88671875" style="97" customWidth="1"/>
    <col min="14611" max="14611" width="19.44140625" style="97" customWidth="1"/>
    <col min="14612" max="14848" width="8.88671875" style="97"/>
    <col min="14849" max="14851" width="2.77734375" style="97" customWidth="1"/>
    <col min="14852" max="14852" width="13.5546875" style="97" customWidth="1"/>
    <col min="14853" max="14853" width="3.33203125" style="97" customWidth="1"/>
    <col min="14854" max="14854" width="10.33203125" style="97" customWidth="1"/>
    <col min="14855" max="14855" width="10" style="97" customWidth="1"/>
    <col min="14856" max="14856" width="2.44140625" style="97" customWidth="1"/>
    <col min="14857" max="14857" width="8.33203125" style="97" customWidth="1"/>
    <col min="14858" max="14858" width="25.33203125" style="97" customWidth="1"/>
    <col min="14859" max="14859" width="36.5546875" style="97" customWidth="1"/>
    <col min="14860" max="14860" width="14" style="97" customWidth="1"/>
    <col min="14861" max="14864" width="8.88671875" style="97"/>
    <col min="14865" max="14865" width="20.88671875" style="97" customWidth="1"/>
    <col min="14866" max="14866" width="2.88671875" style="97" customWidth="1"/>
    <col min="14867" max="14867" width="19.44140625" style="97" customWidth="1"/>
    <col min="14868" max="15104" width="8.88671875" style="97"/>
    <col min="15105" max="15107" width="2.77734375" style="97" customWidth="1"/>
    <col min="15108" max="15108" width="13.5546875" style="97" customWidth="1"/>
    <col min="15109" max="15109" width="3.33203125" style="97" customWidth="1"/>
    <col min="15110" max="15110" width="10.33203125" style="97" customWidth="1"/>
    <col min="15111" max="15111" width="10" style="97" customWidth="1"/>
    <col min="15112" max="15112" width="2.44140625" style="97" customWidth="1"/>
    <col min="15113" max="15113" width="8.33203125" style="97" customWidth="1"/>
    <col min="15114" max="15114" width="25.33203125" style="97" customWidth="1"/>
    <col min="15115" max="15115" width="36.5546875" style="97" customWidth="1"/>
    <col min="15116" max="15116" width="14" style="97" customWidth="1"/>
    <col min="15117" max="15120" width="8.88671875" style="97"/>
    <col min="15121" max="15121" width="20.88671875" style="97" customWidth="1"/>
    <col min="15122" max="15122" width="2.88671875" style="97" customWidth="1"/>
    <col min="15123" max="15123" width="19.44140625" style="97" customWidth="1"/>
    <col min="15124" max="15360" width="8.88671875" style="97"/>
    <col min="15361" max="15363" width="2.77734375" style="97" customWidth="1"/>
    <col min="15364" max="15364" width="13.5546875" style="97" customWidth="1"/>
    <col min="15365" max="15365" width="3.33203125" style="97" customWidth="1"/>
    <col min="15366" max="15366" width="10.33203125" style="97" customWidth="1"/>
    <col min="15367" max="15367" width="10" style="97" customWidth="1"/>
    <col min="15368" max="15368" width="2.44140625" style="97" customWidth="1"/>
    <col min="15369" max="15369" width="8.33203125" style="97" customWidth="1"/>
    <col min="15370" max="15370" width="25.33203125" style="97" customWidth="1"/>
    <col min="15371" max="15371" width="36.5546875" style="97" customWidth="1"/>
    <col min="15372" max="15372" width="14" style="97" customWidth="1"/>
    <col min="15373" max="15376" width="8.88671875" style="97"/>
    <col min="15377" max="15377" width="20.88671875" style="97" customWidth="1"/>
    <col min="15378" max="15378" width="2.88671875" style="97" customWidth="1"/>
    <col min="15379" max="15379" width="19.44140625" style="97" customWidth="1"/>
    <col min="15380" max="15616" width="8.88671875" style="97"/>
    <col min="15617" max="15619" width="2.77734375" style="97" customWidth="1"/>
    <col min="15620" max="15620" width="13.5546875" style="97" customWidth="1"/>
    <col min="15621" max="15621" width="3.33203125" style="97" customWidth="1"/>
    <col min="15622" max="15622" width="10.33203125" style="97" customWidth="1"/>
    <col min="15623" max="15623" width="10" style="97" customWidth="1"/>
    <col min="15624" max="15624" width="2.44140625" style="97" customWidth="1"/>
    <col min="15625" max="15625" width="8.33203125" style="97" customWidth="1"/>
    <col min="15626" max="15626" width="25.33203125" style="97" customWidth="1"/>
    <col min="15627" max="15627" width="36.5546875" style="97" customWidth="1"/>
    <col min="15628" max="15628" width="14" style="97" customWidth="1"/>
    <col min="15629" max="15632" width="8.88671875" style="97"/>
    <col min="15633" max="15633" width="20.88671875" style="97" customWidth="1"/>
    <col min="15634" max="15634" width="2.88671875" style="97" customWidth="1"/>
    <col min="15635" max="15635" width="19.44140625" style="97" customWidth="1"/>
    <col min="15636" max="15872" width="8.88671875" style="97"/>
    <col min="15873" max="15875" width="2.77734375" style="97" customWidth="1"/>
    <col min="15876" max="15876" width="13.5546875" style="97" customWidth="1"/>
    <col min="15877" max="15877" width="3.33203125" style="97" customWidth="1"/>
    <col min="15878" max="15878" width="10.33203125" style="97" customWidth="1"/>
    <col min="15879" max="15879" width="10" style="97" customWidth="1"/>
    <col min="15880" max="15880" width="2.44140625" style="97" customWidth="1"/>
    <col min="15881" max="15881" width="8.33203125" style="97" customWidth="1"/>
    <col min="15882" max="15882" width="25.33203125" style="97" customWidth="1"/>
    <col min="15883" max="15883" width="36.5546875" style="97" customWidth="1"/>
    <col min="15884" max="15884" width="14" style="97" customWidth="1"/>
    <col min="15885" max="15888" width="8.88671875" style="97"/>
    <col min="15889" max="15889" width="20.88671875" style="97" customWidth="1"/>
    <col min="15890" max="15890" width="2.88671875" style="97" customWidth="1"/>
    <col min="15891" max="15891" width="19.44140625" style="97" customWidth="1"/>
    <col min="15892" max="16128" width="8.88671875" style="97"/>
    <col min="16129" max="16131" width="2.77734375" style="97" customWidth="1"/>
    <col min="16132" max="16132" width="13.5546875" style="97" customWidth="1"/>
    <col min="16133" max="16133" width="3.33203125" style="97" customWidth="1"/>
    <col min="16134" max="16134" width="10.33203125" style="97" customWidth="1"/>
    <col min="16135" max="16135" width="10" style="97" customWidth="1"/>
    <col min="16136" max="16136" width="2.44140625" style="97" customWidth="1"/>
    <col min="16137" max="16137" width="8.33203125" style="97" customWidth="1"/>
    <col min="16138" max="16138" width="25.33203125" style="97" customWidth="1"/>
    <col min="16139" max="16139" width="36.5546875" style="97" customWidth="1"/>
    <col min="16140" max="16140" width="14" style="97" customWidth="1"/>
    <col min="16141" max="16144" width="8.88671875" style="97"/>
    <col min="16145" max="16145" width="20.88671875" style="97" customWidth="1"/>
    <col min="16146" max="16146" width="2.88671875" style="97" customWidth="1"/>
    <col min="16147" max="16147" width="19.44140625" style="97" customWidth="1"/>
    <col min="16148" max="16384" width="8.88671875" style="97"/>
  </cols>
  <sheetData>
    <row r="1" spans="1:13" s="219" customFormat="1" ht="27.75" customHeight="1" x14ac:dyDescent="0.15">
      <c r="A1" s="790" t="s">
        <v>808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</row>
    <row r="2" spans="1:13" s="219" customFormat="1" ht="16.5" customHeight="1" thickBot="1" x14ac:dyDescent="0.3">
      <c r="A2" s="929"/>
      <c r="B2" s="929"/>
      <c r="C2" s="929"/>
      <c r="D2" s="929"/>
      <c r="E2" s="426"/>
      <c r="F2" s="97"/>
      <c r="G2" s="97"/>
      <c r="H2" s="791"/>
      <c r="I2" s="740"/>
      <c r="J2" s="221"/>
      <c r="K2" s="740" t="s">
        <v>195</v>
      </c>
    </row>
    <row r="3" spans="1:13" s="110" customFormat="1" ht="18" customHeight="1" x14ac:dyDescent="0.15">
      <c r="A3" s="218" t="s">
        <v>807</v>
      </c>
      <c r="B3" s="217"/>
      <c r="C3" s="217"/>
      <c r="D3" s="216"/>
      <c r="E3" s="215" t="s">
        <v>269</v>
      </c>
      <c r="F3" s="214"/>
      <c r="G3" s="424" t="s">
        <v>700</v>
      </c>
      <c r="H3" s="213" t="s">
        <v>191</v>
      </c>
      <c r="I3" s="212"/>
      <c r="J3" s="211" t="s">
        <v>190</v>
      </c>
      <c r="K3" s="210"/>
    </row>
    <row r="4" spans="1:13" s="110" customFormat="1" ht="18" customHeight="1" x14ac:dyDescent="0.15">
      <c r="A4" s="209" t="s">
        <v>189</v>
      </c>
      <c r="B4" s="208" t="s">
        <v>188</v>
      </c>
      <c r="C4" s="208" t="s">
        <v>187</v>
      </c>
      <c r="D4" s="208" t="s">
        <v>186</v>
      </c>
      <c r="E4" s="207"/>
      <c r="F4" s="206"/>
      <c r="G4" s="739"/>
      <c r="H4" s="205"/>
      <c r="I4" s="204"/>
      <c r="J4" s="203"/>
      <c r="K4" s="202"/>
    </row>
    <row r="5" spans="1:13" s="331" customFormat="1" ht="18" customHeight="1" x14ac:dyDescent="0.15">
      <c r="A5" s="201" t="s">
        <v>699</v>
      </c>
      <c r="B5" s="200"/>
      <c r="C5" s="200"/>
      <c r="D5" s="199"/>
      <c r="E5" s="503"/>
      <c r="F5" s="197">
        <f>SUM(F6:F7)</f>
        <v>1386518</v>
      </c>
      <c r="G5" s="197">
        <f>SUM(G6:G7)</f>
        <v>1380194</v>
      </c>
      <c r="H5" s="422" t="s">
        <v>704</v>
      </c>
      <c r="I5" s="447">
        <f>G5-F5</f>
        <v>-6324</v>
      </c>
      <c r="J5" s="198"/>
      <c r="K5" s="344"/>
    </row>
    <row r="6" spans="1:13" s="331" customFormat="1" ht="20.100000000000001" customHeight="1" x14ac:dyDescent="0.15">
      <c r="A6" s="644"/>
      <c r="B6" s="643"/>
      <c r="C6" s="643"/>
      <c r="D6" s="642"/>
      <c r="E6" s="565" t="s">
        <v>118</v>
      </c>
      <c r="F6" s="786">
        <f>F8+F86+F98+F126+F133+F136+F140+F118</f>
        <v>1350518</v>
      </c>
      <c r="G6" s="786">
        <f>G8+G86+G98+G126+G133+G136+G140+G118</f>
        <v>1344194</v>
      </c>
      <c r="H6" s="493" t="s">
        <v>704</v>
      </c>
      <c r="I6" s="410">
        <f>G6-F6</f>
        <v>-6324</v>
      </c>
      <c r="J6" s="339"/>
      <c r="K6" s="338"/>
    </row>
    <row r="7" spans="1:13" s="331" customFormat="1" ht="20.100000000000001" customHeight="1" x14ac:dyDescent="0.15">
      <c r="A7" s="558"/>
      <c r="B7" s="557"/>
      <c r="C7" s="557"/>
      <c r="D7" s="556"/>
      <c r="E7" s="565" t="s">
        <v>184</v>
      </c>
      <c r="F7" s="786">
        <v>36000</v>
      </c>
      <c r="G7" s="786">
        <v>36000</v>
      </c>
      <c r="H7" s="390"/>
      <c r="I7" s="602">
        <f>G7-F7</f>
        <v>0</v>
      </c>
      <c r="J7" s="339"/>
      <c r="K7" s="338"/>
    </row>
    <row r="8" spans="1:13" s="228" customFormat="1" ht="20.100000000000001" customHeight="1" x14ac:dyDescent="0.15">
      <c r="A8" s="156" t="s">
        <v>183</v>
      </c>
      <c r="B8" s="155"/>
      <c r="C8" s="155"/>
      <c r="D8" s="140"/>
      <c r="E8" s="194"/>
      <c r="F8" s="193">
        <f>F9+F40+F53</f>
        <v>1094031</v>
      </c>
      <c r="G8" s="193">
        <f>G9+G40+G53</f>
        <v>1097247</v>
      </c>
      <c r="H8" s="390"/>
      <c r="I8" s="833">
        <f>G8-F8</f>
        <v>3216</v>
      </c>
      <c r="J8" s="446"/>
      <c r="K8" s="553"/>
    </row>
    <row r="9" spans="1:13" s="228" customFormat="1" ht="20.100000000000001" customHeight="1" x14ac:dyDescent="0.15">
      <c r="A9" s="143"/>
      <c r="B9" s="141" t="s">
        <v>316</v>
      </c>
      <c r="C9" s="155"/>
      <c r="D9" s="140"/>
      <c r="E9" s="194"/>
      <c r="F9" s="193">
        <f>F10+F13+F22+F25+F28+F35</f>
        <v>1018961</v>
      </c>
      <c r="G9" s="193">
        <f>G10+G13+G22+G25+G28+G35</f>
        <v>1010642</v>
      </c>
      <c r="H9" s="390" t="s">
        <v>704</v>
      </c>
      <c r="I9" s="833">
        <f>G9-F9</f>
        <v>-8319</v>
      </c>
      <c r="J9" s="554"/>
      <c r="K9" s="553"/>
    </row>
    <row r="10" spans="1:13" s="228" customFormat="1" ht="20.100000000000001" customHeight="1" x14ac:dyDescent="0.15">
      <c r="A10" s="143"/>
      <c r="B10" s="142"/>
      <c r="C10" s="141" t="s">
        <v>181</v>
      </c>
      <c r="D10" s="140"/>
      <c r="E10" s="194"/>
      <c r="F10" s="193">
        <f>F11</f>
        <v>764400</v>
      </c>
      <c r="G10" s="193">
        <f>G11</f>
        <v>760696</v>
      </c>
      <c r="H10" s="390" t="s">
        <v>704</v>
      </c>
      <c r="I10" s="833">
        <f>G10-F10</f>
        <v>-3704</v>
      </c>
      <c r="J10" s="928"/>
      <c r="K10" s="927"/>
    </row>
    <row r="11" spans="1:13" s="228" customFormat="1" ht="20.100000000000001" customHeight="1" x14ac:dyDescent="0.15">
      <c r="A11" s="129"/>
      <c r="B11" s="128"/>
      <c r="C11" s="128"/>
      <c r="D11" s="135" t="s">
        <v>180</v>
      </c>
      <c r="E11" s="152"/>
      <c r="F11" s="468">
        <f>F12</f>
        <v>764400</v>
      </c>
      <c r="G11" s="468">
        <f>G12</f>
        <v>760696</v>
      </c>
      <c r="H11" s="390" t="s">
        <v>704</v>
      </c>
      <c r="I11" s="833">
        <f>G11-F11</f>
        <v>-3704</v>
      </c>
      <c r="J11" s="781"/>
      <c r="K11" s="836"/>
    </row>
    <row r="12" spans="1:13" s="839" customFormat="1" ht="21" customHeight="1" x14ac:dyDescent="0.15">
      <c r="A12" s="769"/>
      <c r="B12" s="768"/>
      <c r="C12" s="768"/>
      <c r="D12" s="163" t="s">
        <v>126</v>
      </c>
      <c r="E12" s="175" t="s">
        <v>118</v>
      </c>
      <c r="F12" s="174">
        <v>764400</v>
      </c>
      <c r="G12" s="174">
        <v>760696</v>
      </c>
      <c r="H12" s="463" t="s">
        <v>704</v>
      </c>
      <c r="I12" s="846">
        <f>G12-F12</f>
        <v>-3704</v>
      </c>
      <c r="J12" s="171" t="s">
        <v>806</v>
      </c>
      <c r="K12" s="374" t="s">
        <v>805</v>
      </c>
    </row>
    <row r="13" spans="1:13" s="228" customFormat="1" ht="21" customHeight="1" x14ac:dyDescent="0.15">
      <c r="A13" s="143"/>
      <c r="B13" s="142"/>
      <c r="C13" s="141" t="s">
        <v>177</v>
      </c>
      <c r="D13" s="140"/>
      <c r="E13" s="194"/>
      <c r="F13" s="193">
        <f>F14+F16+F18+F20</f>
        <v>109203</v>
      </c>
      <c r="G13" s="193">
        <f>G14+G16+G18+G20</f>
        <v>111029</v>
      </c>
      <c r="H13" s="390"/>
      <c r="I13" s="833">
        <f>G13-F13</f>
        <v>1826</v>
      </c>
      <c r="J13" s="928"/>
      <c r="K13" s="927"/>
    </row>
    <row r="14" spans="1:13" s="228" customFormat="1" ht="21" customHeight="1" x14ac:dyDescent="0.15">
      <c r="A14" s="129"/>
      <c r="B14" s="128"/>
      <c r="C14" s="128"/>
      <c r="D14" s="135" t="s">
        <v>626</v>
      </c>
      <c r="E14" s="152"/>
      <c r="F14" s="468">
        <f>F15</f>
        <v>10471</v>
      </c>
      <c r="G14" s="468">
        <f>G15</f>
        <v>8710</v>
      </c>
      <c r="H14" s="390" t="s">
        <v>704</v>
      </c>
      <c r="I14" s="833">
        <f>G14-F14</f>
        <v>-1761</v>
      </c>
      <c r="J14" s="781"/>
      <c r="K14" s="836"/>
      <c r="L14" s="926"/>
    </row>
    <row r="15" spans="1:13" s="839" customFormat="1" ht="21" customHeight="1" x14ac:dyDescent="0.15">
      <c r="A15" s="769"/>
      <c r="B15" s="768"/>
      <c r="C15" s="768"/>
      <c r="D15" s="163" t="s">
        <v>126</v>
      </c>
      <c r="E15" s="175" t="s">
        <v>118</v>
      </c>
      <c r="F15" s="174">
        <v>10471</v>
      </c>
      <c r="G15" s="174">
        <v>8710</v>
      </c>
      <c r="H15" s="389" t="s">
        <v>704</v>
      </c>
      <c r="I15" s="848">
        <f>G15-F15</f>
        <v>-1761</v>
      </c>
      <c r="J15" s="171" t="s">
        <v>804</v>
      </c>
      <c r="K15" s="374" t="s">
        <v>803</v>
      </c>
      <c r="L15" s="925"/>
    </row>
    <row r="16" spans="1:13" s="228" customFormat="1" ht="21" customHeight="1" x14ac:dyDescent="0.15">
      <c r="A16" s="129"/>
      <c r="B16" s="128"/>
      <c r="C16" s="128"/>
      <c r="D16" s="135" t="s">
        <v>802</v>
      </c>
      <c r="E16" s="152"/>
      <c r="F16" s="468">
        <f>F17</f>
        <v>25000</v>
      </c>
      <c r="G16" s="468">
        <f>G17</f>
        <v>28639</v>
      </c>
      <c r="H16" s="467"/>
      <c r="I16" s="833">
        <f>G16-F16</f>
        <v>3639</v>
      </c>
      <c r="J16" s="781"/>
      <c r="K16" s="836"/>
      <c r="M16" s="645"/>
    </row>
    <row r="17" spans="1:11" s="839" customFormat="1" ht="21" customHeight="1" x14ac:dyDescent="0.15">
      <c r="A17" s="769"/>
      <c r="B17" s="768"/>
      <c r="C17" s="768"/>
      <c r="D17" s="163" t="s">
        <v>126</v>
      </c>
      <c r="E17" s="175" t="s">
        <v>118</v>
      </c>
      <c r="F17" s="174">
        <v>25000</v>
      </c>
      <c r="G17" s="174">
        <v>28639</v>
      </c>
      <c r="H17" s="396"/>
      <c r="I17" s="536">
        <f>G17-F17</f>
        <v>3639</v>
      </c>
      <c r="J17" s="171" t="s">
        <v>801</v>
      </c>
      <c r="K17" s="374" t="s">
        <v>800</v>
      </c>
    </row>
    <row r="18" spans="1:11" s="228" customFormat="1" ht="21" customHeight="1" x14ac:dyDescent="0.15">
      <c r="A18" s="129"/>
      <c r="B18" s="128"/>
      <c r="C18" s="128"/>
      <c r="D18" s="135" t="s">
        <v>366</v>
      </c>
      <c r="E18" s="152"/>
      <c r="F18" s="468">
        <f>F19</f>
        <v>30000</v>
      </c>
      <c r="G18" s="468">
        <f>G19</f>
        <v>30300</v>
      </c>
      <c r="H18" s="467"/>
      <c r="I18" s="833">
        <f>G18-F18</f>
        <v>300</v>
      </c>
      <c r="J18" s="307" t="s">
        <v>617</v>
      </c>
      <c r="K18" s="836"/>
    </row>
    <row r="19" spans="1:11" s="839" customFormat="1" ht="21" customHeight="1" x14ac:dyDescent="0.15">
      <c r="A19" s="769"/>
      <c r="B19" s="768"/>
      <c r="C19" s="768"/>
      <c r="D19" s="510" t="s">
        <v>126</v>
      </c>
      <c r="E19" s="325" t="s">
        <v>118</v>
      </c>
      <c r="F19" s="530">
        <v>30000</v>
      </c>
      <c r="G19" s="530">
        <v>30300</v>
      </c>
      <c r="H19" s="463"/>
      <c r="I19" s="924">
        <f>G19-F19</f>
        <v>300</v>
      </c>
      <c r="K19" s="255" t="s">
        <v>799</v>
      </c>
    </row>
    <row r="20" spans="1:11" s="228" customFormat="1" ht="20.100000000000001" customHeight="1" x14ac:dyDescent="0.15">
      <c r="A20" s="129"/>
      <c r="B20" s="128"/>
      <c r="C20" s="488"/>
      <c r="D20" s="923" t="s">
        <v>369</v>
      </c>
      <c r="E20" s="487"/>
      <c r="F20" s="486">
        <f>F21</f>
        <v>43732</v>
      </c>
      <c r="G20" s="486">
        <f>G21</f>
        <v>43380</v>
      </c>
      <c r="H20" s="441" t="s">
        <v>704</v>
      </c>
      <c r="I20" s="833">
        <f>G20-F20</f>
        <v>-352</v>
      </c>
      <c r="J20" s="922"/>
      <c r="K20" s="921"/>
    </row>
    <row r="21" spans="1:11" s="228" customFormat="1" ht="36" customHeight="1" x14ac:dyDescent="0.15">
      <c r="A21" s="920"/>
      <c r="B21" s="919"/>
      <c r="C21" s="294"/>
      <c r="D21" s="510" t="s">
        <v>126</v>
      </c>
      <c r="E21" s="325" t="s">
        <v>118</v>
      </c>
      <c r="F21" s="530">
        <v>43732</v>
      </c>
      <c r="G21" s="530">
        <v>43380</v>
      </c>
      <c r="H21" s="388" t="s">
        <v>704</v>
      </c>
      <c r="I21" s="832">
        <f>G21-F21</f>
        <v>-352</v>
      </c>
      <c r="J21" s="307" t="s">
        <v>798</v>
      </c>
      <c r="K21" s="912" t="s">
        <v>797</v>
      </c>
    </row>
    <row r="22" spans="1:11" s="228" customFormat="1" ht="21" customHeight="1" x14ac:dyDescent="0.15">
      <c r="A22" s="129"/>
      <c r="B22" s="128"/>
      <c r="C22" s="141" t="s">
        <v>796</v>
      </c>
      <c r="D22" s="140"/>
      <c r="E22" s="516"/>
      <c r="F22" s="677">
        <f>F23</f>
        <v>1000</v>
      </c>
      <c r="G22" s="677">
        <f>G23</f>
        <v>748</v>
      </c>
      <c r="H22" s="918" t="s">
        <v>704</v>
      </c>
      <c r="I22" s="709">
        <f>G22-F22</f>
        <v>-252</v>
      </c>
      <c r="J22" s="917"/>
      <c r="K22" s="916"/>
    </row>
    <row r="23" spans="1:11" s="228" customFormat="1" ht="21" customHeight="1" x14ac:dyDescent="0.15">
      <c r="A23" s="129"/>
      <c r="B23" s="128"/>
      <c r="C23" s="246"/>
      <c r="D23" s="135" t="s">
        <v>795</v>
      </c>
      <c r="E23" s="487"/>
      <c r="F23" s="486">
        <f>F24</f>
        <v>1000</v>
      </c>
      <c r="G23" s="486">
        <f>G24</f>
        <v>748</v>
      </c>
      <c r="H23" s="441" t="s">
        <v>704</v>
      </c>
      <c r="I23" s="833">
        <f>G23-F23</f>
        <v>-252</v>
      </c>
      <c r="J23" s="915"/>
      <c r="K23" s="914"/>
    </row>
    <row r="24" spans="1:11" s="228" customFormat="1" ht="21" customHeight="1" x14ac:dyDescent="0.15">
      <c r="A24" s="129"/>
      <c r="B24" s="128"/>
      <c r="C24" s="488"/>
      <c r="D24" s="163" t="s">
        <v>126</v>
      </c>
      <c r="E24" s="175" t="s">
        <v>118</v>
      </c>
      <c r="F24" s="530">
        <v>1000</v>
      </c>
      <c r="G24" s="530">
        <v>748</v>
      </c>
      <c r="H24" s="388" t="s">
        <v>704</v>
      </c>
      <c r="I24" s="846">
        <f>G24-F24</f>
        <v>-252</v>
      </c>
      <c r="J24" s="913" t="s">
        <v>794</v>
      </c>
      <c r="K24" s="912" t="s">
        <v>793</v>
      </c>
    </row>
    <row r="25" spans="1:11" s="228" customFormat="1" ht="21" customHeight="1" x14ac:dyDescent="0.15">
      <c r="A25" s="300"/>
      <c r="B25" s="299"/>
      <c r="C25" s="141" t="s">
        <v>307</v>
      </c>
      <c r="D25" s="140"/>
      <c r="E25" s="134"/>
      <c r="F25" s="188">
        <f>F26</f>
        <v>67835</v>
      </c>
      <c r="G25" s="188">
        <f>G26</f>
        <v>70579</v>
      </c>
      <c r="H25" s="187"/>
      <c r="I25" s="842">
        <f>G25-F25</f>
        <v>2744</v>
      </c>
      <c r="J25" s="247"/>
      <c r="K25" s="239"/>
    </row>
    <row r="26" spans="1:11" s="228" customFormat="1" ht="21" customHeight="1" x14ac:dyDescent="0.15">
      <c r="A26" s="129"/>
      <c r="B26" s="128"/>
      <c r="C26" s="128"/>
      <c r="D26" s="150" t="s">
        <v>172</v>
      </c>
      <c r="E26" s="284"/>
      <c r="F26" s="480">
        <f>F27</f>
        <v>67835</v>
      </c>
      <c r="G26" s="480">
        <f>G27</f>
        <v>70579</v>
      </c>
      <c r="H26" s="416"/>
      <c r="I26" s="709">
        <f>G26-F26</f>
        <v>2744</v>
      </c>
      <c r="J26" s="869"/>
      <c r="K26" s="868"/>
    </row>
    <row r="27" spans="1:11" s="839" customFormat="1" ht="21" customHeight="1" x14ac:dyDescent="0.15">
      <c r="A27" s="769"/>
      <c r="B27" s="768"/>
      <c r="C27" s="911"/>
      <c r="D27" s="407" t="s">
        <v>126</v>
      </c>
      <c r="E27" s="175" t="s">
        <v>118</v>
      </c>
      <c r="F27" s="174">
        <v>67835</v>
      </c>
      <c r="G27" s="174">
        <v>70579</v>
      </c>
      <c r="H27" s="473"/>
      <c r="I27" s="846">
        <f>G27-F27</f>
        <v>2744</v>
      </c>
      <c r="J27" s="171" t="s">
        <v>792</v>
      </c>
      <c r="K27" s="910" t="s">
        <v>791</v>
      </c>
    </row>
    <row r="28" spans="1:11" s="98" customFormat="1" ht="21" customHeight="1" x14ac:dyDescent="0.15">
      <c r="A28" s="143"/>
      <c r="B28" s="142"/>
      <c r="C28" s="141" t="s">
        <v>304</v>
      </c>
      <c r="D28" s="140"/>
      <c r="E28" s="134"/>
      <c r="F28" s="188">
        <f>F29</f>
        <v>72643</v>
      </c>
      <c r="G28" s="188">
        <f>G29</f>
        <v>64690</v>
      </c>
      <c r="H28" s="192" t="s">
        <v>704</v>
      </c>
      <c r="I28" s="833">
        <f>G28-F28</f>
        <v>-7953</v>
      </c>
      <c r="J28" s="764"/>
      <c r="K28" s="909"/>
    </row>
    <row r="29" spans="1:11" s="98" customFormat="1" ht="21" customHeight="1" x14ac:dyDescent="0.15">
      <c r="A29" s="129"/>
      <c r="B29" s="128"/>
      <c r="C29" s="128"/>
      <c r="D29" s="135" t="s">
        <v>790</v>
      </c>
      <c r="E29" s="134"/>
      <c r="F29" s="468">
        <f>F30</f>
        <v>72643</v>
      </c>
      <c r="G29" s="468">
        <f>G30</f>
        <v>64690</v>
      </c>
      <c r="H29" s="192" t="s">
        <v>704</v>
      </c>
      <c r="I29" s="833">
        <f>G29-F29</f>
        <v>-7953</v>
      </c>
      <c r="J29" s="771"/>
      <c r="K29" s="836"/>
    </row>
    <row r="30" spans="1:11" s="766" customFormat="1" ht="20.100000000000001" customHeight="1" x14ac:dyDescent="0.15">
      <c r="A30" s="769"/>
      <c r="B30" s="768"/>
      <c r="C30" s="768"/>
      <c r="D30" s="638" t="s">
        <v>126</v>
      </c>
      <c r="E30" s="908" t="s">
        <v>118</v>
      </c>
      <c r="F30" s="907">
        <v>72643</v>
      </c>
      <c r="G30" s="907">
        <v>64690</v>
      </c>
      <c r="H30" s="699" t="s">
        <v>704</v>
      </c>
      <c r="I30" s="906">
        <v>7953</v>
      </c>
      <c r="J30" s="905" t="s">
        <v>789</v>
      </c>
      <c r="K30" s="528" t="s">
        <v>788</v>
      </c>
    </row>
    <row r="31" spans="1:11" s="766" customFormat="1" ht="20.100000000000001" customHeight="1" x14ac:dyDescent="0.15">
      <c r="A31" s="769"/>
      <c r="B31" s="768"/>
      <c r="C31" s="768"/>
      <c r="D31" s="632"/>
      <c r="E31" s="904"/>
      <c r="F31" s="903"/>
      <c r="G31" s="903"/>
      <c r="H31" s="698"/>
      <c r="I31" s="902"/>
      <c r="J31" s="171" t="s">
        <v>166</v>
      </c>
      <c r="K31" s="374" t="s">
        <v>787</v>
      </c>
    </row>
    <row r="32" spans="1:11" s="766" customFormat="1" ht="20.100000000000001" customHeight="1" x14ac:dyDescent="0.15">
      <c r="A32" s="769"/>
      <c r="B32" s="768"/>
      <c r="C32" s="768"/>
      <c r="D32" s="632"/>
      <c r="E32" s="904"/>
      <c r="F32" s="903"/>
      <c r="G32" s="903"/>
      <c r="H32" s="698"/>
      <c r="I32" s="902"/>
      <c r="J32" s="171" t="s">
        <v>164</v>
      </c>
      <c r="K32" s="374" t="s">
        <v>786</v>
      </c>
    </row>
    <row r="33" spans="1:11" s="766" customFormat="1" ht="20.100000000000001" customHeight="1" x14ac:dyDescent="0.15">
      <c r="A33" s="769"/>
      <c r="B33" s="768"/>
      <c r="C33" s="768"/>
      <c r="D33" s="632"/>
      <c r="E33" s="904"/>
      <c r="F33" s="903"/>
      <c r="G33" s="903"/>
      <c r="H33" s="698"/>
      <c r="I33" s="902"/>
      <c r="J33" s="171" t="s">
        <v>162</v>
      </c>
      <c r="K33" s="374" t="s">
        <v>785</v>
      </c>
    </row>
    <row r="34" spans="1:11" s="766" customFormat="1" ht="20.100000000000001" customHeight="1" x14ac:dyDescent="0.15">
      <c r="A34" s="769"/>
      <c r="B34" s="768"/>
      <c r="C34" s="768"/>
      <c r="D34" s="626"/>
      <c r="E34" s="901"/>
      <c r="F34" s="900"/>
      <c r="G34" s="900"/>
      <c r="H34" s="697"/>
      <c r="I34" s="899"/>
      <c r="J34" s="269" t="s">
        <v>160</v>
      </c>
      <c r="K34" s="290" t="s">
        <v>784</v>
      </c>
    </row>
    <row r="35" spans="1:11" s="228" customFormat="1" ht="21" customHeight="1" x14ac:dyDescent="0.15">
      <c r="A35" s="143"/>
      <c r="B35" s="142"/>
      <c r="C35" s="141" t="s">
        <v>349</v>
      </c>
      <c r="D35" s="140"/>
      <c r="E35" s="134"/>
      <c r="F35" s="188">
        <f>F36+F38</f>
        <v>3880</v>
      </c>
      <c r="G35" s="188">
        <f>G36+G38</f>
        <v>2900</v>
      </c>
      <c r="H35" s="390" t="s">
        <v>704</v>
      </c>
      <c r="I35" s="833">
        <f>G35-F35</f>
        <v>-980</v>
      </c>
      <c r="J35" s="247"/>
      <c r="K35" s="239"/>
    </row>
    <row r="36" spans="1:11" s="228" customFormat="1" ht="21" customHeight="1" x14ac:dyDescent="0.15">
      <c r="A36" s="129"/>
      <c r="B36" s="128"/>
      <c r="C36" s="128"/>
      <c r="D36" s="135" t="s">
        <v>458</v>
      </c>
      <c r="E36" s="152"/>
      <c r="F36" s="468">
        <f>F37</f>
        <v>3880</v>
      </c>
      <c r="G36" s="468">
        <f>G37</f>
        <v>2900</v>
      </c>
      <c r="H36" s="390" t="s">
        <v>704</v>
      </c>
      <c r="I36" s="833">
        <f>G36-F36</f>
        <v>-980</v>
      </c>
      <c r="J36" s="781"/>
      <c r="K36" s="836"/>
    </row>
    <row r="37" spans="1:11" s="839" customFormat="1" ht="21" customHeight="1" x14ac:dyDescent="0.15">
      <c r="A37" s="769"/>
      <c r="B37" s="768"/>
      <c r="C37" s="768"/>
      <c r="D37" s="163" t="s">
        <v>126</v>
      </c>
      <c r="E37" s="175" t="s">
        <v>118</v>
      </c>
      <c r="F37" s="174">
        <v>3880</v>
      </c>
      <c r="G37" s="174">
        <v>2900</v>
      </c>
      <c r="H37" s="389" t="s">
        <v>704</v>
      </c>
      <c r="I37" s="848">
        <f>G37-F37</f>
        <v>-980</v>
      </c>
      <c r="J37" s="171" t="s">
        <v>783</v>
      </c>
      <c r="K37" s="668" t="s">
        <v>782</v>
      </c>
    </row>
    <row r="38" spans="1:11" s="228" customFormat="1" ht="21" customHeight="1" x14ac:dyDescent="0.15">
      <c r="A38" s="129"/>
      <c r="B38" s="128"/>
      <c r="C38" s="128"/>
      <c r="D38" s="135" t="s">
        <v>143</v>
      </c>
      <c r="E38" s="152"/>
      <c r="F38" s="468">
        <f>F39</f>
        <v>0</v>
      </c>
      <c r="G38" s="468">
        <f>G39</f>
        <v>0</v>
      </c>
      <c r="H38" s="467"/>
      <c r="I38" s="833">
        <f>G38-F38</f>
        <v>0</v>
      </c>
      <c r="J38" s="781"/>
      <c r="K38" s="836"/>
    </row>
    <row r="39" spans="1:11" s="228" customFormat="1" ht="21" customHeight="1" x14ac:dyDescent="0.15">
      <c r="A39" s="129"/>
      <c r="B39" s="128"/>
      <c r="C39" s="128"/>
      <c r="D39" s="776"/>
      <c r="E39" s="167" t="s">
        <v>118</v>
      </c>
      <c r="F39" s="166">
        <v>0</v>
      </c>
      <c r="G39" s="166">
        <v>0</v>
      </c>
      <c r="H39" s="165"/>
      <c r="I39" s="832">
        <f>G39-F39</f>
        <v>0</v>
      </c>
      <c r="J39" s="302" t="s">
        <v>781</v>
      </c>
      <c r="K39" s="301" t="s">
        <v>621</v>
      </c>
    </row>
    <row r="40" spans="1:11" s="228" customFormat="1" ht="21.95" customHeight="1" x14ac:dyDescent="0.15">
      <c r="A40" s="143"/>
      <c r="B40" s="141" t="s">
        <v>601</v>
      </c>
      <c r="C40" s="155"/>
      <c r="D40" s="140"/>
      <c r="E40" s="134"/>
      <c r="F40" s="188">
        <f>F41+F46+F50</f>
        <v>10000</v>
      </c>
      <c r="G40" s="188">
        <f>G41+G46+G50</f>
        <v>10000</v>
      </c>
      <c r="H40" s="187"/>
      <c r="I40" s="833">
        <f>G40-F40</f>
        <v>0</v>
      </c>
      <c r="J40" s="247"/>
      <c r="K40" s="239"/>
    </row>
    <row r="41" spans="1:11" s="228" customFormat="1" ht="21.95" customHeight="1" x14ac:dyDescent="0.15">
      <c r="A41" s="143"/>
      <c r="B41" s="142"/>
      <c r="C41" s="141" t="s">
        <v>600</v>
      </c>
      <c r="D41" s="140"/>
      <c r="E41" s="134"/>
      <c r="F41" s="188">
        <f>F42+F44</f>
        <v>4000</v>
      </c>
      <c r="G41" s="188">
        <f>G42+G44</f>
        <v>4000</v>
      </c>
      <c r="H41" s="187"/>
      <c r="I41" s="833">
        <f>G41-F41</f>
        <v>0</v>
      </c>
      <c r="J41" s="247"/>
      <c r="K41" s="239"/>
    </row>
    <row r="42" spans="1:11" s="228" customFormat="1" ht="21.95" customHeight="1" x14ac:dyDescent="0.15">
      <c r="A42" s="129"/>
      <c r="B42" s="128"/>
      <c r="C42" s="128"/>
      <c r="D42" s="135" t="s">
        <v>599</v>
      </c>
      <c r="E42" s="152"/>
      <c r="F42" s="468">
        <f>F43</f>
        <v>2000</v>
      </c>
      <c r="G42" s="468">
        <f>G43</f>
        <v>2000</v>
      </c>
      <c r="H42" s="187"/>
      <c r="I42" s="833">
        <f>G42-F42</f>
        <v>0</v>
      </c>
      <c r="J42" s="781"/>
      <c r="K42" s="836"/>
    </row>
    <row r="43" spans="1:11" s="228" customFormat="1" ht="21.95" customHeight="1" x14ac:dyDescent="0.15">
      <c r="A43" s="129"/>
      <c r="B43" s="128"/>
      <c r="C43" s="128"/>
      <c r="D43" s="163"/>
      <c r="E43" s="167" t="s">
        <v>118</v>
      </c>
      <c r="F43" s="166">
        <v>2000</v>
      </c>
      <c r="G43" s="166">
        <v>2000</v>
      </c>
      <c r="H43" s="778"/>
      <c r="I43" s="832">
        <f>G43-F43</f>
        <v>0</v>
      </c>
      <c r="J43" s="302" t="s">
        <v>780</v>
      </c>
      <c r="K43" s="301" t="s">
        <v>779</v>
      </c>
    </row>
    <row r="44" spans="1:11" s="228" customFormat="1" ht="21.95" customHeight="1" x14ac:dyDescent="0.15">
      <c r="A44" s="129"/>
      <c r="B44" s="128"/>
      <c r="C44" s="128"/>
      <c r="D44" s="135" t="s">
        <v>778</v>
      </c>
      <c r="E44" s="152"/>
      <c r="F44" s="468">
        <f>F45</f>
        <v>2000</v>
      </c>
      <c r="G44" s="468">
        <f>G45</f>
        <v>2000</v>
      </c>
      <c r="H44" s="467"/>
      <c r="I44" s="842">
        <f>G44-F44</f>
        <v>0</v>
      </c>
      <c r="J44" s="781"/>
      <c r="K44" s="836"/>
    </row>
    <row r="45" spans="1:11" s="228" customFormat="1" ht="38.25" customHeight="1" x14ac:dyDescent="0.15">
      <c r="A45" s="129"/>
      <c r="B45" s="128"/>
      <c r="C45" s="128"/>
      <c r="D45" s="163"/>
      <c r="E45" s="162" t="s">
        <v>118</v>
      </c>
      <c r="F45" s="161">
        <v>2000</v>
      </c>
      <c r="G45" s="161">
        <v>2000</v>
      </c>
      <c r="H45" s="778"/>
      <c r="I45" s="898">
        <f>G45-F45</f>
        <v>0</v>
      </c>
      <c r="J45" s="158" t="s">
        <v>777</v>
      </c>
      <c r="K45" s="753" t="s">
        <v>776</v>
      </c>
    </row>
    <row r="46" spans="1:11" s="228" customFormat="1" ht="21.95" customHeight="1" x14ac:dyDescent="0.15">
      <c r="A46" s="300"/>
      <c r="B46" s="299"/>
      <c r="C46" s="141" t="s">
        <v>596</v>
      </c>
      <c r="D46" s="140"/>
      <c r="E46" s="134"/>
      <c r="F46" s="188">
        <f>F47</f>
        <v>6000</v>
      </c>
      <c r="G46" s="188">
        <f>G47</f>
        <v>6000</v>
      </c>
      <c r="H46" s="187"/>
      <c r="I46" s="842">
        <f>G46-F46</f>
        <v>0</v>
      </c>
      <c r="J46" s="247"/>
      <c r="K46" s="239"/>
    </row>
    <row r="47" spans="1:11" s="228" customFormat="1" ht="21.95" customHeight="1" x14ac:dyDescent="0.15">
      <c r="A47" s="129"/>
      <c r="B47" s="128"/>
      <c r="C47" s="128"/>
      <c r="D47" s="150" t="s">
        <v>595</v>
      </c>
      <c r="E47" s="284"/>
      <c r="F47" s="480">
        <f>F48+F49</f>
        <v>6000</v>
      </c>
      <c r="G47" s="480">
        <f>G48+G49</f>
        <v>6000</v>
      </c>
      <c r="H47" s="133"/>
      <c r="I47" s="709">
        <f>G47-F47</f>
        <v>0</v>
      </c>
      <c r="J47" s="869"/>
      <c r="K47" s="868"/>
    </row>
    <row r="48" spans="1:11" s="228" customFormat="1" ht="21.95" customHeight="1" x14ac:dyDescent="0.15">
      <c r="A48" s="129"/>
      <c r="B48" s="128"/>
      <c r="C48" s="128"/>
      <c r="D48" s="163"/>
      <c r="E48" s="292" t="s">
        <v>118</v>
      </c>
      <c r="F48" s="291">
        <v>3600</v>
      </c>
      <c r="G48" s="291">
        <v>3600</v>
      </c>
      <c r="H48" s="473"/>
      <c r="I48" s="897">
        <f>G48-F48</f>
        <v>0</v>
      </c>
      <c r="J48" s="158" t="s">
        <v>775</v>
      </c>
      <c r="K48" s="753" t="s">
        <v>774</v>
      </c>
    </row>
    <row r="49" spans="1:11" s="228" customFormat="1" ht="21.95" customHeight="1" x14ac:dyDescent="0.15">
      <c r="A49" s="129"/>
      <c r="B49" s="128"/>
      <c r="C49" s="128"/>
      <c r="D49" s="163"/>
      <c r="E49" s="292" t="s">
        <v>118</v>
      </c>
      <c r="F49" s="291">
        <v>2400</v>
      </c>
      <c r="G49" s="291">
        <v>2400</v>
      </c>
      <c r="H49" s="147"/>
      <c r="I49" s="896">
        <f>G49-F49</f>
        <v>0</v>
      </c>
      <c r="J49" s="158" t="s">
        <v>773</v>
      </c>
      <c r="K49" s="753" t="s">
        <v>772</v>
      </c>
    </row>
    <row r="50" spans="1:11" s="228" customFormat="1" ht="21.95" customHeight="1" x14ac:dyDescent="0.15">
      <c r="A50" s="143"/>
      <c r="B50" s="142"/>
      <c r="C50" s="141" t="s">
        <v>591</v>
      </c>
      <c r="D50" s="140"/>
      <c r="E50" s="134"/>
      <c r="F50" s="188">
        <f>F51</f>
        <v>0</v>
      </c>
      <c r="G50" s="188">
        <f>G51</f>
        <v>0</v>
      </c>
      <c r="H50" s="390"/>
      <c r="I50" s="833">
        <f>G50-F50</f>
        <v>0</v>
      </c>
      <c r="J50" s="247"/>
      <c r="K50" s="239"/>
    </row>
    <row r="51" spans="1:11" s="228" customFormat="1" ht="21.95" customHeight="1" x14ac:dyDescent="0.15">
      <c r="A51" s="129"/>
      <c r="B51" s="128"/>
      <c r="C51" s="128"/>
      <c r="D51" s="135" t="s">
        <v>590</v>
      </c>
      <c r="E51" s="152"/>
      <c r="F51" s="468">
        <f>F52</f>
        <v>0</v>
      </c>
      <c r="G51" s="468">
        <f>G52</f>
        <v>0</v>
      </c>
      <c r="H51" s="390"/>
      <c r="I51" s="833">
        <f>G51-F51</f>
        <v>0</v>
      </c>
      <c r="J51" s="781"/>
      <c r="K51" s="836"/>
    </row>
    <row r="52" spans="1:11" s="228" customFormat="1" ht="21.95" customHeight="1" x14ac:dyDescent="0.15">
      <c r="A52" s="129"/>
      <c r="B52" s="128"/>
      <c r="C52" s="128"/>
      <c r="D52" s="776"/>
      <c r="E52" s="162" t="s">
        <v>118</v>
      </c>
      <c r="F52" s="161">
        <v>0</v>
      </c>
      <c r="G52" s="161">
        <v>0</v>
      </c>
      <c r="H52" s="778"/>
      <c r="I52" s="846">
        <f>G52-F52</f>
        <v>0</v>
      </c>
      <c r="J52" s="158" t="s">
        <v>589</v>
      </c>
      <c r="K52" s="753" t="s">
        <v>621</v>
      </c>
    </row>
    <row r="53" spans="1:11" s="228" customFormat="1" ht="21.95" customHeight="1" x14ac:dyDescent="0.15">
      <c r="A53" s="143"/>
      <c r="B53" s="141" t="s">
        <v>158</v>
      </c>
      <c r="C53" s="155"/>
      <c r="D53" s="140"/>
      <c r="E53" s="134"/>
      <c r="F53" s="188">
        <f>F54+F59+F66+F69+F74+F77</f>
        <v>65070</v>
      </c>
      <c r="G53" s="188">
        <f>G54+G59+G66+G69+G74+G77</f>
        <v>76605</v>
      </c>
      <c r="H53" s="390"/>
      <c r="I53" s="833">
        <f>G53-F53</f>
        <v>11535</v>
      </c>
      <c r="J53" s="247"/>
      <c r="K53" s="239"/>
    </row>
    <row r="54" spans="1:11" s="228" customFormat="1" ht="21.95" customHeight="1" x14ac:dyDescent="0.15">
      <c r="A54" s="143"/>
      <c r="B54" s="142"/>
      <c r="C54" s="141" t="s">
        <v>157</v>
      </c>
      <c r="D54" s="140"/>
      <c r="E54" s="134"/>
      <c r="F54" s="188">
        <f>F55+F57</f>
        <v>3400</v>
      </c>
      <c r="G54" s="188">
        <f>G55+G57</f>
        <v>2996</v>
      </c>
      <c r="H54" s="390" t="s">
        <v>704</v>
      </c>
      <c r="I54" s="833">
        <f>G54-F54</f>
        <v>-404</v>
      </c>
      <c r="J54" s="247"/>
      <c r="K54" s="239"/>
    </row>
    <row r="55" spans="1:11" s="228" customFormat="1" ht="21.95" customHeight="1" x14ac:dyDescent="0.15">
      <c r="A55" s="143"/>
      <c r="B55" s="142"/>
      <c r="C55" s="246"/>
      <c r="D55" s="135" t="s">
        <v>151</v>
      </c>
      <c r="E55" s="152"/>
      <c r="F55" s="468">
        <f>F56</f>
        <v>1000</v>
      </c>
      <c r="G55" s="468">
        <f>G56</f>
        <v>596</v>
      </c>
      <c r="H55" s="467" t="s">
        <v>704</v>
      </c>
      <c r="I55" s="833">
        <f>G55-F55</f>
        <v>-404</v>
      </c>
      <c r="J55" s="781"/>
      <c r="K55" s="836"/>
    </row>
    <row r="56" spans="1:11" s="839" customFormat="1" ht="21.95" customHeight="1" x14ac:dyDescent="0.15">
      <c r="A56" s="895"/>
      <c r="B56" s="894"/>
      <c r="C56" s="893"/>
      <c r="D56" s="163" t="s">
        <v>126</v>
      </c>
      <c r="E56" s="175" t="s">
        <v>118</v>
      </c>
      <c r="F56" s="174">
        <v>1000</v>
      </c>
      <c r="G56" s="174">
        <v>596</v>
      </c>
      <c r="H56" s="388" t="s">
        <v>704</v>
      </c>
      <c r="I56" s="848">
        <f>G56-F56</f>
        <v>-404</v>
      </c>
      <c r="J56" s="171" t="s">
        <v>771</v>
      </c>
      <c r="K56" s="374" t="s">
        <v>770</v>
      </c>
    </row>
    <row r="57" spans="1:11" s="228" customFormat="1" ht="21.95" customHeight="1" x14ac:dyDescent="0.15">
      <c r="A57" s="129"/>
      <c r="B57" s="128"/>
      <c r="C57" s="128"/>
      <c r="D57" s="135" t="s">
        <v>391</v>
      </c>
      <c r="E57" s="152"/>
      <c r="F57" s="468">
        <f>F58</f>
        <v>2400</v>
      </c>
      <c r="G57" s="468">
        <f>G58</f>
        <v>2400</v>
      </c>
      <c r="H57" s="390"/>
      <c r="I57" s="833">
        <f>G57-F57</f>
        <v>0</v>
      </c>
      <c r="J57" s="781"/>
      <c r="K57" s="836"/>
    </row>
    <row r="58" spans="1:11" s="877" customFormat="1" ht="21.95" customHeight="1" x14ac:dyDescent="0.15">
      <c r="A58" s="780"/>
      <c r="B58" s="779"/>
      <c r="C58" s="779"/>
      <c r="D58" s="776"/>
      <c r="E58" s="162" t="s">
        <v>118</v>
      </c>
      <c r="F58" s="161">
        <v>2400</v>
      </c>
      <c r="G58" s="161">
        <v>2400</v>
      </c>
      <c r="H58" s="165"/>
      <c r="I58" s="846">
        <f>G58-F58</f>
        <v>0</v>
      </c>
      <c r="J58" s="158" t="s">
        <v>769</v>
      </c>
      <c r="K58" s="753" t="s">
        <v>768</v>
      </c>
    </row>
    <row r="59" spans="1:11" s="228" customFormat="1" ht="21.95" customHeight="1" x14ac:dyDescent="0.15">
      <c r="A59" s="143"/>
      <c r="B59" s="142"/>
      <c r="C59" s="141" t="s">
        <v>148</v>
      </c>
      <c r="D59" s="140"/>
      <c r="E59" s="134"/>
      <c r="F59" s="188">
        <f>F60+F62+F64</f>
        <v>18618</v>
      </c>
      <c r="G59" s="188">
        <f>G60+G62+G64</f>
        <v>25858</v>
      </c>
      <c r="H59" s="187"/>
      <c r="I59" s="833">
        <f>G59-F59</f>
        <v>7240</v>
      </c>
      <c r="J59" s="247"/>
      <c r="K59" s="239"/>
    </row>
    <row r="60" spans="1:11" s="228" customFormat="1" ht="21.95" customHeight="1" x14ac:dyDescent="0.15">
      <c r="A60" s="129"/>
      <c r="B60" s="128"/>
      <c r="C60" s="128"/>
      <c r="D60" s="135" t="s">
        <v>287</v>
      </c>
      <c r="E60" s="152"/>
      <c r="F60" s="468">
        <f>F61</f>
        <v>15818</v>
      </c>
      <c r="G60" s="468">
        <f>G61</f>
        <v>23041</v>
      </c>
      <c r="H60" s="187"/>
      <c r="I60" s="842">
        <f>G60-F60</f>
        <v>7223</v>
      </c>
      <c r="J60" s="781"/>
      <c r="K60" s="836"/>
    </row>
    <row r="61" spans="1:11" s="839" customFormat="1" ht="169.5" customHeight="1" x14ac:dyDescent="0.15">
      <c r="A61" s="841"/>
      <c r="B61" s="840"/>
      <c r="C61" s="840"/>
      <c r="D61" s="510" t="s">
        <v>126</v>
      </c>
      <c r="E61" s="325" t="s">
        <v>118</v>
      </c>
      <c r="F61" s="530">
        <v>15818</v>
      </c>
      <c r="G61" s="530">
        <v>23041</v>
      </c>
      <c r="H61" s="389"/>
      <c r="I61" s="832">
        <f>G61-F61</f>
        <v>7223</v>
      </c>
      <c r="J61" s="314" t="s">
        <v>767</v>
      </c>
      <c r="K61" s="678" t="s">
        <v>766</v>
      </c>
    </row>
    <row r="62" spans="1:11" s="228" customFormat="1" ht="21" customHeight="1" x14ac:dyDescent="0.15">
      <c r="A62" s="129"/>
      <c r="B62" s="128"/>
      <c r="C62" s="128"/>
      <c r="D62" s="150" t="s">
        <v>556</v>
      </c>
      <c r="E62" s="284"/>
      <c r="F62" s="480">
        <f>F63</f>
        <v>2700</v>
      </c>
      <c r="G62" s="480">
        <f>G63</f>
        <v>2640</v>
      </c>
      <c r="H62" s="467"/>
      <c r="I62" s="842">
        <f>G62-F62</f>
        <v>-60</v>
      </c>
      <c r="J62" s="869"/>
      <c r="K62" s="868"/>
    </row>
    <row r="63" spans="1:11" s="839" customFormat="1" ht="31.5" customHeight="1" x14ac:dyDescent="0.15">
      <c r="A63" s="769"/>
      <c r="B63" s="768"/>
      <c r="C63" s="768"/>
      <c r="D63" s="510" t="s">
        <v>126</v>
      </c>
      <c r="E63" s="175" t="s">
        <v>118</v>
      </c>
      <c r="F63" s="174">
        <v>2700</v>
      </c>
      <c r="G63" s="174">
        <v>2640</v>
      </c>
      <c r="H63" s="463" t="s">
        <v>704</v>
      </c>
      <c r="I63" s="848">
        <f>G63-F63</f>
        <v>-60</v>
      </c>
      <c r="J63" s="171" t="s">
        <v>765</v>
      </c>
      <c r="K63" s="374" t="s">
        <v>764</v>
      </c>
    </row>
    <row r="64" spans="1:11" s="228" customFormat="1" ht="20.100000000000001" customHeight="1" x14ac:dyDescent="0.15">
      <c r="A64" s="129"/>
      <c r="B64" s="128"/>
      <c r="C64" s="128"/>
      <c r="D64" s="135" t="s">
        <v>763</v>
      </c>
      <c r="E64" s="152"/>
      <c r="F64" s="468">
        <f>F65</f>
        <v>100</v>
      </c>
      <c r="G64" s="468">
        <f>G65</f>
        <v>177</v>
      </c>
      <c r="H64" s="467"/>
      <c r="I64" s="833">
        <f>G64-F64</f>
        <v>77</v>
      </c>
      <c r="J64" s="781"/>
      <c r="K64" s="836"/>
    </row>
    <row r="65" spans="1:19" s="839" customFormat="1" ht="20.100000000000001" customHeight="1" x14ac:dyDescent="0.15">
      <c r="A65" s="769"/>
      <c r="B65" s="768"/>
      <c r="C65" s="768"/>
      <c r="D65" s="163" t="s">
        <v>126</v>
      </c>
      <c r="E65" s="175" t="s">
        <v>118</v>
      </c>
      <c r="F65" s="174">
        <v>100</v>
      </c>
      <c r="G65" s="174">
        <v>177</v>
      </c>
      <c r="H65" s="463"/>
      <c r="I65" s="846">
        <f>G65-F65</f>
        <v>77</v>
      </c>
      <c r="J65" s="171" t="s">
        <v>762</v>
      </c>
      <c r="K65" s="374" t="s">
        <v>761</v>
      </c>
    </row>
    <row r="66" spans="1:19" s="228" customFormat="1" ht="20.100000000000001" customHeight="1" x14ac:dyDescent="0.15">
      <c r="A66" s="143"/>
      <c r="B66" s="142"/>
      <c r="C66" s="141" t="s">
        <v>284</v>
      </c>
      <c r="D66" s="140"/>
      <c r="E66" s="134"/>
      <c r="F66" s="188">
        <f>F67</f>
        <v>18172</v>
      </c>
      <c r="G66" s="188">
        <f>G67</f>
        <v>24322</v>
      </c>
      <c r="H66" s="390"/>
      <c r="I66" s="833">
        <f>G66-F66</f>
        <v>6150</v>
      </c>
      <c r="J66" s="247"/>
      <c r="K66" s="239"/>
    </row>
    <row r="67" spans="1:19" s="228" customFormat="1" ht="20.100000000000001" customHeight="1" x14ac:dyDescent="0.15">
      <c r="A67" s="129"/>
      <c r="B67" s="128"/>
      <c r="C67" s="128"/>
      <c r="D67" s="135" t="s">
        <v>283</v>
      </c>
      <c r="E67" s="152"/>
      <c r="F67" s="468">
        <f>F68</f>
        <v>18172</v>
      </c>
      <c r="G67" s="468">
        <f>G68</f>
        <v>24322</v>
      </c>
      <c r="H67" s="390"/>
      <c r="I67" s="833">
        <f>G67-F67</f>
        <v>6150</v>
      </c>
      <c r="J67" s="781"/>
      <c r="K67" s="836"/>
    </row>
    <row r="68" spans="1:19" s="877" customFormat="1" ht="65.25" customHeight="1" x14ac:dyDescent="0.15">
      <c r="A68" s="780"/>
      <c r="B68" s="779"/>
      <c r="C68" s="305"/>
      <c r="D68" s="510" t="s">
        <v>126</v>
      </c>
      <c r="E68" s="325" t="s">
        <v>118</v>
      </c>
      <c r="F68" s="464">
        <v>18172</v>
      </c>
      <c r="G68" s="464">
        <v>24322</v>
      </c>
      <c r="H68" s="778"/>
      <c r="I68" s="846">
        <f>G68-F68</f>
        <v>6150</v>
      </c>
      <c r="J68" s="314" t="s">
        <v>760</v>
      </c>
      <c r="K68" s="678" t="s">
        <v>759</v>
      </c>
      <c r="Q68" s="892"/>
    </row>
    <row r="69" spans="1:19" s="228" customFormat="1" ht="21" customHeight="1" x14ac:dyDescent="0.15">
      <c r="A69" s="143"/>
      <c r="B69" s="142"/>
      <c r="C69" s="141" t="s">
        <v>280</v>
      </c>
      <c r="D69" s="140"/>
      <c r="E69" s="181"/>
      <c r="F69" s="180">
        <f>F70</f>
        <v>13120</v>
      </c>
      <c r="G69" s="180">
        <f>G70</f>
        <v>13330</v>
      </c>
      <c r="H69" s="390"/>
      <c r="I69" s="833">
        <f>G69-F69</f>
        <v>210</v>
      </c>
      <c r="J69" s="251"/>
      <c r="K69" s="250"/>
      <c r="Q69" s="892"/>
    </row>
    <row r="70" spans="1:19" s="228" customFormat="1" ht="19.5" customHeight="1" x14ac:dyDescent="0.15">
      <c r="A70" s="129"/>
      <c r="B70" s="128"/>
      <c r="C70" s="128"/>
      <c r="D70" s="135" t="s">
        <v>279</v>
      </c>
      <c r="E70" s="152"/>
      <c r="F70" s="468">
        <f>F71</f>
        <v>13120</v>
      </c>
      <c r="G70" s="468">
        <f>G71</f>
        <v>13330</v>
      </c>
      <c r="H70" s="390"/>
      <c r="I70" s="833">
        <f>G70-F70</f>
        <v>210</v>
      </c>
      <c r="J70" s="781"/>
      <c r="K70" s="836"/>
      <c r="Q70" s="892"/>
    </row>
    <row r="71" spans="1:19" s="228" customFormat="1" ht="43.5" customHeight="1" x14ac:dyDescent="0.15">
      <c r="A71" s="129"/>
      <c r="B71" s="128"/>
      <c r="C71" s="128"/>
      <c r="D71" s="638" t="s">
        <v>126</v>
      </c>
      <c r="E71" s="891" t="s">
        <v>118</v>
      </c>
      <c r="F71" s="664">
        <v>13120</v>
      </c>
      <c r="G71" s="664">
        <v>13330</v>
      </c>
      <c r="H71" s="634"/>
      <c r="I71" s="890">
        <f>G71-F71</f>
        <v>210</v>
      </c>
      <c r="J71" s="889" t="s">
        <v>758</v>
      </c>
      <c r="K71" s="888" t="s">
        <v>757</v>
      </c>
    </row>
    <row r="72" spans="1:19" s="228" customFormat="1" ht="20.45" customHeight="1" x14ac:dyDescent="0.15">
      <c r="A72" s="129"/>
      <c r="B72" s="128"/>
      <c r="C72" s="488"/>
      <c r="D72" s="632"/>
      <c r="E72" s="887"/>
      <c r="F72" s="656"/>
      <c r="G72" s="656"/>
      <c r="H72" s="628"/>
      <c r="I72" s="886"/>
      <c r="J72" s="885"/>
      <c r="K72" s="884"/>
    </row>
    <row r="73" spans="1:19" s="228" customFormat="1" ht="11.25" customHeight="1" x14ac:dyDescent="0.15">
      <c r="A73" s="129"/>
      <c r="B73" s="128"/>
      <c r="C73" s="488"/>
      <c r="D73" s="626"/>
      <c r="E73" s="883"/>
      <c r="F73" s="651"/>
      <c r="G73" s="651"/>
      <c r="H73" s="622"/>
      <c r="I73" s="882"/>
      <c r="J73" s="881"/>
      <c r="K73" s="880"/>
      <c r="S73" s="122"/>
    </row>
    <row r="74" spans="1:19" s="228" customFormat="1" ht="20.25" customHeight="1" x14ac:dyDescent="0.15">
      <c r="A74" s="143"/>
      <c r="B74" s="142"/>
      <c r="C74" s="141" t="s">
        <v>386</v>
      </c>
      <c r="D74" s="140"/>
      <c r="E74" s="134"/>
      <c r="F74" s="188">
        <f>F75</f>
        <v>4000</v>
      </c>
      <c r="G74" s="188">
        <f>G75</f>
        <v>3122</v>
      </c>
      <c r="H74" s="467" t="s">
        <v>704</v>
      </c>
      <c r="I74" s="833">
        <f>G74-F74</f>
        <v>-878</v>
      </c>
      <c r="J74" s="247"/>
      <c r="K74" s="239"/>
      <c r="S74" s="158"/>
    </row>
    <row r="75" spans="1:19" s="228" customFormat="1" ht="20.25" customHeight="1" x14ac:dyDescent="0.15">
      <c r="A75" s="129"/>
      <c r="B75" s="128"/>
      <c r="C75" s="128"/>
      <c r="D75" s="135" t="s">
        <v>385</v>
      </c>
      <c r="E75" s="152"/>
      <c r="F75" s="468">
        <f>F76</f>
        <v>4000</v>
      </c>
      <c r="G75" s="468">
        <f>G76</f>
        <v>3122</v>
      </c>
      <c r="H75" s="467" t="s">
        <v>704</v>
      </c>
      <c r="I75" s="833">
        <f>G75-F75</f>
        <v>-878</v>
      </c>
      <c r="J75" s="781"/>
      <c r="K75" s="836"/>
      <c r="S75" s="158"/>
    </row>
    <row r="76" spans="1:19" s="839" customFormat="1" ht="29.25" customHeight="1" x14ac:dyDescent="0.15">
      <c r="A76" s="769"/>
      <c r="B76" s="768"/>
      <c r="C76" s="768"/>
      <c r="D76" s="163" t="s">
        <v>126</v>
      </c>
      <c r="E76" s="175" t="s">
        <v>118</v>
      </c>
      <c r="F76" s="174">
        <v>4000</v>
      </c>
      <c r="G76" s="174">
        <v>3122</v>
      </c>
      <c r="H76" s="463" t="s">
        <v>704</v>
      </c>
      <c r="I76" s="848">
        <f>G76-F76</f>
        <v>-878</v>
      </c>
      <c r="J76" s="171" t="s">
        <v>756</v>
      </c>
      <c r="K76" s="374" t="s">
        <v>755</v>
      </c>
    </row>
    <row r="77" spans="1:19" s="228" customFormat="1" ht="20.25" customHeight="1" x14ac:dyDescent="0.15">
      <c r="A77" s="129"/>
      <c r="B77" s="128"/>
      <c r="C77" s="141" t="s">
        <v>523</v>
      </c>
      <c r="D77" s="140"/>
      <c r="E77" s="134"/>
      <c r="F77" s="188">
        <f>F78+F80+F82</f>
        <v>7760</v>
      </c>
      <c r="G77" s="188">
        <f>G78+G80+G82</f>
        <v>6977</v>
      </c>
      <c r="H77" s="390" t="s">
        <v>704</v>
      </c>
      <c r="I77" s="842">
        <f>G77-F77</f>
        <v>-783</v>
      </c>
      <c r="J77" s="247"/>
      <c r="K77" s="239"/>
    </row>
    <row r="78" spans="1:19" s="228" customFormat="1" ht="19.5" customHeight="1" x14ac:dyDescent="0.15">
      <c r="A78" s="129"/>
      <c r="B78" s="128"/>
      <c r="C78" s="128"/>
      <c r="D78" s="150" t="s">
        <v>451</v>
      </c>
      <c r="E78" s="284"/>
      <c r="F78" s="480">
        <f>F79</f>
        <v>500</v>
      </c>
      <c r="G78" s="480">
        <f>G79</f>
        <v>500</v>
      </c>
      <c r="H78" s="390"/>
      <c r="I78" s="709">
        <f>G78-F78</f>
        <v>0</v>
      </c>
      <c r="J78" s="869"/>
      <c r="K78" s="868"/>
    </row>
    <row r="79" spans="1:19" s="228" customFormat="1" ht="19.5" customHeight="1" x14ac:dyDescent="0.15">
      <c r="A79" s="129"/>
      <c r="B79" s="128"/>
      <c r="C79" s="128"/>
      <c r="D79" s="163"/>
      <c r="E79" s="162" t="s">
        <v>118</v>
      </c>
      <c r="F79" s="161">
        <v>500</v>
      </c>
      <c r="G79" s="161">
        <v>500</v>
      </c>
      <c r="H79" s="778"/>
      <c r="I79" s="846">
        <f>G79-F79</f>
        <v>0</v>
      </c>
      <c r="J79" s="158" t="s">
        <v>754</v>
      </c>
      <c r="K79" s="753" t="s">
        <v>753</v>
      </c>
    </row>
    <row r="80" spans="1:19" s="228" customFormat="1" ht="18" customHeight="1" x14ac:dyDescent="0.15">
      <c r="A80" s="511"/>
      <c r="B80" s="150"/>
      <c r="C80" s="150"/>
      <c r="D80" s="135" t="s">
        <v>522</v>
      </c>
      <c r="E80" s="878"/>
      <c r="F80" s="772">
        <f>F81</f>
        <v>300</v>
      </c>
      <c r="G80" s="772">
        <f>G81</f>
        <v>100</v>
      </c>
      <c r="H80" s="467" t="s">
        <v>704</v>
      </c>
      <c r="I80" s="837">
        <f>G80-F80</f>
        <v>-200</v>
      </c>
      <c r="J80" s="781"/>
      <c r="K80" s="836"/>
    </row>
    <row r="81" spans="1:11" s="839" customFormat="1" ht="18" customHeight="1" x14ac:dyDescent="0.15">
      <c r="A81" s="769"/>
      <c r="B81" s="768"/>
      <c r="C81" s="768"/>
      <c r="D81" s="163" t="s">
        <v>126</v>
      </c>
      <c r="E81" s="175" t="s">
        <v>118</v>
      </c>
      <c r="F81" s="174">
        <v>300</v>
      </c>
      <c r="G81" s="174">
        <v>100</v>
      </c>
      <c r="H81" s="389" t="s">
        <v>704</v>
      </c>
      <c r="I81" s="879">
        <f>G81-F81</f>
        <v>-200</v>
      </c>
      <c r="J81" s="171" t="s">
        <v>752</v>
      </c>
      <c r="K81" s="374" t="s">
        <v>751</v>
      </c>
    </row>
    <row r="82" spans="1:11" s="877" customFormat="1" ht="18" customHeight="1" x14ac:dyDescent="0.15">
      <c r="A82" s="780"/>
      <c r="B82" s="779"/>
      <c r="C82" s="779"/>
      <c r="D82" s="326" t="s">
        <v>519</v>
      </c>
      <c r="E82" s="878" t="s">
        <v>118</v>
      </c>
      <c r="F82" s="772">
        <f>F83</f>
        <v>6960</v>
      </c>
      <c r="G82" s="772">
        <f>G83</f>
        <v>6377</v>
      </c>
      <c r="H82" s="187" t="s">
        <v>704</v>
      </c>
      <c r="I82" s="837">
        <f>G82-F82</f>
        <v>-583</v>
      </c>
      <c r="J82" s="781"/>
      <c r="K82" s="770"/>
    </row>
    <row r="83" spans="1:11" s="839" customFormat="1" ht="24.75" customHeight="1" x14ac:dyDescent="0.15">
      <c r="A83" s="769"/>
      <c r="B83" s="768"/>
      <c r="C83" s="768"/>
      <c r="D83" s="163" t="s">
        <v>126</v>
      </c>
      <c r="E83" s="325" t="s">
        <v>118</v>
      </c>
      <c r="F83" s="530">
        <v>6960</v>
      </c>
      <c r="G83" s="530">
        <v>6377</v>
      </c>
      <c r="H83" s="388" t="s">
        <v>704</v>
      </c>
      <c r="I83" s="453">
        <f>G83-F83</f>
        <v>-583</v>
      </c>
      <c r="J83" s="307" t="s">
        <v>750</v>
      </c>
      <c r="K83" s="255" t="s">
        <v>749</v>
      </c>
    </row>
    <row r="84" spans="1:11" s="228" customFormat="1" ht="18" hidden="1" customHeight="1" x14ac:dyDescent="0.15">
      <c r="A84" s="129"/>
      <c r="B84" s="128"/>
      <c r="C84" s="128"/>
      <c r="D84" s="135"/>
      <c r="E84" s="152"/>
      <c r="F84" s="468"/>
      <c r="G84" s="468"/>
      <c r="H84" s="467"/>
      <c r="I84" s="833">
        <f>G84-F84</f>
        <v>0</v>
      </c>
      <c r="J84" s="781"/>
      <c r="K84" s="836"/>
    </row>
    <row r="85" spans="1:11" s="228" customFormat="1" ht="20.25" hidden="1" customHeight="1" x14ac:dyDescent="0.15">
      <c r="A85" s="129"/>
      <c r="B85" s="128"/>
      <c r="C85" s="128"/>
      <c r="D85" s="163"/>
      <c r="E85" s="292"/>
      <c r="F85" s="291"/>
      <c r="G85" s="291"/>
      <c r="H85" s="467"/>
      <c r="I85" s="833">
        <f>G85-F85</f>
        <v>0</v>
      </c>
      <c r="J85" s="158"/>
      <c r="K85" s="753"/>
    </row>
    <row r="86" spans="1:11" s="331" customFormat="1" ht="18" customHeight="1" x14ac:dyDescent="0.15">
      <c r="A86" s="156" t="s">
        <v>276</v>
      </c>
      <c r="B86" s="155"/>
      <c r="C86" s="155"/>
      <c r="D86" s="140"/>
      <c r="E86" s="874" t="s">
        <v>118</v>
      </c>
      <c r="F86" s="873">
        <f>F87</f>
        <v>10000</v>
      </c>
      <c r="G86" s="873">
        <f>G87</f>
        <v>10414</v>
      </c>
      <c r="H86" s="390"/>
      <c r="I86" s="834">
        <f>G86-F86</f>
        <v>414</v>
      </c>
      <c r="J86" s="872"/>
      <c r="K86" s="871"/>
    </row>
    <row r="87" spans="1:11" s="228" customFormat="1" ht="19.5" customHeight="1" x14ac:dyDescent="0.15">
      <c r="A87" s="143"/>
      <c r="B87" s="141" t="s">
        <v>275</v>
      </c>
      <c r="C87" s="155"/>
      <c r="D87" s="140"/>
      <c r="E87" s="134"/>
      <c r="F87" s="188">
        <f>F88+F91+F94</f>
        <v>10000</v>
      </c>
      <c r="G87" s="188">
        <f>G88+G91+G94</f>
        <v>10414</v>
      </c>
      <c r="H87" s="390"/>
      <c r="I87" s="833">
        <f>G87-F87</f>
        <v>414</v>
      </c>
      <c r="J87" s="247"/>
      <c r="K87" s="239"/>
    </row>
    <row r="88" spans="1:11" s="228" customFormat="1" ht="20.25" customHeight="1" x14ac:dyDescent="0.15">
      <c r="A88" s="143"/>
      <c r="B88" s="246"/>
      <c r="C88" s="141" t="s">
        <v>500</v>
      </c>
      <c r="D88" s="140"/>
      <c r="E88" s="134"/>
      <c r="F88" s="188">
        <f>F89</f>
        <v>0</v>
      </c>
      <c r="G88" s="188">
        <f>G89</f>
        <v>0</v>
      </c>
      <c r="H88" s="390"/>
      <c r="I88" s="833">
        <f>G88-F88</f>
        <v>0</v>
      </c>
      <c r="J88" s="247"/>
      <c r="K88" s="239"/>
    </row>
    <row r="89" spans="1:11" s="228" customFormat="1" ht="18" customHeight="1" x14ac:dyDescent="0.15">
      <c r="A89" s="143"/>
      <c r="B89" s="246"/>
      <c r="C89" s="128"/>
      <c r="D89" s="135" t="s">
        <v>499</v>
      </c>
      <c r="E89" s="134"/>
      <c r="F89" s="188">
        <f>F90</f>
        <v>0</v>
      </c>
      <c r="G89" s="188">
        <f>G90</f>
        <v>0</v>
      </c>
      <c r="H89" s="390"/>
      <c r="I89" s="833">
        <f>G89-F89</f>
        <v>0</v>
      </c>
      <c r="J89" s="247"/>
      <c r="K89" s="239"/>
    </row>
    <row r="90" spans="1:11" s="228" customFormat="1" ht="18" customHeight="1" x14ac:dyDescent="0.15">
      <c r="A90" s="143"/>
      <c r="B90" s="246"/>
      <c r="C90" s="150"/>
      <c r="D90" s="510"/>
      <c r="E90" s="162" t="s">
        <v>118</v>
      </c>
      <c r="F90" s="832">
        <v>0</v>
      </c>
      <c r="G90" s="832">
        <v>0</v>
      </c>
      <c r="H90" s="778"/>
      <c r="I90" s="846">
        <f>G90-F90</f>
        <v>0</v>
      </c>
      <c r="J90" s="845" t="s">
        <v>748</v>
      </c>
      <c r="K90" s="844" t="s">
        <v>747</v>
      </c>
    </row>
    <row r="91" spans="1:11" s="228" customFormat="1" ht="20.25" customHeight="1" x14ac:dyDescent="0.15">
      <c r="A91" s="143"/>
      <c r="B91" s="142"/>
      <c r="C91" s="141" t="s">
        <v>485</v>
      </c>
      <c r="D91" s="140"/>
      <c r="E91" s="134"/>
      <c r="F91" s="188">
        <f>F92</f>
        <v>1000</v>
      </c>
      <c r="G91" s="188">
        <f>G92</f>
        <v>1414</v>
      </c>
      <c r="H91" s="390"/>
      <c r="I91" s="833">
        <f>G91-F91</f>
        <v>414</v>
      </c>
      <c r="J91" s="247"/>
      <c r="K91" s="239"/>
    </row>
    <row r="92" spans="1:11" s="228" customFormat="1" ht="21" customHeight="1" x14ac:dyDescent="0.15">
      <c r="A92" s="129"/>
      <c r="B92" s="128"/>
      <c r="C92" s="128"/>
      <c r="D92" s="135" t="s">
        <v>484</v>
      </c>
      <c r="E92" s="152"/>
      <c r="F92" s="468">
        <f>F93</f>
        <v>1000</v>
      </c>
      <c r="G92" s="468">
        <f>G93</f>
        <v>1414</v>
      </c>
      <c r="H92" s="390"/>
      <c r="I92" s="833">
        <f>G92-F92</f>
        <v>414</v>
      </c>
      <c r="J92" s="781"/>
      <c r="K92" s="836"/>
    </row>
    <row r="93" spans="1:11" s="839" customFormat="1" ht="73.5" customHeight="1" x14ac:dyDescent="0.15">
      <c r="A93" s="769"/>
      <c r="B93" s="768"/>
      <c r="C93" s="840"/>
      <c r="D93" s="510" t="s">
        <v>126</v>
      </c>
      <c r="E93" s="325" t="s">
        <v>118</v>
      </c>
      <c r="F93" s="464">
        <v>1000</v>
      </c>
      <c r="G93" s="464">
        <v>1414</v>
      </c>
      <c r="H93" s="389"/>
      <c r="I93" s="536">
        <f>G93-F93</f>
        <v>414</v>
      </c>
      <c r="J93" s="269" t="s">
        <v>746</v>
      </c>
      <c r="K93" s="290" t="s">
        <v>745</v>
      </c>
    </row>
    <row r="94" spans="1:11" s="228" customFormat="1" ht="21" customHeight="1" x14ac:dyDescent="0.15">
      <c r="A94" s="143"/>
      <c r="B94" s="142"/>
      <c r="C94" s="141" t="s">
        <v>274</v>
      </c>
      <c r="D94" s="140"/>
      <c r="E94" s="181"/>
      <c r="F94" s="180">
        <f>F95</f>
        <v>9000</v>
      </c>
      <c r="G94" s="180">
        <f>G95</f>
        <v>9000</v>
      </c>
      <c r="H94" s="390"/>
      <c r="I94" s="833">
        <f>G94-F94</f>
        <v>0</v>
      </c>
      <c r="J94" s="251"/>
      <c r="K94" s="250"/>
    </row>
    <row r="95" spans="1:11" s="228" customFormat="1" ht="22.5" customHeight="1" x14ac:dyDescent="0.15">
      <c r="A95" s="129"/>
      <c r="B95" s="128"/>
      <c r="C95" s="128"/>
      <c r="D95" s="135" t="s">
        <v>471</v>
      </c>
      <c r="E95" s="152"/>
      <c r="F95" s="468">
        <f>F96</f>
        <v>9000</v>
      </c>
      <c r="G95" s="468">
        <f>G96</f>
        <v>9000</v>
      </c>
      <c r="H95" s="390"/>
      <c r="I95" s="833">
        <f>G95-F95</f>
        <v>0</v>
      </c>
      <c r="J95" s="781"/>
      <c r="K95" s="836"/>
    </row>
    <row r="96" spans="1:11" s="228" customFormat="1" ht="36.75" customHeight="1" x14ac:dyDescent="0.15">
      <c r="A96" s="511"/>
      <c r="B96" s="150"/>
      <c r="C96" s="150"/>
      <c r="D96" s="270"/>
      <c r="E96" s="167" t="s">
        <v>118</v>
      </c>
      <c r="F96" s="679">
        <v>9000</v>
      </c>
      <c r="G96" s="679">
        <v>9000</v>
      </c>
      <c r="H96" s="778"/>
      <c r="I96" s="832">
        <f>G96-F96</f>
        <v>0</v>
      </c>
      <c r="J96" s="314" t="s">
        <v>744</v>
      </c>
      <c r="K96" s="678" t="s">
        <v>743</v>
      </c>
    </row>
    <row r="97" spans="1:13" s="228" customFormat="1" ht="17.100000000000001" customHeight="1" x14ac:dyDescent="0.15">
      <c r="A97" s="648" t="s">
        <v>332</v>
      </c>
      <c r="B97" s="647"/>
      <c r="C97" s="647"/>
      <c r="D97" s="646"/>
      <c r="E97" s="418"/>
      <c r="F97" s="494">
        <f>F98+F99</f>
        <v>105400</v>
      </c>
      <c r="G97" s="494">
        <f>G98+G99</f>
        <v>104000</v>
      </c>
      <c r="H97" s="422" t="s">
        <v>704</v>
      </c>
      <c r="I97" s="833">
        <f>G97-F97</f>
        <v>-1400</v>
      </c>
      <c r="J97" s="876"/>
      <c r="K97" s="875"/>
    </row>
    <row r="98" spans="1:13" s="331" customFormat="1" ht="17.100000000000001" customHeight="1" x14ac:dyDescent="0.15">
      <c r="A98" s="644"/>
      <c r="B98" s="643"/>
      <c r="C98" s="643"/>
      <c r="D98" s="642"/>
      <c r="E98" s="874" t="s">
        <v>118</v>
      </c>
      <c r="F98" s="873">
        <f>F103+F105+F109+F112+F115</f>
        <v>69400</v>
      </c>
      <c r="G98" s="873">
        <f>G103+G105+G109+G112+G115</f>
        <v>68000</v>
      </c>
      <c r="H98" s="493" t="s">
        <v>704</v>
      </c>
      <c r="I98" s="709">
        <f>G98-F98</f>
        <v>-1400</v>
      </c>
      <c r="J98" s="872"/>
      <c r="K98" s="871"/>
    </row>
    <row r="99" spans="1:13" s="331" customFormat="1" ht="17.100000000000001" customHeight="1" x14ac:dyDescent="0.15">
      <c r="A99" s="558"/>
      <c r="B99" s="557"/>
      <c r="C99" s="557"/>
      <c r="D99" s="556"/>
      <c r="E99" s="874" t="s">
        <v>184</v>
      </c>
      <c r="F99" s="873">
        <f>F104</f>
        <v>36000</v>
      </c>
      <c r="G99" s="873">
        <f>G104</f>
        <v>36000</v>
      </c>
      <c r="H99" s="133"/>
      <c r="I99" s="834">
        <f>G99-F99</f>
        <v>0</v>
      </c>
      <c r="J99" s="872"/>
      <c r="K99" s="871"/>
    </row>
    <row r="100" spans="1:13" s="228" customFormat="1" ht="18" customHeight="1" x14ac:dyDescent="0.15">
      <c r="A100" s="143"/>
      <c r="B100" s="141" t="s">
        <v>742</v>
      </c>
      <c r="C100" s="155"/>
      <c r="D100" s="140"/>
      <c r="E100" s="134"/>
      <c r="F100" s="188">
        <f>F101+F105+F109+F112+F115</f>
        <v>105400</v>
      </c>
      <c r="G100" s="188">
        <f>G101+G105+G109+G112+G115</f>
        <v>104000</v>
      </c>
      <c r="H100" s="390" t="s">
        <v>704</v>
      </c>
      <c r="I100" s="833">
        <f>G100-F100</f>
        <v>-1400</v>
      </c>
      <c r="J100" s="247"/>
      <c r="K100" s="239"/>
    </row>
    <row r="101" spans="1:13" s="228" customFormat="1" ht="18" customHeight="1" x14ac:dyDescent="0.15">
      <c r="A101" s="143"/>
      <c r="B101" s="142"/>
      <c r="C101" s="141" t="s">
        <v>741</v>
      </c>
      <c r="D101" s="140"/>
      <c r="E101" s="134"/>
      <c r="F101" s="188">
        <f>F102</f>
        <v>76000</v>
      </c>
      <c r="G101" s="188">
        <f>G102</f>
        <v>76000</v>
      </c>
      <c r="H101" s="390"/>
      <c r="I101" s="842">
        <f>G101-F101</f>
        <v>0</v>
      </c>
      <c r="J101" s="247"/>
      <c r="K101" s="239"/>
    </row>
    <row r="102" spans="1:13" s="228" customFormat="1" ht="18" customHeight="1" x14ac:dyDescent="0.15">
      <c r="A102" s="129"/>
      <c r="B102" s="128"/>
      <c r="C102" s="128"/>
      <c r="D102" s="150" t="s">
        <v>455</v>
      </c>
      <c r="E102" s="284"/>
      <c r="F102" s="480">
        <f>F103+F104</f>
        <v>76000</v>
      </c>
      <c r="G102" s="870">
        <f>G103+G104</f>
        <v>76000</v>
      </c>
      <c r="H102" s="467"/>
      <c r="I102" s="842">
        <f>G102-F102</f>
        <v>0</v>
      </c>
      <c r="J102" s="869"/>
      <c r="K102" s="868"/>
    </row>
    <row r="103" spans="1:13" s="228" customFormat="1" ht="17.25" customHeight="1" x14ac:dyDescent="0.15">
      <c r="A103" s="129"/>
      <c r="B103" s="128"/>
      <c r="C103" s="128"/>
      <c r="D103" s="407"/>
      <c r="E103" s="867" t="s">
        <v>118</v>
      </c>
      <c r="F103" s="866">
        <v>40000</v>
      </c>
      <c r="G103" s="866">
        <v>40000</v>
      </c>
      <c r="H103" s="865"/>
      <c r="I103" s="846">
        <f>G103-F103</f>
        <v>0</v>
      </c>
      <c r="J103" s="756" t="s">
        <v>739</v>
      </c>
      <c r="K103" s="864" t="s">
        <v>740</v>
      </c>
    </row>
    <row r="104" spans="1:13" s="228" customFormat="1" ht="16.5" customHeight="1" x14ac:dyDescent="0.15">
      <c r="A104" s="511"/>
      <c r="B104" s="150"/>
      <c r="C104" s="150"/>
      <c r="D104" s="150"/>
      <c r="E104" s="680" t="s">
        <v>184</v>
      </c>
      <c r="F104" s="863">
        <v>36000</v>
      </c>
      <c r="G104" s="863">
        <v>36000</v>
      </c>
      <c r="H104" s="160"/>
      <c r="I104" s="835">
        <f>G104-F104</f>
        <v>0</v>
      </c>
      <c r="J104" s="314" t="s">
        <v>739</v>
      </c>
      <c r="K104" s="678" t="s">
        <v>738</v>
      </c>
    </row>
    <row r="105" spans="1:13" s="228" customFormat="1" ht="18" customHeight="1" x14ac:dyDescent="0.15">
      <c r="A105" s="143"/>
      <c r="B105" s="142"/>
      <c r="C105" s="141" t="s">
        <v>737</v>
      </c>
      <c r="D105" s="140"/>
      <c r="E105" s="181"/>
      <c r="F105" s="180">
        <f>F106</f>
        <v>22800</v>
      </c>
      <c r="G105" s="180">
        <f>G106</f>
        <v>22800</v>
      </c>
      <c r="H105" s="422"/>
      <c r="I105" s="834">
        <f>G105-F105</f>
        <v>0</v>
      </c>
      <c r="J105" s="251"/>
      <c r="K105" s="250"/>
    </row>
    <row r="106" spans="1:13" s="228" customFormat="1" ht="18" customHeight="1" x14ac:dyDescent="0.15">
      <c r="A106" s="129"/>
      <c r="B106" s="128"/>
      <c r="C106" s="128"/>
      <c r="D106" s="135" t="s">
        <v>736</v>
      </c>
      <c r="E106" s="152"/>
      <c r="F106" s="468">
        <f>F107</f>
        <v>22800</v>
      </c>
      <c r="G106" s="468">
        <f>G107</f>
        <v>22800</v>
      </c>
      <c r="H106" s="422"/>
      <c r="I106" s="709">
        <f>G106-F106</f>
        <v>0</v>
      </c>
      <c r="J106" s="781"/>
      <c r="K106" s="836"/>
    </row>
    <row r="107" spans="1:13" s="228" customFormat="1" ht="17.25" customHeight="1" x14ac:dyDescent="0.15">
      <c r="A107" s="129"/>
      <c r="B107" s="128"/>
      <c r="C107" s="128"/>
      <c r="D107" s="638"/>
      <c r="E107" s="862" t="s">
        <v>735</v>
      </c>
      <c r="F107" s="861">
        <v>22800</v>
      </c>
      <c r="G107" s="860">
        <v>22800</v>
      </c>
      <c r="H107" s="859"/>
      <c r="I107" s="858">
        <f>G107-F107</f>
        <v>0</v>
      </c>
      <c r="J107" s="857" t="s">
        <v>734</v>
      </c>
      <c r="K107" s="856" t="s">
        <v>733</v>
      </c>
    </row>
    <row r="108" spans="1:13" s="228" customFormat="1" ht="28.5" customHeight="1" x14ac:dyDescent="0.15">
      <c r="A108" s="129"/>
      <c r="B108" s="128"/>
      <c r="C108" s="128"/>
      <c r="D108" s="626"/>
      <c r="E108" s="855"/>
      <c r="F108" s="854"/>
      <c r="G108" s="853"/>
      <c r="H108" s="852"/>
      <c r="I108" s="851"/>
      <c r="J108" s="850"/>
      <c r="K108" s="849"/>
    </row>
    <row r="109" spans="1:13" s="228" customFormat="1" ht="18" customHeight="1" x14ac:dyDescent="0.15">
      <c r="A109" s="143"/>
      <c r="B109" s="142"/>
      <c r="C109" s="141" t="s">
        <v>732</v>
      </c>
      <c r="D109" s="140"/>
      <c r="E109" s="134"/>
      <c r="F109" s="188">
        <f>F110</f>
        <v>1000</v>
      </c>
      <c r="G109" s="188">
        <f>G110</f>
        <v>300</v>
      </c>
      <c r="H109" s="467" t="s">
        <v>704</v>
      </c>
      <c r="I109" s="833">
        <f>G109-F109</f>
        <v>-700</v>
      </c>
      <c r="J109" s="247"/>
      <c r="K109" s="239"/>
    </row>
    <row r="110" spans="1:13" s="228" customFormat="1" ht="18" customHeight="1" x14ac:dyDescent="0.15">
      <c r="A110" s="129"/>
      <c r="B110" s="128"/>
      <c r="C110" s="128"/>
      <c r="D110" s="135" t="s">
        <v>451</v>
      </c>
      <c r="E110" s="152"/>
      <c r="F110" s="468">
        <f>F111</f>
        <v>1000</v>
      </c>
      <c r="G110" s="468">
        <f>G111</f>
        <v>300</v>
      </c>
      <c r="H110" s="467" t="s">
        <v>704</v>
      </c>
      <c r="I110" s="833">
        <f>G110-F110</f>
        <v>-700</v>
      </c>
      <c r="J110" s="781"/>
      <c r="K110" s="836"/>
      <c r="M110" s="645"/>
    </row>
    <row r="111" spans="1:13" s="839" customFormat="1" ht="21" customHeight="1" x14ac:dyDescent="0.15">
      <c r="A111" s="769"/>
      <c r="B111" s="768"/>
      <c r="C111" s="768"/>
      <c r="D111" s="163" t="s">
        <v>126</v>
      </c>
      <c r="E111" s="175" t="s">
        <v>118</v>
      </c>
      <c r="F111" s="174">
        <v>1000</v>
      </c>
      <c r="G111" s="174">
        <v>300</v>
      </c>
      <c r="H111" s="388" t="s">
        <v>704</v>
      </c>
      <c r="I111" s="848">
        <f>G111-F111</f>
        <v>-700</v>
      </c>
      <c r="J111" s="171" t="s">
        <v>731</v>
      </c>
      <c r="K111" s="374" t="s">
        <v>730</v>
      </c>
    </row>
    <row r="112" spans="1:13" s="228" customFormat="1" ht="20.100000000000001" customHeight="1" x14ac:dyDescent="0.15">
      <c r="A112" s="143"/>
      <c r="B112" s="142"/>
      <c r="C112" s="141" t="s">
        <v>729</v>
      </c>
      <c r="D112" s="140"/>
      <c r="E112" s="134"/>
      <c r="F112" s="188">
        <f>F113</f>
        <v>2400</v>
      </c>
      <c r="G112" s="188">
        <f>G113</f>
        <v>1700</v>
      </c>
      <c r="H112" s="467" t="s">
        <v>704</v>
      </c>
      <c r="I112" s="833">
        <f>G112-F112</f>
        <v>-700</v>
      </c>
      <c r="J112" s="247"/>
      <c r="K112" s="239"/>
    </row>
    <row r="113" spans="1:11" s="228" customFormat="1" ht="20.100000000000001" customHeight="1" x14ac:dyDescent="0.15">
      <c r="A113" s="129"/>
      <c r="B113" s="128"/>
      <c r="C113" s="128"/>
      <c r="D113" s="135" t="s">
        <v>466</v>
      </c>
      <c r="E113" s="152"/>
      <c r="F113" s="468">
        <f>F114</f>
        <v>2400</v>
      </c>
      <c r="G113" s="468">
        <f>G114</f>
        <v>1700</v>
      </c>
      <c r="H113" s="422" t="s">
        <v>704</v>
      </c>
      <c r="I113" s="833">
        <f>G113-F113</f>
        <v>-700</v>
      </c>
      <c r="J113" s="781"/>
      <c r="K113" s="836"/>
    </row>
    <row r="114" spans="1:11" s="839" customFormat="1" ht="27" customHeight="1" x14ac:dyDescent="0.15">
      <c r="A114" s="769"/>
      <c r="B114" s="768"/>
      <c r="C114" s="768"/>
      <c r="D114" s="163" t="s">
        <v>126</v>
      </c>
      <c r="E114" s="259"/>
      <c r="F114" s="397">
        <v>2400</v>
      </c>
      <c r="G114" s="397">
        <v>1700</v>
      </c>
      <c r="H114" s="463" t="s">
        <v>704</v>
      </c>
      <c r="I114" s="453">
        <f>G114-F114</f>
        <v>-700</v>
      </c>
      <c r="J114" s="171" t="s">
        <v>728</v>
      </c>
      <c r="K114" s="374" t="s">
        <v>727</v>
      </c>
    </row>
    <row r="115" spans="1:11" s="228" customFormat="1" ht="20.100000000000001" customHeight="1" x14ac:dyDescent="0.15">
      <c r="A115" s="143"/>
      <c r="B115" s="142"/>
      <c r="C115" s="141" t="s">
        <v>726</v>
      </c>
      <c r="D115" s="140"/>
      <c r="E115" s="134"/>
      <c r="F115" s="188">
        <f>F116</f>
        <v>3200</v>
      </c>
      <c r="G115" s="188">
        <f>G116</f>
        <v>3200</v>
      </c>
      <c r="H115" s="467"/>
      <c r="I115" s="833">
        <f>G115-F115</f>
        <v>0</v>
      </c>
      <c r="J115" s="247"/>
      <c r="K115" s="239"/>
    </row>
    <row r="116" spans="1:11" s="228" customFormat="1" ht="20.100000000000001" customHeight="1" x14ac:dyDescent="0.15">
      <c r="A116" s="129"/>
      <c r="B116" s="128"/>
      <c r="C116" s="128"/>
      <c r="D116" s="135" t="s">
        <v>725</v>
      </c>
      <c r="E116" s="152"/>
      <c r="F116" s="468">
        <f>F117</f>
        <v>3200</v>
      </c>
      <c r="G116" s="468">
        <f>G117</f>
        <v>3200</v>
      </c>
      <c r="H116" s="467"/>
      <c r="I116" s="833">
        <f>G116-F116</f>
        <v>0</v>
      </c>
      <c r="J116" s="781"/>
      <c r="K116" s="836"/>
    </row>
    <row r="117" spans="1:11" s="228" customFormat="1" ht="20.100000000000001" customHeight="1" x14ac:dyDescent="0.15">
      <c r="A117" s="511"/>
      <c r="B117" s="150"/>
      <c r="C117" s="150"/>
      <c r="D117" s="270"/>
      <c r="E117" s="680" t="s">
        <v>118</v>
      </c>
      <c r="F117" s="679">
        <v>3200</v>
      </c>
      <c r="G117" s="679">
        <v>3200</v>
      </c>
      <c r="H117" s="774"/>
      <c r="I117" s="832">
        <f>G117-F117</f>
        <v>0</v>
      </c>
      <c r="J117" s="314" t="s">
        <v>724</v>
      </c>
      <c r="K117" s="678" t="s">
        <v>723</v>
      </c>
    </row>
    <row r="118" spans="1:11" s="228" customFormat="1" ht="18" customHeight="1" x14ac:dyDescent="0.15">
      <c r="A118" s="156" t="s">
        <v>722</v>
      </c>
      <c r="B118" s="155"/>
      <c r="C118" s="155"/>
      <c r="D118" s="140"/>
      <c r="E118" s="181"/>
      <c r="F118" s="180">
        <f>F119+F123</f>
        <v>73200</v>
      </c>
      <c r="G118" s="180">
        <f>G119+G123</f>
        <v>71686</v>
      </c>
      <c r="H118" s="390" t="s">
        <v>704</v>
      </c>
      <c r="I118" s="834">
        <f>G118-F118</f>
        <v>-1514</v>
      </c>
      <c r="J118" s="251"/>
      <c r="K118" s="250"/>
    </row>
    <row r="119" spans="1:11" s="228" customFormat="1" ht="18" customHeight="1" x14ac:dyDescent="0.15">
      <c r="A119" s="143"/>
      <c r="B119" s="141" t="s">
        <v>721</v>
      </c>
      <c r="C119" s="155"/>
      <c r="D119" s="140"/>
      <c r="E119" s="134"/>
      <c r="F119" s="188">
        <f>F120</f>
        <v>70000</v>
      </c>
      <c r="G119" s="188">
        <f>G120</f>
        <v>70000</v>
      </c>
      <c r="H119" s="467"/>
      <c r="I119" s="833">
        <f>G119-F119</f>
        <v>0</v>
      </c>
      <c r="J119" s="247"/>
      <c r="K119" s="239"/>
    </row>
    <row r="120" spans="1:11" s="228" customFormat="1" ht="18" customHeight="1" x14ac:dyDescent="0.15">
      <c r="A120" s="143"/>
      <c r="B120" s="246"/>
      <c r="C120" s="141" t="s">
        <v>720</v>
      </c>
      <c r="D120" s="140"/>
      <c r="E120" s="134"/>
      <c r="F120" s="188">
        <f>F121</f>
        <v>70000</v>
      </c>
      <c r="G120" s="188">
        <f>G121</f>
        <v>70000</v>
      </c>
      <c r="H120" s="467"/>
      <c r="I120" s="833">
        <f>G120-F120</f>
        <v>0</v>
      </c>
      <c r="J120" s="247"/>
      <c r="K120" s="239"/>
    </row>
    <row r="121" spans="1:11" s="228" customFormat="1" ht="18" customHeight="1" x14ac:dyDescent="0.15">
      <c r="A121" s="143"/>
      <c r="B121" s="246"/>
      <c r="C121" s="458"/>
      <c r="D121" s="455" t="s">
        <v>719</v>
      </c>
      <c r="E121" s="134"/>
      <c r="F121" s="188">
        <f>F122</f>
        <v>70000</v>
      </c>
      <c r="G121" s="188">
        <f>G122</f>
        <v>70000</v>
      </c>
      <c r="H121" s="467"/>
      <c r="I121" s="833">
        <f>G121-F121</f>
        <v>0</v>
      </c>
      <c r="J121" s="247"/>
      <c r="K121" s="239"/>
    </row>
    <row r="122" spans="1:11" s="228" customFormat="1" ht="18" customHeight="1" x14ac:dyDescent="0.15">
      <c r="A122" s="143"/>
      <c r="B122" s="246"/>
      <c r="C122" s="456"/>
      <c r="D122" s="820"/>
      <c r="E122" s="847"/>
      <c r="F122" s="832">
        <v>70000</v>
      </c>
      <c r="G122" s="832">
        <v>70000</v>
      </c>
      <c r="H122" s="774"/>
      <c r="I122" s="846">
        <f>G122-F122</f>
        <v>0</v>
      </c>
      <c r="J122" s="845" t="s">
        <v>718</v>
      </c>
      <c r="K122" s="844" t="s">
        <v>717</v>
      </c>
    </row>
    <row r="123" spans="1:11" s="228" customFormat="1" ht="18" customHeight="1" x14ac:dyDescent="0.15">
      <c r="A123" s="143"/>
      <c r="B123" s="142"/>
      <c r="C123" s="141" t="s">
        <v>716</v>
      </c>
      <c r="D123" s="140"/>
      <c r="E123" s="134"/>
      <c r="F123" s="188">
        <f>F124</f>
        <v>3200</v>
      </c>
      <c r="G123" s="188">
        <f>G124</f>
        <v>1686</v>
      </c>
      <c r="H123" s="843" t="s">
        <v>704</v>
      </c>
      <c r="I123" s="833">
        <f>G123-F123</f>
        <v>-1514</v>
      </c>
      <c r="J123" s="247"/>
      <c r="K123" s="239"/>
    </row>
    <row r="124" spans="1:11" s="228" customFormat="1" ht="18" customHeight="1" x14ac:dyDescent="0.15">
      <c r="A124" s="129"/>
      <c r="B124" s="128"/>
      <c r="C124" s="128"/>
      <c r="D124" s="135" t="s">
        <v>715</v>
      </c>
      <c r="E124" s="152"/>
      <c r="F124" s="468">
        <f>F125</f>
        <v>3200</v>
      </c>
      <c r="G124" s="468">
        <f>G125</f>
        <v>1686</v>
      </c>
      <c r="H124" s="467" t="s">
        <v>704</v>
      </c>
      <c r="I124" s="842">
        <f>G124-F124</f>
        <v>-1514</v>
      </c>
      <c r="J124" s="781"/>
      <c r="K124" s="836"/>
    </row>
    <row r="125" spans="1:11" s="839" customFormat="1" ht="18" customHeight="1" x14ac:dyDescent="0.15">
      <c r="A125" s="841"/>
      <c r="B125" s="840"/>
      <c r="C125" s="840"/>
      <c r="D125" s="820" t="s">
        <v>126</v>
      </c>
      <c r="E125" s="325" t="s">
        <v>118</v>
      </c>
      <c r="F125" s="530">
        <v>3200</v>
      </c>
      <c r="G125" s="530">
        <v>1686</v>
      </c>
      <c r="H125" s="389" t="s">
        <v>704</v>
      </c>
      <c r="I125" s="453">
        <f>G125-F125</f>
        <v>-1514</v>
      </c>
      <c r="J125" s="307" t="s">
        <v>714</v>
      </c>
      <c r="K125" s="255" t="s">
        <v>713</v>
      </c>
    </row>
    <row r="126" spans="1:11" s="228" customFormat="1" ht="18" customHeight="1" x14ac:dyDescent="0.15">
      <c r="A126" s="156" t="s">
        <v>436</v>
      </c>
      <c r="B126" s="155"/>
      <c r="C126" s="155"/>
      <c r="D126" s="140"/>
      <c r="E126" s="181"/>
      <c r="F126" s="180">
        <f>F127</f>
        <v>98887</v>
      </c>
      <c r="G126" s="180">
        <f>G127</f>
        <v>96847</v>
      </c>
      <c r="H126" s="390" t="s">
        <v>135</v>
      </c>
      <c r="I126" s="838">
        <f>G126-F126</f>
        <v>-2040</v>
      </c>
      <c r="J126" s="251"/>
      <c r="K126" s="250"/>
    </row>
    <row r="127" spans="1:11" s="228" customFormat="1" ht="18" customHeight="1" x14ac:dyDescent="0.15">
      <c r="A127" s="143"/>
      <c r="B127" s="141" t="s">
        <v>435</v>
      </c>
      <c r="C127" s="155"/>
      <c r="D127" s="140"/>
      <c r="E127" s="134"/>
      <c r="F127" s="188">
        <f>F128</f>
        <v>98887</v>
      </c>
      <c r="G127" s="188">
        <f>G128</f>
        <v>96847</v>
      </c>
      <c r="H127" s="390" t="s">
        <v>135</v>
      </c>
      <c r="I127" s="805">
        <f>G127-F127</f>
        <v>-2040</v>
      </c>
      <c r="J127" s="247"/>
      <c r="K127" s="239"/>
    </row>
    <row r="128" spans="1:11" s="228" customFormat="1" ht="18" customHeight="1" x14ac:dyDescent="0.15">
      <c r="A128" s="143"/>
      <c r="B128" s="142"/>
      <c r="C128" s="141" t="s">
        <v>434</v>
      </c>
      <c r="D128" s="140"/>
      <c r="E128" s="134"/>
      <c r="F128" s="188">
        <f>F129</f>
        <v>98887</v>
      </c>
      <c r="G128" s="188">
        <f>G129</f>
        <v>96847</v>
      </c>
      <c r="H128" s="390" t="s">
        <v>135</v>
      </c>
      <c r="I128" s="805">
        <f>G128-F128</f>
        <v>-2040</v>
      </c>
      <c r="J128" s="247"/>
      <c r="K128" s="239"/>
    </row>
    <row r="129" spans="1:11" s="228" customFormat="1" ht="18" customHeight="1" x14ac:dyDescent="0.15">
      <c r="A129" s="129"/>
      <c r="B129" s="128"/>
      <c r="C129" s="128"/>
      <c r="D129" s="135" t="s">
        <v>433</v>
      </c>
      <c r="E129" s="152"/>
      <c r="F129" s="468">
        <f>F130+F131+F132</f>
        <v>98887</v>
      </c>
      <c r="G129" s="468">
        <f>G130+G131+G132</f>
        <v>96847</v>
      </c>
      <c r="H129" s="390" t="s">
        <v>135</v>
      </c>
      <c r="I129" s="837">
        <f>G129-F129</f>
        <v>-2040</v>
      </c>
      <c r="J129" s="781"/>
      <c r="K129" s="836"/>
    </row>
    <row r="130" spans="1:11" s="228" customFormat="1" ht="46.5" customHeight="1" x14ac:dyDescent="0.15">
      <c r="A130" s="511"/>
      <c r="B130" s="150"/>
      <c r="C130" s="150"/>
      <c r="D130" s="820" t="s">
        <v>126</v>
      </c>
      <c r="E130" s="259" t="s">
        <v>118</v>
      </c>
      <c r="F130" s="464">
        <v>98887</v>
      </c>
      <c r="G130" s="464">
        <v>96847</v>
      </c>
      <c r="H130" s="389" t="s">
        <v>135</v>
      </c>
      <c r="I130" s="835">
        <f>G130-F130</f>
        <v>-2040</v>
      </c>
      <c r="J130" s="314" t="s">
        <v>712</v>
      </c>
      <c r="K130" s="678" t="s">
        <v>711</v>
      </c>
    </row>
    <row r="131" spans="1:11" s="228" customFormat="1" ht="18" hidden="1" customHeight="1" x14ac:dyDescent="0.15">
      <c r="A131" s="129"/>
      <c r="B131" s="128"/>
      <c r="C131" s="128"/>
      <c r="D131" s="163"/>
      <c r="E131" s="292"/>
      <c r="F131" s="291"/>
      <c r="G131" s="291"/>
      <c r="H131" s="493"/>
      <c r="I131" s="709"/>
      <c r="J131" s="158"/>
      <c r="K131" s="753"/>
    </row>
    <row r="132" spans="1:11" s="228" customFormat="1" ht="18" hidden="1" customHeight="1" x14ac:dyDescent="0.15">
      <c r="A132" s="511"/>
      <c r="B132" s="150"/>
      <c r="C132" s="150"/>
      <c r="D132" s="163"/>
      <c r="E132" s="292"/>
      <c r="F132" s="291"/>
      <c r="G132" s="291"/>
      <c r="H132" s="390"/>
      <c r="I132" s="834"/>
      <c r="J132" s="754"/>
      <c r="K132" s="753"/>
    </row>
    <row r="133" spans="1:11" s="228" customFormat="1" ht="18" customHeight="1" x14ac:dyDescent="0.15">
      <c r="A133" s="156" t="s">
        <v>430</v>
      </c>
      <c r="B133" s="155"/>
      <c r="C133" s="155"/>
      <c r="D133" s="140"/>
      <c r="E133" s="134"/>
      <c r="F133" s="188">
        <f>F134</f>
        <v>0</v>
      </c>
      <c r="G133" s="188">
        <f>G134</f>
        <v>0</v>
      </c>
      <c r="H133" s="390"/>
      <c r="I133" s="833">
        <f>G133-F133</f>
        <v>0</v>
      </c>
      <c r="J133" s="247"/>
      <c r="K133" s="239"/>
    </row>
    <row r="134" spans="1:11" s="228" customFormat="1" ht="18" customHeight="1" x14ac:dyDescent="0.15">
      <c r="A134" s="143"/>
      <c r="B134" s="141" t="s">
        <v>429</v>
      </c>
      <c r="C134" s="155"/>
      <c r="D134" s="140"/>
      <c r="E134" s="134"/>
      <c r="F134" s="188">
        <f>F135</f>
        <v>0</v>
      </c>
      <c r="G134" s="188">
        <f>G135</f>
        <v>0</v>
      </c>
      <c r="H134" s="390"/>
      <c r="I134" s="833">
        <f>G134-F134</f>
        <v>0</v>
      </c>
      <c r="J134" s="247"/>
      <c r="K134" s="239"/>
    </row>
    <row r="135" spans="1:11" s="228" customFormat="1" ht="18" customHeight="1" x14ac:dyDescent="0.15">
      <c r="A135" s="300"/>
      <c r="B135" s="299"/>
      <c r="C135" s="402"/>
      <c r="D135" s="510"/>
      <c r="E135" s="167" t="s">
        <v>118</v>
      </c>
      <c r="F135" s="166">
        <v>0</v>
      </c>
      <c r="G135" s="166">
        <v>0</v>
      </c>
      <c r="H135" s="778"/>
      <c r="I135" s="832">
        <f>G135-F135</f>
        <v>0</v>
      </c>
      <c r="J135" s="302" t="s">
        <v>117</v>
      </c>
      <c r="K135" s="831" t="s">
        <v>710</v>
      </c>
    </row>
    <row r="136" spans="1:11" ht="19.5" customHeight="1" x14ac:dyDescent="0.15">
      <c r="A136" s="815" t="s">
        <v>709</v>
      </c>
      <c r="B136" s="813"/>
      <c r="C136" s="813"/>
      <c r="D136" s="809"/>
      <c r="E136" s="808"/>
      <c r="F136" s="807">
        <f>F137</f>
        <v>2500</v>
      </c>
      <c r="G136" s="807">
        <f>G137</f>
        <v>0</v>
      </c>
      <c r="H136" s="806" t="s">
        <v>704</v>
      </c>
      <c r="I136" s="825">
        <f>G136-F136</f>
        <v>-2500</v>
      </c>
      <c r="J136" s="804"/>
      <c r="K136" s="830"/>
    </row>
    <row r="137" spans="1:11" ht="19.5" customHeight="1" x14ac:dyDescent="0.15">
      <c r="A137" s="814"/>
      <c r="B137" s="810" t="s">
        <v>708</v>
      </c>
      <c r="C137" s="813"/>
      <c r="D137" s="809"/>
      <c r="E137" s="808"/>
      <c r="F137" s="807">
        <f>F138</f>
        <v>2500</v>
      </c>
      <c r="G137" s="807">
        <f>G138</f>
        <v>0</v>
      </c>
      <c r="H137" s="806" t="s">
        <v>704</v>
      </c>
      <c r="I137" s="825">
        <f>G137-F137</f>
        <v>-2500</v>
      </c>
      <c r="J137" s="804"/>
      <c r="K137" s="830"/>
    </row>
    <row r="138" spans="1:11" ht="19.5" customHeight="1" x14ac:dyDescent="0.15">
      <c r="A138" s="829"/>
      <c r="B138" s="828"/>
      <c r="C138" s="810" t="s">
        <v>707</v>
      </c>
      <c r="D138" s="809"/>
      <c r="E138" s="827"/>
      <c r="F138" s="826">
        <f>F139</f>
        <v>2500</v>
      </c>
      <c r="G138" s="826">
        <f>G139</f>
        <v>0</v>
      </c>
      <c r="H138" s="806" t="s">
        <v>704</v>
      </c>
      <c r="I138" s="825">
        <f>G138-F138</f>
        <v>-2500</v>
      </c>
      <c r="J138" s="824"/>
      <c r="K138" s="438"/>
    </row>
    <row r="139" spans="1:11" s="792" customFormat="1" ht="19.5" customHeight="1" x14ac:dyDescent="0.15">
      <c r="A139" s="823"/>
      <c r="B139" s="822"/>
      <c r="C139" s="821"/>
      <c r="D139" s="820" t="s">
        <v>126</v>
      </c>
      <c r="E139" s="819" t="s">
        <v>118</v>
      </c>
      <c r="F139" s="818">
        <v>2500</v>
      </c>
      <c r="G139" s="818">
        <v>0</v>
      </c>
      <c r="H139" s="817" t="s">
        <v>704</v>
      </c>
      <c r="I139" s="453">
        <f>G139-F139</f>
        <v>-2500</v>
      </c>
      <c r="J139" s="816" t="s">
        <v>706</v>
      </c>
      <c r="K139" s="451" t="s">
        <v>702</v>
      </c>
    </row>
    <row r="140" spans="1:11" ht="19.5" customHeight="1" x14ac:dyDescent="0.15">
      <c r="A140" s="815" t="s">
        <v>421</v>
      </c>
      <c r="B140" s="813"/>
      <c r="C140" s="813"/>
      <c r="D140" s="809"/>
      <c r="E140" s="808"/>
      <c r="F140" s="807">
        <f>F141</f>
        <v>2500</v>
      </c>
      <c r="G140" s="807">
        <f>G141</f>
        <v>0</v>
      </c>
      <c r="H140" s="806" t="s">
        <v>704</v>
      </c>
      <c r="I140" s="805">
        <f>I141</f>
        <v>-2500</v>
      </c>
      <c r="J140" s="804"/>
      <c r="K140" s="803"/>
    </row>
    <row r="141" spans="1:11" ht="19.5" customHeight="1" x14ac:dyDescent="0.15">
      <c r="A141" s="814"/>
      <c r="B141" s="810" t="s">
        <v>420</v>
      </c>
      <c r="C141" s="813"/>
      <c r="D141" s="809"/>
      <c r="E141" s="808"/>
      <c r="F141" s="807">
        <f>F142</f>
        <v>2500</v>
      </c>
      <c r="G141" s="807">
        <f>G142</f>
        <v>0</v>
      </c>
      <c r="H141" s="806" t="s">
        <v>704</v>
      </c>
      <c r="I141" s="805">
        <f>I142</f>
        <v>-2500</v>
      </c>
      <c r="J141" s="804"/>
      <c r="K141" s="803"/>
    </row>
    <row r="142" spans="1:11" ht="19.5" customHeight="1" x14ac:dyDescent="0.15">
      <c r="A142" s="812"/>
      <c r="B142" s="811"/>
      <c r="C142" s="810" t="s">
        <v>705</v>
      </c>
      <c r="D142" s="809"/>
      <c r="E142" s="808"/>
      <c r="F142" s="807">
        <f>F143</f>
        <v>2500</v>
      </c>
      <c r="G142" s="807">
        <f>G143</f>
        <v>0</v>
      </c>
      <c r="H142" s="806" t="s">
        <v>704</v>
      </c>
      <c r="I142" s="805">
        <f>I143</f>
        <v>-2500</v>
      </c>
      <c r="J142" s="804"/>
      <c r="K142" s="803"/>
    </row>
    <row r="143" spans="1:11" s="792" customFormat="1" ht="19.5" customHeight="1" thickBot="1" x14ac:dyDescent="0.2">
      <c r="A143" s="802"/>
      <c r="B143" s="801"/>
      <c r="C143" s="800" t="s">
        <v>126</v>
      </c>
      <c r="D143" s="799"/>
      <c r="E143" s="798" t="s">
        <v>118</v>
      </c>
      <c r="F143" s="797">
        <v>2500</v>
      </c>
      <c r="G143" s="797">
        <v>0</v>
      </c>
      <c r="H143" s="796" t="s">
        <v>704</v>
      </c>
      <c r="I143" s="795">
        <f>G143-F143</f>
        <v>-2500</v>
      </c>
      <c r="J143" s="794" t="s">
        <v>703</v>
      </c>
      <c r="K143" s="793" t="s">
        <v>702</v>
      </c>
    </row>
    <row r="144" spans="1:11" ht="19.5" customHeight="1" x14ac:dyDescent="0.15">
      <c r="E144" s="105"/>
      <c r="F144" s="106"/>
      <c r="G144" s="106"/>
      <c r="H144" s="106"/>
      <c r="I144" s="106"/>
      <c r="K144" s="105"/>
    </row>
    <row r="145" spans="5:11" ht="19.5" customHeight="1" x14ac:dyDescent="0.15">
      <c r="E145" s="105"/>
      <c r="F145" s="106"/>
      <c r="G145" s="106"/>
      <c r="H145" s="106"/>
      <c r="I145" s="106"/>
      <c r="K145" s="105"/>
    </row>
    <row r="146" spans="5:11" ht="19.5" customHeight="1" x14ac:dyDescent="0.15">
      <c r="E146" s="105"/>
      <c r="F146" s="106"/>
      <c r="G146" s="106"/>
      <c r="H146" s="106"/>
      <c r="I146" s="106"/>
      <c r="K146" s="105"/>
    </row>
    <row r="147" spans="5:11" ht="19.5" customHeight="1" x14ac:dyDescent="0.15">
      <c r="E147" s="105"/>
      <c r="F147" s="106"/>
      <c r="G147" s="106"/>
      <c r="H147" s="106"/>
      <c r="I147" s="106"/>
      <c r="K147" s="105"/>
    </row>
    <row r="148" spans="5:11" ht="19.5" customHeight="1" x14ac:dyDescent="0.15">
      <c r="E148" s="105"/>
      <c r="F148" s="106"/>
      <c r="G148" s="106"/>
      <c r="H148" s="106"/>
      <c r="I148" s="106"/>
      <c r="K148" s="105"/>
    </row>
    <row r="149" spans="5:11" ht="19.5" customHeight="1" x14ac:dyDescent="0.15">
      <c r="E149" s="105"/>
      <c r="F149" s="106"/>
      <c r="G149" s="106"/>
      <c r="H149" s="106"/>
      <c r="I149" s="106"/>
      <c r="K149" s="105"/>
    </row>
    <row r="150" spans="5:11" ht="19.5" customHeight="1" x14ac:dyDescent="0.15">
      <c r="E150" s="105"/>
      <c r="F150" s="106"/>
      <c r="G150" s="106"/>
      <c r="H150" s="106"/>
      <c r="I150" s="106"/>
      <c r="K150" s="105"/>
    </row>
    <row r="151" spans="5:11" ht="19.5" customHeight="1" x14ac:dyDescent="0.15">
      <c r="E151" s="105"/>
      <c r="F151" s="106"/>
      <c r="G151" s="106"/>
      <c r="H151" s="106"/>
      <c r="I151" s="106"/>
      <c r="K151" s="105"/>
    </row>
    <row r="152" spans="5:11" ht="19.5" customHeight="1" x14ac:dyDescent="0.15">
      <c r="E152" s="105"/>
      <c r="F152" s="106"/>
      <c r="G152" s="106"/>
      <c r="H152" s="106"/>
      <c r="I152" s="106"/>
      <c r="K152" s="105"/>
    </row>
    <row r="153" spans="5:11" ht="19.5" customHeight="1" x14ac:dyDescent="0.15">
      <c r="E153" s="105"/>
      <c r="F153" s="106"/>
      <c r="G153" s="106"/>
      <c r="H153" s="106"/>
      <c r="I153" s="106"/>
      <c r="K153" s="105"/>
    </row>
    <row r="154" spans="5:11" ht="19.5" customHeight="1" x14ac:dyDescent="0.15">
      <c r="E154" s="105"/>
      <c r="F154" s="106"/>
      <c r="G154" s="106"/>
      <c r="H154" s="106"/>
      <c r="I154" s="106"/>
      <c r="K154" s="105"/>
    </row>
    <row r="155" spans="5:11" ht="19.5" customHeight="1" x14ac:dyDescent="0.15">
      <c r="E155" s="105"/>
      <c r="F155" s="106"/>
      <c r="G155" s="106"/>
      <c r="H155" s="106"/>
      <c r="I155" s="106"/>
      <c r="K155" s="105"/>
    </row>
    <row r="156" spans="5:11" ht="19.5" customHeight="1" x14ac:dyDescent="0.15">
      <c r="E156" s="105"/>
      <c r="F156" s="106"/>
      <c r="G156" s="106"/>
      <c r="H156" s="106"/>
      <c r="I156" s="106"/>
      <c r="K156" s="105"/>
    </row>
    <row r="157" spans="5:11" ht="19.5" customHeight="1" x14ac:dyDescent="0.15">
      <c r="E157" s="105"/>
      <c r="F157" s="106"/>
      <c r="G157" s="106"/>
      <c r="H157" s="106"/>
      <c r="I157" s="106"/>
      <c r="K157" s="105"/>
    </row>
    <row r="158" spans="5:11" ht="19.5" customHeight="1" x14ac:dyDescent="0.15">
      <c r="E158" s="105"/>
      <c r="F158" s="106"/>
      <c r="G158" s="106"/>
      <c r="H158" s="106"/>
      <c r="I158" s="106"/>
      <c r="K158" s="105"/>
    </row>
    <row r="159" spans="5:11" ht="19.5" customHeight="1" x14ac:dyDescent="0.15">
      <c r="E159" s="105"/>
      <c r="F159" s="106"/>
      <c r="G159" s="106"/>
      <c r="H159" s="106"/>
      <c r="I159" s="106"/>
      <c r="K159" s="105"/>
    </row>
    <row r="160" spans="5:11" ht="19.5" customHeight="1" x14ac:dyDescent="0.15">
      <c r="E160" s="105"/>
      <c r="F160" s="106"/>
      <c r="G160" s="106"/>
      <c r="H160" s="106"/>
      <c r="I160" s="106"/>
      <c r="K160" s="105"/>
    </row>
    <row r="161" spans="5:11" ht="19.5" customHeight="1" x14ac:dyDescent="0.15">
      <c r="E161" s="105"/>
      <c r="F161" s="106"/>
      <c r="G161" s="106"/>
      <c r="H161" s="106"/>
      <c r="I161" s="106"/>
      <c r="K161" s="105"/>
    </row>
    <row r="162" spans="5:11" ht="19.5" customHeight="1" x14ac:dyDescent="0.15">
      <c r="E162" s="105"/>
      <c r="F162" s="106"/>
      <c r="G162" s="106"/>
      <c r="H162" s="106"/>
      <c r="I162" s="106"/>
      <c r="K162" s="105"/>
    </row>
    <row r="163" spans="5:11" ht="19.5" customHeight="1" x14ac:dyDescent="0.15">
      <c r="E163" s="105"/>
      <c r="F163" s="106"/>
      <c r="G163" s="106"/>
      <c r="H163" s="106"/>
      <c r="I163" s="106"/>
      <c r="K163" s="105"/>
    </row>
    <row r="164" spans="5:11" ht="19.5" customHeight="1" x14ac:dyDescent="0.15">
      <c r="E164" s="105"/>
      <c r="F164" s="106"/>
      <c r="G164" s="106"/>
      <c r="H164" s="106"/>
      <c r="I164" s="106"/>
      <c r="K164" s="105"/>
    </row>
    <row r="165" spans="5:11" ht="19.5" customHeight="1" x14ac:dyDescent="0.15">
      <c r="E165" s="105"/>
      <c r="F165" s="106"/>
      <c r="G165" s="106"/>
      <c r="H165" s="106"/>
      <c r="I165" s="106"/>
      <c r="K165" s="105"/>
    </row>
    <row r="166" spans="5:11" ht="19.5" customHeight="1" x14ac:dyDescent="0.15">
      <c r="E166" s="105"/>
      <c r="F166" s="106"/>
      <c r="G166" s="106"/>
      <c r="H166" s="106"/>
      <c r="I166" s="106"/>
      <c r="K166" s="105"/>
    </row>
    <row r="167" spans="5:11" ht="19.5" customHeight="1" x14ac:dyDescent="0.15">
      <c r="E167" s="105"/>
      <c r="F167" s="106"/>
      <c r="G167" s="106"/>
      <c r="H167" s="106"/>
      <c r="I167" s="106"/>
      <c r="K167" s="105"/>
    </row>
    <row r="168" spans="5:11" ht="19.5" customHeight="1" x14ac:dyDescent="0.15">
      <c r="E168" s="105"/>
      <c r="F168" s="106"/>
      <c r="G168" s="106"/>
      <c r="H168" s="106"/>
      <c r="I168" s="106"/>
      <c r="K168" s="105"/>
    </row>
    <row r="169" spans="5:11" ht="19.5" customHeight="1" x14ac:dyDescent="0.15">
      <c r="E169" s="105"/>
      <c r="F169" s="106"/>
      <c r="G169" s="106"/>
      <c r="H169" s="106"/>
      <c r="I169" s="106"/>
      <c r="K169" s="105"/>
    </row>
    <row r="170" spans="5:11" ht="19.5" customHeight="1" x14ac:dyDescent="0.15">
      <c r="E170" s="105"/>
      <c r="F170" s="106"/>
      <c r="G170" s="106"/>
      <c r="H170" s="106"/>
      <c r="I170" s="106"/>
      <c r="K170" s="105"/>
    </row>
    <row r="171" spans="5:11" ht="19.5" customHeight="1" x14ac:dyDescent="0.15">
      <c r="E171" s="105"/>
      <c r="F171" s="106"/>
      <c r="G171" s="106"/>
      <c r="H171" s="106"/>
      <c r="I171" s="106"/>
      <c r="K171" s="105"/>
    </row>
    <row r="172" spans="5:11" ht="19.5" customHeight="1" x14ac:dyDescent="0.15">
      <c r="E172" s="105"/>
      <c r="F172" s="106"/>
      <c r="G172" s="106"/>
      <c r="H172" s="106"/>
      <c r="I172" s="106"/>
      <c r="K172" s="105"/>
    </row>
    <row r="173" spans="5:11" ht="19.5" customHeight="1" x14ac:dyDescent="0.15">
      <c r="E173" s="105"/>
      <c r="F173" s="106"/>
      <c r="G173" s="106"/>
      <c r="H173" s="106"/>
      <c r="I173" s="106"/>
      <c r="K173" s="105"/>
    </row>
    <row r="174" spans="5:11" ht="19.5" customHeight="1" x14ac:dyDescent="0.15">
      <c r="E174" s="105"/>
      <c r="F174" s="106"/>
      <c r="G174" s="106"/>
      <c r="H174" s="106"/>
      <c r="I174" s="106"/>
      <c r="K174" s="105"/>
    </row>
    <row r="175" spans="5:11" ht="19.5" customHeight="1" x14ac:dyDescent="0.15">
      <c r="E175" s="105"/>
      <c r="F175" s="106"/>
      <c r="G175" s="106"/>
      <c r="H175" s="106"/>
      <c r="I175" s="106"/>
      <c r="K175" s="105"/>
    </row>
    <row r="176" spans="5:11" ht="19.5" customHeight="1" x14ac:dyDescent="0.15">
      <c r="E176" s="105"/>
      <c r="F176" s="106"/>
      <c r="G176" s="106"/>
      <c r="H176" s="106"/>
      <c r="I176" s="106"/>
      <c r="K176" s="105"/>
    </row>
    <row r="177" spans="5:11" ht="19.5" customHeight="1" x14ac:dyDescent="0.15">
      <c r="E177" s="105"/>
      <c r="F177" s="106"/>
      <c r="G177" s="106"/>
      <c r="H177" s="106"/>
      <c r="I177" s="106"/>
      <c r="K177" s="105"/>
    </row>
    <row r="178" spans="5:11" ht="19.5" customHeight="1" x14ac:dyDescent="0.15">
      <c r="E178" s="105"/>
      <c r="F178" s="106"/>
      <c r="G178" s="106"/>
      <c r="H178" s="106"/>
      <c r="I178" s="106"/>
      <c r="K178" s="105"/>
    </row>
    <row r="179" spans="5:11" ht="19.5" customHeight="1" x14ac:dyDescent="0.15">
      <c r="E179" s="105"/>
      <c r="F179" s="106"/>
      <c r="G179" s="106"/>
      <c r="H179" s="106"/>
      <c r="I179" s="106"/>
      <c r="K179" s="105"/>
    </row>
    <row r="180" spans="5:11" ht="19.5" customHeight="1" x14ac:dyDescent="0.15">
      <c r="E180" s="105"/>
      <c r="F180" s="106"/>
      <c r="G180" s="106"/>
      <c r="H180" s="106"/>
      <c r="I180" s="106"/>
      <c r="K180" s="105"/>
    </row>
    <row r="181" spans="5:11" ht="19.5" customHeight="1" x14ac:dyDescent="0.15">
      <c r="E181" s="105"/>
      <c r="F181" s="106"/>
      <c r="G181" s="106"/>
      <c r="H181" s="106"/>
      <c r="I181" s="106"/>
      <c r="K181" s="105"/>
    </row>
    <row r="182" spans="5:11" ht="19.5" customHeight="1" x14ac:dyDescent="0.15">
      <c r="E182" s="105"/>
      <c r="F182" s="106"/>
      <c r="G182" s="106"/>
      <c r="H182" s="106"/>
      <c r="I182" s="106"/>
      <c r="K182" s="105"/>
    </row>
    <row r="183" spans="5:11" ht="19.5" customHeight="1" x14ac:dyDescent="0.15">
      <c r="E183" s="105"/>
      <c r="F183" s="106"/>
      <c r="G183" s="106"/>
      <c r="H183" s="106"/>
      <c r="I183" s="106"/>
      <c r="K183" s="105"/>
    </row>
    <row r="184" spans="5:11" ht="19.5" customHeight="1" x14ac:dyDescent="0.15">
      <c r="E184" s="105"/>
      <c r="F184" s="106"/>
      <c r="G184" s="106"/>
      <c r="H184" s="106"/>
      <c r="I184" s="106"/>
      <c r="K184" s="105"/>
    </row>
    <row r="185" spans="5:11" ht="19.5" customHeight="1" x14ac:dyDescent="0.15">
      <c r="E185" s="105"/>
      <c r="F185" s="106"/>
      <c r="G185" s="106"/>
      <c r="H185" s="106"/>
      <c r="I185" s="106"/>
      <c r="K185" s="105"/>
    </row>
    <row r="186" spans="5:11" ht="19.5" customHeight="1" x14ac:dyDescent="0.15">
      <c r="E186" s="105"/>
      <c r="F186" s="106"/>
      <c r="G186" s="106"/>
      <c r="H186" s="106"/>
      <c r="I186" s="106"/>
      <c r="K186" s="105"/>
    </row>
    <row r="187" spans="5:11" ht="19.5" customHeight="1" x14ac:dyDescent="0.15">
      <c r="E187" s="105"/>
      <c r="F187" s="106"/>
      <c r="G187" s="106"/>
      <c r="H187" s="106"/>
      <c r="I187" s="106"/>
      <c r="K187" s="105"/>
    </row>
    <row r="188" spans="5:11" ht="19.5" customHeight="1" x14ac:dyDescent="0.15">
      <c r="E188" s="105"/>
      <c r="F188" s="106"/>
      <c r="G188" s="106"/>
      <c r="H188" s="106"/>
      <c r="I188" s="106"/>
      <c r="K188" s="105"/>
    </row>
    <row r="189" spans="5:11" ht="19.5" customHeight="1" x14ac:dyDescent="0.15">
      <c r="E189" s="105"/>
      <c r="F189" s="106"/>
      <c r="G189" s="106"/>
      <c r="H189" s="106"/>
      <c r="I189" s="106"/>
      <c r="K189" s="105"/>
    </row>
    <row r="190" spans="5:11" ht="19.5" customHeight="1" x14ac:dyDescent="0.15">
      <c r="E190" s="105"/>
      <c r="F190" s="106"/>
      <c r="G190" s="106"/>
      <c r="H190" s="106"/>
      <c r="I190" s="106"/>
      <c r="K190" s="105"/>
    </row>
    <row r="191" spans="5:11" ht="19.5" customHeight="1" x14ac:dyDescent="0.15">
      <c r="E191" s="105"/>
      <c r="F191" s="106"/>
      <c r="G191" s="106"/>
      <c r="H191" s="106"/>
      <c r="I191" s="106"/>
      <c r="K191" s="105"/>
    </row>
    <row r="192" spans="5:11" ht="19.5" customHeight="1" x14ac:dyDescent="0.15">
      <c r="E192" s="105"/>
      <c r="F192" s="106"/>
      <c r="G192" s="106"/>
      <c r="H192" s="106"/>
      <c r="I192" s="106"/>
      <c r="K192" s="105"/>
    </row>
    <row r="193" spans="5:11" ht="19.5" customHeight="1" x14ac:dyDescent="0.15">
      <c r="E193" s="105"/>
      <c r="F193" s="106"/>
      <c r="G193" s="106"/>
      <c r="H193" s="106"/>
      <c r="I193" s="106"/>
      <c r="K193" s="105"/>
    </row>
    <row r="194" spans="5:11" ht="19.5" customHeight="1" x14ac:dyDescent="0.15">
      <c r="E194" s="105"/>
      <c r="F194" s="106"/>
      <c r="G194" s="106"/>
      <c r="H194" s="106"/>
      <c r="I194" s="106"/>
      <c r="K194" s="105"/>
    </row>
    <row r="195" spans="5:11" ht="19.5" customHeight="1" x14ac:dyDescent="0.15">
      <c r="E195" s="105"/>
      <c r="F195" s="106"/>
      <c r="G195" s="106"/>
      <c r="H195" s="106"/>
      <c r="I195" s="106"/>
      <c r="K195" s="105"/>
    </row>
    <row r="196" spans="5:11" ht="19.5" customHeight="1" x14ac:dyDescent="0.15">
      <c r="E196" s="105"/>
      <c r="F196" s="106"/>
      <c r="G196" s="106"/>
      <c r="H196" s="106"/>
      <c r="I196" s="106"/>
      <c r="K196" s="105"/>
    </row>
    <row r="197" spans="5:11" ht="19.5" customHeight="1" x14ac:dyDescent="0.15">
      <c r="E197" s="105"/>
      <c r="F197" s="106"/>
      <c r="G197" s="106"/>
      <c r="H197" s="106"/>
      <c r="I197" s="106"/>
      <c r="K197" s="105"/>
    </row>
    <row r="198" spans="5:11" ht="19.5" customHeight="1" x14ac:dyDescent="0.15">
      <c r="E198" s="105"/>
      <c r="F198" s="106"/>
      <c r="G198" s="106"/>
      <c r="H198" s="106"/>
      <c r="I198" s="106"/>
      <c r="K198" s="105"/>
    </row>
    <row r="199" spans="5:11" ht="19.5" customHeight="1" x14ac:dyDescent="0.15">
      <c r="E199" s="105"/>
      <c r="F199" s="106"/>
      <c r="G199" s="106"/>
      <c r="H199" s="106"/>
      <c r="I199" s="106"/>
      <c r="K199" s="105"/>
    </row>
    <row r="200" spans="5:11" ht="19.5" customHeight="1" x14ac:dyDescent="0.15">
      <c r="E200" s="105"/>
      <c r="F200" s="106"/>
      <c r="G200" s="106"/>
      <c r="H200" s="106"/>
      <c r="I200" s="106"/>
      <c r="K200" s="105"/>
    </row>
    <row r="201" spans="5:11" ht="19.5" customHeight="1" x14ac:dyDescent="0.15">
      <c r="E201" s="105"/>
      <c r="F201" s="106"/>
      <c r="G201" s="106"/>
      <c r="H201" s="106"/>
      <c r="I201" s="106"/>
      <c r="K201" s="105"/>
    </row>
    <row r="202" spans="5:11" ht="19.5" customHeight="1" x14ac:dyDescent="0.15">
      <c r="E202" s="105"/>
      <c r="F202" s="106"/>
      <c r="G202" s="106"/>
      <c r="H202" s="106"/>
      <c r="I202" s="106"/>
      <c r="K202" s="105"/>
    </row>
    <row r="203" spans="5:11" ht="19.5" customHeight="1" x14ac:dyDescent="0.15">
      <c r="E203" s="105"/>
      <c r="F203" s="106"/>
      <c r="G203" s="106"/>
      <c r="H203" s="106"/>
      <c r="I203" s="106"/>
      <c r="K203" s="105"/>
    </row>
    <row r="204" spans="5:11" ht="19.5" customHeight="1" x14ac:dyDescent="0.15">
      <c r="E204" s="105"/>
      <c r="F204" s="106"/>
      <c r="G204" s="106"/>
      <c r="H204" s="106"/>
      <c r="I204" s="106"/>
      <c r="K204" s="105"/>
    </row>
    <row r="205" spans="5:11" ht="19.5" customHeight="1" x14ac:dyDescent="0.15">
      <c r="E205" s="105"/>
      <c r="F205" s="106"/>
      <c r="G205" s="106"/>
      <c r="H205" s="106"/>
      <c r="I205" s="106"/>
      <c r="K205" s="105"/>
    </row>
    <row r="206" spans="5:11" ht="19.5" customHeight="1" x14ac:dyDescent="0.15">
      <c r="E206" s="105"/>
      <c r="F206" s="106"/>
      <c r="G206" s="106"/>
      <c r="H206" s="106"/>
      <c r="I206" s="106"/>
      <c r="K206" s="105"/>
    </row>
    <row r="207" spans="5:11" ht="19.5" customHeight="1" x14ac:dyDescent="0.15">
      <c r="E207" s="105"/>
      <c r="F207" s="106"/>
      <c r="G207" s="106"/>
      <c r="H207" s="106"/>
      <c r="I207" s="106"/>
      <c r="K207" s="105"/>
    </row>
    <row r="208" spans="5:11" ht="19.5" customHeight="1" x14ac:dyDescent="0.15">
      <c r="E208" s="105"/>
      <c r="F208" s="106"/>
      <c r="G208" s="106"/>
      <c r="H208" s="106"/>
      <c r="I208" s="106"/>
      <c r="K208" s="105"/>
    </row>
    <row r="209" spans="5:11" ht="19.5" customHeight="1" x14ac:dyDescent="0.15">
      <c r="E209" s="105"/>
      <c r="F209" s="106"/>
      <c r="G209" s="106"/>
      <c r="H209" s="106"/>
      <c r="I209" s="106"/>
      <c r="K209" s="105"/>
    </row>
    <row r="210" spans="5:11" ht="19.5" customHeight="1" x14ac:dyDescent="0.15">
      <c r="E210" s="105"/>
      <c r="F210" s="106"/>
      <c r="G210" s="106"/>
      <c r="H210" s="106"/>
      <c r="I210" s="106"/>
      <c r="K210" s="105"/>
    </row>
    <row r="211" spans="5:11" ht="19.5" customHeight="1" x14ac:dyDescent="0.15">
      <c r="E211" s="105"/>
      <c r="F211" s="106"/>
      <c r="G211" s="106"/>
      <c r="H211" s="106"/>
      <c r="I211" s="106"/>
      <c r="K211" s="105"/>
    </row>
    <row r="212" spans="5:11" ht="19.5" customHeight="1" x14ac:dyDescent="0.15">
      <c r="E212" s="105"/>
      <c r="F212" s="106"/>
      <c r="G212" s="106"/>
      <c r="H212" s="106"/>
      <c r="I212" s="106"/>
      <c r="K212" s="105"/>
    </row>
    <row r="213" spans="5:11" ht="19.5" customHeight="1" x14ac:dyDescent="0.15">
      <c r="E213" s="105"/>
      <c r="F213" s="106"/>
      <c r="G213" s="106"/>
      <c r="H213" s="106"/>
      <c r="I213" s="106"/>
      <c r="K213" s="105"/>
    </row>
    <row r="214" spans="5:11" ht="19.5" customHeight="1" x14ac:dyDescent="0.15">
      <c r="E214" s="105"/>
      <c r="F214" s="106"/>
      <c r="G214" s="106"/>
      <c r="H214" s="106"/>
      <c r="I214" s="106"/>
      <c r="K214" s="105"/>
    </row>
    <row r="215" spans="5:11" ht="19.5" customHeight="1" x14ac:dyDescent="0.15">
      <c r="E215" s="105"/>
      <c r="F215" s="106"/>
      <c r="G215" s="106"/>
      <c r="H215" s="106"/>
      <c r="I215" s="106"/>
      <c r="K215" s="105"/>
    </row>
    <row r="216" spans="5:11" ht="19.5" customHeight="1" x14ac:dyDescent="0.15">
      <c r="E216" s="105"/>
      <c r="F216" s="106"/>
      <c r="G216" s="106"/>
      <c r="H216" s="106"/>
      <c r="I216" s="106"/>
      <c r="K216" s="105"/>
    </row>
    <row r="217" spans="5:11" ht="19.5" customHeight="1" x14ac:dyDescent="0.15">
      <c r="E217" s="105"/>
      <c r="F217" s="106"/>
      <c r="G217" s="106"/>
      <c r="H217" s="106"/>
      <c r="I217" s="106"/>
      <c r="K217" s="105"/>
    </row>
    <row r="218" spans="5:11" ht="19.5" customHeight="1" x14ac:dyDescent="0.15">
      <c r="E218" s="105"/>
      <c r="F218" s="106"/>
      <c r="G218" s="106"/>
      <c r="H218" s="106"/>
      <c r="I218" s="106"/>
      <c r="K218" s="105"/>
    </row>
    <row r="219" spans="5:11" ht="19.5" customHeight="1" x14ac:dyDescent="0.15">
      <c r="E219" s="105"/>
      <c r="F219" s="106"/>
      <c r="G219" s="106"/>
      <c r="H219" s="106"/>
      <c r="I219" s="106"/>
      <c r="K219" s="105"/>
    </row>
    <row r="220" spans="5:11" ht="19.5" customHeight="1" x14ac:dyDescent="0.15">
      <c r="E220" s="105"/>
      <c r="F220" s="106"/>
      <c r="G220" s="106"/>
      <c r="H220" s="106"/>
      <c r="I220" s="106"/>
      <c r="K220" s="105"/>
    </row>
    <row r="221" spans="5:11" ht="19.5" customHeight="1" x14ac:dyDescent="0.15">
      <c r="E221" s="105"/>
      <c r="F221" s="106"/>
      <c r="G221" s="106"/>
      <c r="H221" s="106"/>
      <c r="I221" s="106"/>
      <c r="K221" s="105"/>
    </row>
    <row r="222" spans="5:11" ht="19.5" customHeight="1" x14ac:dyDescent="0.15">
      <c r="E222" s="105"/>
      <c r="F222" s="106"/>
      <c r="G222" s="106"/>
      <c r="H222" s="106"/>
      <c r="I222" s="106"/>
      <c r="K222" s="105"/>
    </row>
    <row r="223" spans="5:11" ht="19.5" customHeight="1" x14ac:dyDescent="0.15">
      <c r="E223" s="105"/>
      <c r="F223" s="106"/>
      <c r="G223" s="106"/>
      <c r="H223" s="106"/>
      <c r="I223" s="106"/>
      <c r="K223" s="105"/>
    </row>
    <row r="224" spans="5:11" ht="19.5" customHeight="1" x14ac:dyDescent="0.15">
      <c r="E224" s="105"/>
      <c r="F224" s="106"/>
      <c r="G224" s="106"/>
      <c r="H224" s="106"/>
      <c r="I224" s="106"/>
      <c r="K224" s="105"/>
    </row>
    <row r="225" spans="5:11" ht="19.5" customHeight="1" x14ac:dyDescent="0.15">
      <c r="E225" s="105"/>
      <c r="F225" s="106"/>
      <c r="G225" s="106"/>
      <c r="H225" s="106"/>
      <c r="I225" s="106"/>
      <c r="K225" s="105"/>
    </row>
    <row r="226" spans="5:11" ht="19.5" customHeight="1" x14ac:dyDescent="0.15">
      <c r="E226" s="105"/>
      <c r="F226" s="106"/>
      <c r="G226" s="106"/>
      <c r="H226" s="106"/>
      <c r="I226" s="106"/>
      <c r="K226" s="105"/>
    </row>
    <row r="227" spans="5:11" ht="19.5" customHeight="1" x14ac:dyDescent="0.15">
      <c r="E227" s="105"/>
      <c r="F227" s="106"/>
      <c r="G227" s="106"/>
      <c r="H227" s="106"/>
      <c r="I227" s="106"/>
      <c r="K227" s="105"/>
    </row>
    <row r="228" spans="5:11" ht="19.5" customHeight="1" x14ac:dyDescent="0.15">
      <c r="E228" s="105"/>
      <c r="F228" s="106"/>
      <c r="G228" s="106"/>
      <c r="H228" s="106"/>
      <c r="I228" s="106"/>
      <c r="K228" s="105"/>
    </row>
    <row r="229" spans="5:11" ht="19.5" customHeight="1" x14ac:dyDescent="0.15">
      <c r="E229" s="105"/>
      <c r="F229" s="106"/>
      <c r="G229" s="106"/>
      <c r="H229" s="106"/>
      <c r="I229" s="106"/>
      <c r="K229" s="105"/>
    </row>
    <row r="230" spans="5:11" ht="19.5" customHeight="1" x14ac:dyDescent="0.15">
      <c r="E230" s="105"/>
      <c r="F230" s="106"/>
      <c r="G230" s="106"/>
      <c r="H230" s="106"/>
      <c r="I230" s="106"/>
      <c r="K230" s="105"/>
    </row>
    <row r="231" spans="5:11" ht="19.5" customHeight="1" x14ac:dyDescent="0.15">
      <c r="E231" s="105"/>
      <c r="F231" s="106"/>
      <c r="G231" s="106"/>
      <c r="H231" s="106"/>
      <c r="I231" s="106"/>
      <c r="K231" s="105"/>
    </row>
    <row r="232" spans="5:11" ht="19.5" customHeight="1" x14ac:dyDescent="0.15">
      <c r="E232" s="105"/>
      <c r="F232" s="106"/>
      <c r="G232" s="106"/>
      <c r="H232" s="106"/>
      <c r="I232" s="106"/>
      <c r="K232" s="105"/>
    </row>
    <row r="233" spans="5:11" ht="19.5" customHeight="1" x14ac:dyDescent="0.15">
      <c r="E233" s="105"/>
      <c r="F233" s="106"/>
      <c r="G233" s="106"/>
      <c r="H233" s="106"/>
      <c r="I233" s="106"/>
      <c r="K233" s="105"/>
    </row>
    <row r="234" spans="5:11" ht="19.5" customHeight="1" x14ac:dyDescent="0.15">
      <c r="E234" s="105"/>
      <c r="F234" s="106"/>
      <c r="G234" s="106"/>
      <c r="H234" s="106"/>
      <c r="I234" s="106"/>
      <c r="K234" s="105"/>
    </row>
    <row r="235" spans="5:11" ht="19.5" customHeight="1" x14ac:dyDescent="0.15">
      <c r="E235" s="105"/>
      <c r="F235" s="106"/>
      <c r="G235" s="106"/>
      <c r="H235" s="106"/>
      <c r="I235" s="106"/>
      <c r="K235" s="105"/>
    </row>
    <row r="236" spans="5:11" ht="19.5" customHeight="1" x14ac:dyDescent="0.15">
      <c r="E236" s="105"/>
      <c r="F236" s="106"/>
      <c r="G236" s="106"/>
      <c r="H236" s="106"/>
      <c r="I236" s="106"/>
      <c r="K236" s="105"/>
    </row>
    <row r="237" spans="5:11" ht="19.5" customHeight="1" x14ac:dyDescent="0.15">
      <c r="E237" s="105"/>
      <c r="F237" s="106"/>
      <c r="G237" s="106"/>
      <c r="H237" s="106"/>
      <c r="I237" s="106"/>
      <c r="K237" s="105"/>
    </row>
    <row r="238" spans="5:11" ht="19.5" customHeight="1" x14ac:dyDescent="0.15">
      <c r="E238" s="105"/>
      <c r="F238" s="106"/>
      <c r="G238" s="106"/>
      <c r="H238" s="106"/>
      <c r="I238" s="106"/>
      <c r="K238" s="105"/>
    </row>
    <row r="239" spans="5:11" ht="19.5" customHeight="1" x14ac:dyDescent="0.15">
      <c r="E239" s="105"/>
      <c r="F239" s="106"/>
      <c r="G239" s="106"/>
      <c r="H239" s="106"/>
      <c r="I239" s="106"/>
      <c r="K239" s="105"/>
    </row>
    <row r="240" spans="5:11" ht="19.5" customHeight="1" x14ac:dyDescent="0.15">
      <c r="E240" s="105"/>
      <c r="F240" s="106"/>
      <c r="G240" s="106"/>
      <c r="H240" s="106"/>
      <c r="I240" s="106"/>
      <c r="K240" s="105"/>
    </row>
    <row r="241" spans="5:11" ht="19.5" customHeight="1" x14ac:dyDescent="0.15">
      <c r="E241" s="105"/>
      <c r="F241" s="106"/>
      <c r="G241" s="106"/>
      <c r="H241" s="106"/>
      <c r="I241" s="106"/>
      <c r="K241" s="105"/>
    </row>
    <row r="242" spans="5:11" ht="19.5" customHeight="1" x14ac:dyDescent="0.15">
      <c r="E242" s="105"/>
      <c r="F242" s="106"/>
      <c r="G242" s="106"/>
      <c r="H242" s="106"/>
      <c r="I242" s="106"/>
      <c r="K242" s="105"/>
    </row>
    <row r="243" spans="5:11" ht="19.5" customHeight="1" x14ac:dyDescent="0.15">
      <c r="E243" s="105"/>
      <c r="F243" s="106"/>
      <c r="G243" s="106"/>
      <c r="H243" s="106"/>
      <c r="I243" s="106"/>
      <c r="K243" s="105"/>
    </row>
    <row r="244" spans="5:11" ht="19.5" customHeight="1" x14ac:dyDescent="0.15">
      <c r="E244" s="105"/>
      <c r="F244" s="106"/>
      <c r="G244" s="106"/>
      <c r="H244" s="106"/>
      <c r="I244" s="106"/>
      <c r="K244" s="105"/>
    </row>
    <row r="245" spans="5:11" ht="19.5" customHeight="1" x14ac:dyDescent="0.15">
      <c r="E245" s="105"/>
      <c r="F245" s="106"/>
      <c r="G245" s="106"/>
      <c r="H245" s="106"/>
      <c r="I245" s="106"/>
      <c r="K245" s="105"/>
    </row>
    <row r="246" spans="5:11" ht="19.5" customHeight="1" x14ac:dyDescent="0.15">
      <c r="E246" s="105"/>
      <c r="F246" s="106"/>
      <c r="G246" s="106"/>
      <c r="H246" s="106"/>
      <c r="I246" s="106"/>
      <c r="K246" s="105"/>
    </row>
    <row r="247" spans="5:11" ht="19.5" customHeight="1" x14ac:dyDescent="0.15">
      <c r="E247" s="105"/>
      <c r="F247" s="106"/>
      <c r="G247" s="106"/>
      <c r="H247" s="106"/>
      <c r="I247" s="106"/>
      <c r="K247" s="105"/>
    </row>
    <row r="248" spans="5:11" ht="19.5" customHeight="1" x14ac:dyDescent="0.15">
      <c r="E248" s="105"/>
      <c r="F248" s="106"/>
      <c r="G248" s="106"/>
      <c r="H248" s="106"/>
      <c r="I248" s="106"/>
      <c r="K248" s="105"/>
    </row>
    <row r="249" spans="5:11" ht="19.5" customHeight="1" x14ac:dyDescent="0.15">
      <c r="E249" s="105"/>
      <c r="F249" s="106"/>
      <c r="G249" s="106"/>
      <c r="H249" s="106"/>
      <c r="I249" s="106"/>
      <c r="K249" s="105"/>
    </row>
    <row r="250" spans="5:11" ht="19.5" customHeight="1" x14ac:dyDescent="0.15">
      <c r="E250" s="105"/>
      <c r="F250" s="106"/>
      <c r="G250" s="106"/>
      <c r="H250" s="106"/>
      <c r="I250" s="106"/>
      <c r="K250" s="105"/>
    </row>
    <row r="251" spans="5:11" ht="19.5" customHeight="1" x14ac:dyDescent="0.15">
      <c r="E251" s="105"/>
      <c r="F251" s="106"/>
      <c r="G251" s="106"/>
      <c r="H251" s="106"/>
      <c r="I251" s="106"/>
      <c r="K251" s="105"/>
    </row>
    <row r="252" spans="5:11" ht="19.5" customHeight="1" x14ac:dyDescent="0.15">
      <c r="E252" s="105"/>
      <c r="F252" s="106"/>
      <c r="G252" s="106"/>
      <c r="H252" s="106"/>
      <c r="I252" s="106"/>
      <c r="K252" s="105"/>
    </row>
    <row r="253" spans="5:11" ht="19.5" customHeight="1" x14ac:dyDescent="0.15">
      <c r="E253" s="105"/>
      <c r="F253" s="106"/>
      <c r="G253" s="106"/>
      <c r="H253" s="106"/>
      <c r="I253" s="106"/>
      <c r="K253" s="105"/>
    </row>
    <row r="254" spans="5:11" ht="19.5" customHeight="1" x14ac:dyDescent="0.15">
      <c r="E254" s="105"/>
      <c r="F254" s="106"/>
      <c r="G254" s="106"/>
      <c r="H254" s="106"/>
      <c r="I254" s="106"/>
      <c r="K254" s="105"/>
    </row>
    <row r="255" spans="5:11" ht="19.5" customHeight="1" x14ac:dyDescent="0.15">
      <c r="E255" s="105"/>
      <c r="F255" s="106"/>
      <c r="G255" s="106"/>
      <c r="H255" s="106"/>
      <c r="I255" s="106"/>
      <c r="K255" s="105"/>
    </row>
    <row r="256" spans="5:11" ht="19.5" customHeight="1" x14ac:dyDescent="0.15">
      <c r="E256" s="105"/>
      <c r="F256" s="106"/>
      <c r="G256" s="106"/>
      <c r="H256" s="106"/>
      <c r="I256" s="106"/>
      <c r="K256" s="105"/>
    </row>
    <row r="257" spans="5:11" ht="19.5" customHeight="1" x14ac:dyDescent="0.15">
      <c r="E257" s="105"/>
      <c r="F257" s="106"/>
      <c r="G257" s="106"/>
      <c r="H257" s="106"/>
      <c r="I257" s="106"/>
      <c r="K257" s="105"/>
    </row>
    <row r="258" spans="5:11" ht="19.5" customHeight="1" x14ac:dyDescent="0.15">
      <c r="E258" s="105"/>
      <c r="F258" s="106"/>
      <c r="G258" s="106"/>
      <c r="H258" s="106"/>
      <c r="I258" s="106"/>
      <c r="K258" s="105"/>
    </row>
    <row r="259" spans="5:11" ht="19.5" customHeight="1" x14ac:dyDescent="0.15">
      <c r="E259" s="105"/>
      <c r="F259" s="106"/>
      <c r="G259" s="106"/>
      <c r="H259" s="106"/>
      <c r="I259" s="106"/>
      <c r="K259" s="105"/>
    </row>
    <row r="260" spans="5:11" ht="19.5" customHeight="1" x14ac:dyDescent="0.15">
      <c r="E260" s="105"/>
      <c r="F260" s="106"/>
      <c r="G260" s="106"/>
      <c r="H260" s="106"/>
      <c r="I260" s="106"/>
      <c r="K260" s="105"/>
    </row>
    <row r="261" spans="5:11" ht="19.5" customHeight="1" x14ac:dyDescent="0.15">
      <c r="E261" s="105"/>
      <c r="F261" s="106"/>
      <c r="G261" s="106"/>
      <c r="H261" s="106"/>
      <c r="I261" s="106"/>
      <c r="K261" s="105"/>
    </row>
    <row r="262" spans="5:11" ht="19.5" customHeight="1" x14ac:dyDescent="0.15">
      <c r="E262" s="105"/>
      <c r="F262" s="106"/>
      <c r="G262" s="106"/>
      <c r="H262" s="106"/>
      <c r="I262" s="106"/>
      <c r="K262" s="105"/>
    </row>
    <row r="263" spans="5:11" ht="19.5" customHeight="1" x14ac:dyDescent="0.15">
      <c r="E263" s="105"/>
      <c r="F263" s="106"/>
      <c r="G263" s="106"/>
      <c r="H263" s="106"/>
      <c r="I263" s="106"/>
      <c r="K263" s="105"/>
    </row>
    <row r="264" spans="5:11" ht="19.5" customHeight="1" x14ac:dyDescent="0.15">
      <c r="E264" s="105"/>
      <c r="F264" s="106"/>
      <c r="G264" s="106"/>
      <c r="H264" s="106"/>
      <c r="I264" s="106"/>
      <c r="K264" s="105"/>
    </row>
    <row r="265" spans="5:11" ht="19.5" customHeight="1" x14ac:dyDescent="0.15">
      <c r="E265" s="105"/>
      <c r="F265" s="106"/>
      <c r="G265" s="106"/>
      <c r="H265" s="106"/>
      <c r="I265" s="106"/>
      <c r="K265" s="105"/>
    </row>
    <row r="266" spans="5:11" ht="19.5" customHeight="1" x14ac:dyDescent="0.15">
      <c r="E266" s="105"/>
      <c r="F266" s="106"/>
      <c r="G266" s="106"/>
      <c r="H266" s="106"/>
      <c r="I266" s="106"/>
      <c r="K266" s="105"/>
    </row>
    <row r="267" spans="5:11" ht="19.5" customHeight="1" x14ac:dyDescent="0.15">
      <c r="E267" s="105"/>
      <c r="F267" s="106"/>
      <c r="G267" s="106"/>
      <c r="H267" s="106"/>
      <c r="I267" s="106"/>
      <c r="K267" s="105"/>
    </row>
    <row r="268" spans="5:11" ht="19.5" customHeight="1" x14ac:dyDescent="0.15">
      <c r="E268" s="105"/>
      <c r="F268" s="106"/>
      <c r="G268" s="106"/>
      <c r="H268" s="106"/>
      <c r="I268" s="106"/>
      <c r="K268" s="105"/>
    </row>
    <row r="269" spans="5:11" ht="19.5" customHeight="1" x14ac:dyDescent="0.15">
      <c r="E269" s="105"/>
      <c r="F269" s="106"/>
      <c r="G269" s="106"/>
      <c r="H269" s="106"/>
      <c r="I269" s="106"/>
      <c r="K269" s="105"/>
    </row>
    <row r="270" spans="5:11" ht="19.5" customHeight="1" x14ac:dyDescent="0.15">
      <c r="E270" s="105"/>
      <c r="F270" s="106"/>
      <c r="G270" s="106"/>
      <c r="H270" s="106"/>
      <c r="I270" s="106"/>
      <c r="K270" s="105"/>
    </row>
    <row r="271" spans="5:11" ht="19.5" customHeight="1" x14ac:dyDescent="0.15">
      <c r="E271" s="105"/>
      <c r="F271" s="106"/>
      <c r="G271" s="106"/>
      <c r="H271" s="106"/>
      <c r="I271" s="106"/>
      <c r="K271" s="105"/>
    </row>
    <row r="272" spans="5:11" ht="19.5" customHeight="1" x14ac:dyDescent="0.15">
      <c r="E272" s="105"/>
      <c r="F272" s="106"/>
      <c r="G272" s="106"/>
      <c r="H272" s="106"/>
      <c r="I272" s="106"/>
      <c r="K272" s="105"/>
    </row>
    <row r="273" spans="5:11" ht="19.5" customHeight="1" x14ac:dyDescent="0.15">
      <c r="E273" s="105"/>
      <c r="F273" s="106"/>
      <c r="G273" s="106"/>
      <c r="H273" s="106"/>
      <c r="I273" s="106"/>
      <c r="K273" s="105"/>
    </row>
    <row r="274" spans="5:11" ht="19.5" customHeight="1" x14ac:dyDescent="0.15">
      <c r="E274" s="105"/>
      <c r="F274" s="106"/>
      <c r="G274" s="106"/>
      <c r="H274" s="106"/>
      <c r="I274" s="106"/>
      <c r="K274" s="105"/>
    </row>
    <row r="275" spans="5:11" ht="19.5" customHeight="1" x14ac:dyDescent="0.15">
      <c r="E275" s="105"/>
      <c r="F275" s="106"/>
      <c r="G275" s="106"/>
      <c r="H275" s="106"/>
      <c r="I275" s="106"/>
      <c r="K275" s="105"/>
    </row>
    <row r="276" spans="5:11" ht="19.5" customHeight="1" x14ac:dyDescent="0.15">
      <c r="E276" s="105"/>
      <c r="F276" s="106"/>
      <c r="G276" s="106"/>
      <c r="H276" s="106"/>
      <c r="I276" s="106"/>
      <c r="K276" s="105"/>
    </row>
    <row r="277" spans="5:11" ht="19.5" customHeight="1" x14ac:dyDescent="0.15">
      <c r="E277" s="105"/>
      <c r="F277" s="106"/>
      <c r="G277" s="106"/>
      <c r="H277" s="106"/>
      <c r="I277" s="106"/>
      <c r="K277" s="105"/>
    </row>
    <row r="278" spans="5:11" ht="19.5" customHeight="1" x14ac:dyDescent="0.15">
      <c r="E278" s="105"/>
      <c r="F278" s="106"/>
      <c r="G278" s="106"/>
      <c r="H278" s="106"/>
      <c r="I278" s="106"/>
      <c r="K278" s="105"/>
    </row>
    <row r="279" spans="5:11" ht="19.5" customHeight="1" x14ac:dyDescent="0.15">
      <c r="E279" s="105"/>
      <c r="F279" s="106"/>
      <c r="G279" s="106"/>
      <c r="H279" s="106"/>
      <c r="I279" s="106"/>
      <c r="K279" s="105"/>
    </row>
    <row r="280" spans="5:11" ht="19.5" customHeight="1" x14ac:dyDescent="0.15">
      <c r="E280" s="105"/>
      <c r="F280" s="106"/>
      <c r="G280" s="106"/>
      <c r="H280" s="106"/>
      <c r="I280" s="106"/>
      <c r="K280" s="105"/>
    </row>
    <row r="281" spans="5:11" ht="19.5" customHeight="1" x14ac:dyDescent="0.15">
      <c r="E281" s="105"/>
      <c r="F281" s="106"/>
      <c r="G281" s="106"/>
      <c r="H281" s="106"/>
      <c r="I281" s="106"/>
      <c r="K281" s="105"/>
    </row>
    <row r="282" spans="5:11" ht="19.5" customHeight="1" x14ac:dyDescent="0.15">
      <c r="E282" s="105"/>
      <c r="F282" s="106"/>
      <c r="G282" s="106"/>
      <c r="H282" s="106"/>
      <c r="I282" s="106"/>
      <c r="K282" s="105"/>
    </row>
    <row r="283" spans="5:11" ht="19.5" customHeight="1" x14ac:dyDescent="0.15">
      <c r="E283" s="105"/>
      <c r="F283" s="106"/>
      <c r="G283" s="106"/>
      <c r="H283" s="106"/>
      <c r="I283" s="106"/>
      <c r="K283" s="105"/>
    </row>
    <row r="284" spans="5:11" ht="19.5" customHeight="1" x14ac:dyDescent="0.15">
      <c r="E284" s="105"/>
      <c r="F284" s="106"/>
      <c r="G284" s="106"/>
      <c r="H284" s="106"/>
      <c r="I284" s="106"/>
      <c r="K284" s="105"/>
    </row>
    <row r="285" spans="5:11" ht="19.5" customHeight="1" x14ac:dyDescent="0.15">
      <c r="E285" s="105"/>
      <c r="F285" s="106"/>
      <c r="G285" s="106"/>
      <c r="H285" s="106"/>
      <c r="I285" s="106"/>
      <c r="K285" s="105"/>
    </row>
    <row r="286" spans="5:11" ht="19.5" customHeight="1" x14ac:dyDescent="0.15">
      <c r="E286" s="105"/>
      <c r="F286" s="106"/>
      <c r="G286" s="106"/>
      <c r="H286" s="106"/>
      <c r="I286" s="106"/>
      <c r="K286" s="105"/>
    </row>
    <row r="287" spans="5:11" ht="19.5" customHeight="1" x14ac:dyDescent="0.15">
      <c r="E287" s="105"/>
      <c r="F287" s="106"/>
      <c r="G287" s="106"/>
      <c r="H287" s="106"/>
      <c r="I287" s="106"/>
      <c r="K287" s="105"/>
    </row>
    <row r="288" spans="5:11" ht="19.5" customHeight="1" x14ac:dyDescent="0.15">
      <c r="E288" s="105"/>
      <c r="F288" s="106"/>
      <c r="G288" s="106"/>
      <c r="H288" s="106"/>
      <c r="I288" s="106"/>
      <c r="K288" s="105"/>
    </row>
    <row r="289" spans="5:11" ht="19.5" customHeight="1" x14ac:dyDescent="0.15">
      <c r="E289" s="105"/>
      <c r="F289" s="106"/>
      <c r="G289" s="106"/>
      <c r="H289" s="106"/>
      <c r="I289" s="106"/>
      <c r="K289" s="105"/>
    </row>
    <row r="290" spans="5:11" ht="19.5" customHeight="1" x14ac:dyDescent="0.15">
      <c r="E290" s="105"/>
      <c r="F290" s="106"/>
      <c r="G290" s="106"/>
      <c r="H290" s="106"/>
      <c r="I290" s="106"/>
      <c r="K290" s="105"/>
    </row>
    <row r="291" spans="5:11" ht="19.5" customHeight="1" x14ac:dyDescent="0.15">
      <c r="E291" s="105"/>
      <c r="F291" s="106"/>
      <c r="G291" s="106"/>
      <c r="H291" s="106"/>
      <c r="I291" s="106"/>
      <c r="K291" s="105"/>
    </row>
    <row r="292" spans="5:11" ht="19.5" customHeight="1" x14ac:dyDescent="0.15">
      <c r="E292" s="105"/>
      <c r="F292" s="106"/>
      <c r="G292" s="106"/>
      <c r="H292" s="106"/>
      <c r="I292" s="106"/>
      <c r="K292" s="105"/>
    </row>
    <row r="293" spans="5:11" ht="19.5" customHeight="1" x14ac:dyDescent="0.15">
      <c r="E293" s="105"/>
      <c r="F293" s="106"/>
      <c r="G293" s="106"/>
      <c r="H293" s="106"/>
      <c r="I293" s="106"/>
      <c r="K293" s="105"/>
    </row>
    <row r="294" spans="5:11" ht="19.5" customHeight="1" x14ac:dyDescent="0.15">
      <c r="E294" s="105"/>
      <c r="F294" s="106"/>
      <c r="G294" s="106"/>
      <c r="H294" s="106"/>
      <c r="I294" s="106"/>
      <c r="K294" s="105"/>
    </row>
    <row r="295" spans="5:11" ht="19.5" customHeight="1" x14ac:dyDescent="0.15">
      <c r="E295" s="105"/>
      <c r="F295" s="106"/>
      <c r="G295" s="106"/>
      <c r="H295" s="106"/>
      <c r="I295" s="106"/>
      <c r="K295" s="105"/>
    </row>
    <row r="296" spans="5:11" ht="19.5" customHeight="1" x14ac:dyDescent="0.15">
      <c r="E296" s="105"/>
      <c r="F296" s="106"/>
      <c r="G296" s="106"/>
      <c r="H296" s="106"/>
      <c r="I296" s="106"/>
      <c r="K296" s="105"/>
    </row>
    <row r="297" spans="5:11" ht="19.5" customHeight="1" x14ac:dyDescent="0.15">
      <c r="E297" s="105"/>
      <c r="F297" s="106"/>
      <c r="G297" s="106"/>
      <c r="H297" s="106"/>
      <c r="I297" s="106"/>
      <c r="K297" s="105"/>
    </row>
    <row r="298" spans="5:11" ht="19.5" customHeight="1" x14ac:dyDescent="0.15">
      <c r="E298" s="105"/>
      <c r="F298" s="106"/>
      <c r="G298" s="106"/>
      <c r="H298" s="106"/>
      <c r="I298" s="106"/>
      <c r="K298" s="105"/>
    </row>
    <row r="299" spans="5:11" ht="19.5" customHeight="1" x14ac:dyDescent="0.15">
      <c r="E299" s="105"/>
      <c r="F299" s="106"/>
      <c r="G299" s="106"/>
      <c r="H299" s="106"/>
      <c r="I299" s="106"/>
      <c r="K299" s="105"/>
    </row>
    <row r="300" spans="5:11" ht="19.5" customHeight="1" x14ac:dyDescent="0.15">
      <c r="E300" s="105"/>
      <c r="F300" s="106"/>
      <c r="G300" s="106"/>
      <c r="H300" s="106"/>
      <c r="I300" s="106"/>
      <c r="K300" s="105"/>
    </row>
    <row r="301" spans="5:11" ht="19.5" customHeight="1" x14ac:dyDescent="0.15">
      <c r="E301" s="105"/>
      <c r="F301" s="106"/>
      <c r="G301" s="106"/>
      <c r="H301" s="106"/>
      <c r="I301" s="106"/>
      <c r="K301" s="105"/>
    </row>
    <row r="302" spans="5:11" ht="19.5" customHeight="1" x14ac:dyDescent="0.15">
      <c r="E302" s="105"/>
      <c r="F302" s="106"/>
      <c r="G302" s="106"/>
      <c r="H302" s="106"/>
      <c r="I302" s="106"/>
      <c r="K302" s="105"/>
    </row>
    <row r="303" spans="5:11" ht="19.5" customHeight="1" x14ac:dyDescent="0.15">
      <c r="E303" s="105"/>
      <c r="F303" s="106"/>
      <c r="G303" s="106"/>
      <c r="H303" s="106"/>
      <c r="I303" s="106"/>
      <c r="K303" s="105"/>
    </row>
    <row r="304" spans="5:11" ht="19.5" customHeight="1" x14ac:dyDescent="0.15">
      <c r="E304" s="105"/>
      <c r="F304" s="106"/>
      <c r="G304" s="106"/>
      <c r="H304" s="106"/>
      <c r="I304" s="106"/>
      <c r="K304" s="105"/>
    </row>
    <row r="305" spans="5:11" ht="19.5" customHeight="1" x14ac:dyDescent="0.15">
      <c r="E305" s="105"/>
      <c r="F305" s="106"/>
      <c r="G305" s="106"/>
      <c r="H305" s="106"/>
      <c r="I305" s="106"/>
      <c r="K305" s="105"/>
    </row>
    <row r="306" spans="5:11" ht="19.5" customHeight="1" x14ac:dyDescent="0.15">
      <c r="E306" s="105"/>
      <c r="F306" s="106"/>
      <c r="G306" s="106"/>
      <c r="H306" s="106"/>
      <c r="I306" s="106"/>
      <c r="K306" s="105"/>
    </row>
    <row r="307" spans="5:11" ht="19.5" customHeight="1" x14ac:dyDescent="0.15">
      <c r="E307" s="105"/>
      <c r="F307" s="106"/>
      <c r="G307" s="106"/>
      <c r="H307" s="106"/>
      <c r="I307" s="106"/>
      <c r="K307" s="105"/>
    </row>
    <row r="308" spans="5:11" ht="19.5" customHeight="1" x14ac:dyDescent="0.15">
      <c r="E308" s="105"/>
      <c r="F308" s="106"/>
      <c r="G308" s="106"/>
      <c r="H308" s="106"/>
      <c r="I308" s="106"/>
      <c r="K308" s="105"/>
    </row>
    <row r="309" spans="5:11" ht="19.5" customHeight="1" x14ac:dyDescent="0.15">
      <c r="E309" s="105"/>
      <c r="F309" s="106"/>
      <c r="G309" s="106"/>
      <c r="H309" s="106"/>
      <c r="I309" s="106"/>
      <c r="K309" s="105"/>
    </row>
    <row r="310" spans="5:11" ht="19.5" customHeight="1" x14ac:dyDescent="0.15">
      <c r="E310" s="105"/>
      <c r="F310" s="106"/>
      <c r="G310" s="106"/>
      <c r="H310" s="106"/>
      <c r="I310" s="106"/>
      <c r="K310" s="105"/>
    </row>
    <row r="311" spans="5:11" ht="19.5" customHeight="1" x14ac:dyDescent="0.15">
      <c r="E311" s="105"/>
      <c r="F311" s="106"/>
      <c r="G311" s="106"/>
      <c r="H311" s="106"/>
      <c r="I311" s="106"/>
      <c r="K311" s="105"/>
    </row>
    <row r="312" spans="5:11" ht="19.5" customHeight="1" x14ac:dyDescent="0.15">
      <c r="E312" s="105"/>
      <c r="F312" s="106"/>
      <c r="G312" s="106"/>
      <c r="H312" s="106"/>
      <c r="I312" s="106"/>
      <c r="K312" s="105"/>
    </row>
    <row r="313" spans="5:11" ht="19.5" customHeight="1" x14ac:dyDescent="0.15">
      <c r="E313" s="105"/>
      <c r="F313" s="106"/>
      <c r="G313" s="106"/>
      <c r="H313" s="106"/>
      <c r="I313" s="106"/>
      <c r="K313" s="105"/>
    </row>
    <row r="314" spans="5:11" ht="19.5" customHeight="1" x14ac:dyDescent="0.15">
      <c r="E314" s="105"/>
      <c r="F314" s="106"/>
      <c r="G314" s="106"/>
      <c r="H314" s="106"/>
      <c r="I314" s="106"/>
      <c r="K314" s="105"/>
    </row>
    <row r="315" spans="5:11" ht="19.5" customHeight="1" x14ac:dyDescent="0.15">
      <c r="E315" s="105"/>
      <c r="F315" s="106"/>
      <c r="G315" s="106"/>
      <c r="H315" s="106"/>
      <c r="I315" s="106"/>
      <c r="K315" s="105"/>
    </row>
    <row r="316" spans="5:11" ht="19.5" customHeight="1" x14ac:dyDescent="0.15">
      <c r="E316" s="105"/>
      <c r="F316" s="106"/>
      <c r="G316" s="106"/>
      <c r="H316" s="106"/>
      <c r="I316" s="106"/>
      <c r="K316" s="105"/>
    </row>
    <row r="317" spans="5:11" ht="19.5" customHeight="1" x14ac:dyDescent="0.15">
      <c r="E317" s="105"/>
      <c r="F317" s="106"/>
      <c r="G317" s="106"/>
      <c r="H317" s="106"/>
      <c r="I317" s="106"/>
      <c r="K317" s="105"/>
    </row>
    <row r="318" spans="5:11" ht="19.5" customHeight="1" x14ac:dyDescent="0.15">
      <c r="E318" s="105"/>
      <c r="F318" s="106"/>
      <c r="G318" s="106"/>
      <c r="H318" s="106"/>
      <c r="I318" s="106"/>
      <c r="K318" s="105"/>
    </row>
    <row r="319" spans="5:11" ht="19.5" customHeight="1" x14ac:dyDescent="0.15">
      <c r="E319" s="105"/>
      <c r="F319" s="106"/>
      <c r="G319" s="106"/>
      <c r="H319" s="106"/>
      <c r="I319" s="106"/>
      <c r="K319" s="105"/>
    </row>
    <row r="320" spans="5:11" ht="19.5" customHeight="1" x14ac:dyDescent="0.15">
      <c r="E320" s="105"/>
      <c r="F320" s="106"/>
      <c r="G320" s="106"/>
      <c r="H320" s="106"/>
      <c r="I320" s="106"/>
      <c r="K320" s="105"/>
    </row>
    <row r="321" spans="5:11" ht="19.5" customHeight="1" x14ac:dyDescent="0.15">
      <c r="E321" s="105"/>
      <c r="F321" s="106"/>
      <c r="G321" s="106"/>
      <c r="H321" s="106"/>
      <c r="I321" s="106"/>
      <c r="K321" s="105"/>
    </row>
    <row r="322" spans="5:11" ht="19.5" customHeight="1" x14ac:dyDescent="0.15">
      <c r="E322" s="105"/>
      <c r="F322" s="106"/>
      <c r="G322" s="106"/>
      <c r="H322" s="106"/>
      <c r="I322" s="106"/>
      <c r="K322" s="105"/>
    </row>
    <row r="323" spans="5:11" ht="19.5" customHeight="1" x14ac:dyDescent="0.15">
      <c r="E323" s="105"/>
      <c r="F323" s="106"/>
      <c r="G323" s="106"/>
      <c r="H323" s="106"/>
      <c r="I323" s="106"/>
      <c r="K323" s="105"/>
    </row>
    <row r="324" spans="5:11" ht="19.5" customHeight="1" x14ac:dyDescent="0.15">
      <c r="E324" s="105"/>
      <c r="F324" s="106"/>
      <c r="G324" s="106"/>
      <c r="H324" s="106"/>
      <c r="I324" s="106"/>
      <c r="K324" s="105"/>
    </row>
    <row r="325" spans="5:11" ht="19.5" customHeight="1" x14ac:dyDescent="0.15">
      <c r="E325" s="105"/>
      <c r="F325" s="106"/>
      <c r="G325" s="106"/>
      <c r="H325" s="106"/>
      <c r="I325" s="106"/>
      <c r="K325" s="105"/>
    </row>
    <row r="326" spans="5:11" ht="16.5" x14ac:dyDescent="0.15">
      <c r="E326" s="105"/>
      <c r="F326" s="106"/>
      <c r="G326" s="106"/>
      <c r="H326" s="106"/>
      <c r="I326" s="106"/>
      <c r="K326" s="105"/>
    </row>
    <row r="327" spans="5:11" ht="16.5" x14ac:dyDescent="0.15">
      <c r="E327" s="105"/>
      <c r="F327" s="106"/>
      <c r="G327" s="106"/>
      <c r="H327" s="106"/>
      <c r="I327" s="106"/>
      <c r="K327" s="105"/>
    </row>
    <row r="328" spans="5:11" ht="16.5" x14ac:dyDescent="0.15">
      <c r="E328" s="105"/>
      <c r="F328" s="106"/>
      <c r="G328" s="106"/>
      <c r="H328" s="106"/>
      <c r="I328" s="106"/>
      <c r="K328" s="105"/>
    </row>
    <row r="329" spans="5:11" ht="16.5" x14ac:dyDescent="0.15">
      <c r="E329" s="105"/>
      <c r="F329" s="106"/>
      <c r="G329" s="106"/>
      <c r="H329" s="106"/>
      <c r="I329" s="106"/>
      <c r="K329" s="105"/>
    </row>
    <row r="330" spans="5:11" ht="16.5" x14ac:dyDescent="0.15">
      <c r="E330" s="105"/>
      <c r="F330" s="106"/>
      <c r="G330" s="106"/>
      <c r="H330" s="106"/>
      <c r="I330" s="106"/>
      <c r="K330" s="105"/>
    </row>
    <row r="331" spans="5:11" ht="16.5" x14ac:dyDescent="0.15">
      <c r="E331" s="105"/>
      <c r="F331" s="106"/>
      <c r="G331" s="106"/>
      <c r="H331" s="106"/>
      <c r="I331" s="106"/>
      <c r="K331" s="105"/>
    </row>
    <row r="332" spans="5:11" ht="16.5" x14ac:dyDescent="0.15">
      <c r="E332" s="105"/>
      <c r="F332" s="106"/>
      <c r="G332" s="106"/>
      <c r="H332" s="106"/>
      <c r="I332" s="106"/>
      <c r="K332" s="105"/>
    </row>
    <row r="333" spans="5:11" ht="16.5" x14ac:dyDescent="0.15">
      <c r="E333" s="105"/>
      <c r="F333" s="106"/>
      <c r="G333" s="106"/>
      <c r="H333" s="106"/>
      <c r="I333" s="106"/>
      <c r="K333" s="105"/>
    </row>
    <row r="334" spans="5:11" ht="16.5" x14ac:dyDescent="0.15">
      <c r="E334" s="105"/>
      <c r="F334" s="106"/>
      <c r="G334" s="106"/>
      <c r="H334" s="106"/>
      <c r="I334" s="106"/>
      <c r="K334" s="105"/>
    </row>
    <row r="335" spans="5:11" ht="16.5" x14ac:dyDescent="0.15">
      <c r="E335" s="105"/>
      <c r="F335" s="106"/>
      <c r="G335" s="106"/>
      <c r="H335" s="106"/>
      <c r="I335" s="106"/>
      <c r="K335" s="105"/>
    </row>
    <row r="336" spans="5:11" ht="16.5" x14ac:dyDescent="0.15">
      <c r="E336" s="105"/>
      <c r="F336" s="106"/>
      <c r="G336" s="106"/>
      <c r="H336" s="106"/>
      <c r="I336" s="106"/>
      <c r="K336" s="105"/>
    </row>
    <row r="337" spans="5:11" ht="16.5" x14ac:dyDescent="0.15">
      <c r="E337" s="105"/>
      <c r="F337" s="106"/>
      <c r="G337" s="106"/>
      <c r="H337" s="106"/>
      <c r="I337" s="106"/>
      <c r="K337" s="105"/>
    </row>
    <row r="338" spans="5:11" ht="16.5" x14ac:dyDescent="0.15">
      <c r="E338" s="105"/>
      <c r="F338" s="106"/>
      <c r="G338" s="106"/>
      <c r="H338" s="106"/>
      <c r="I338" s="106"/>
      <c r="K338" s="105"/>
    </row>
    <row r="339" spans="5:11" ht="16.5" x14ac:dyDescent="0.15">
      <c r="E339" s="105"/>
      <c r="F339" s="106"/>
      <c r="G339" s="106"/>
      <c r="H339" s="106"/>
      <c r="I339" s="106"/>
      <c r="K339" s="105"/>
    </row>
    <row r="340" spans="5:11" ht="16.5" x14ac:dyDescent="0.15">
      <c r="E340" s="105"/>
      <c r="F340" s="106"/>
      <c r="G340" s="106"/>
      <c r="H340" s="106"/>
      <c r="I340" s="106"/>
      <c r="K340" s="105"/>
    </row>
    <row r="341" spans="5:11" ht="16.5" x14ac:dyDescent="0.15">
      <c r="E341" s="105"/>
      <c r="F341" s="106"/>
      <c r="G341" s="106"/>
      <c r="H341" s="106"/>
      <c r="I341" s="106"/>
      <c r="K341" s="105"/>
    </row>
    <row r="342" spans="5:11" ht="16.5" x14ac:dyDescent="0.15">
      <c r="E342" s="105"/>
      <c r="F342" s="106"/>
      <c r="G342" s="106"/>
      <c r="H342" s="106"/>
      <c r="I342" s="106"/>
      <c r="K342" s="105"/>
    </row>
    <row r="343" spans="5:11" ht="16.5" x14ac:dyDescent="0.15">
      <c r="E343" s="105"/>
      <c r="F343" s="106"/>
      <c r="G343" s="106"/>
      <c r="H343" s="106"/>
      <c r="I343" s="106"/>
      <c r="K343" s="105"/>
    </row>
    <row r="344" spans="5:11" ht="16.5" x14ac:dyDescent="0.15">
      <c r="E344" s="105"/>
      <c r="F344" s="106"/>
      <c r="G344" s="106"/>
      <c r="H344" s="106"/>
      <c r="I344" s="106"/>
      <c r="K344" s="105"/>
    </row>
    <row r="345" spans="5:11" ht="16.5" x14ac:dyDescent="0.15">
      <c r="E345" s="105"/>
      <c r="F345" s="106"/>
      <c r="G345" s="106"/>
      <c r="H345" s="106"/>
      <c r="I345" s="106"/>
      <c r="K345" s="105"/>
    </row>
    <row r="346" spans="5:11" ht="16.5" x14ac:dyDescent="0.15">
      <c r="E346" s="105"/>
      <c r="F346" s="106"/>
      <c r="G346" s="106"/>
      <c r="H346" s="106"/>
      <c r="I346" s="106"/>
      <c r="K346" s="105"/>
    </row>
    <row r="347" spans="5:11" ht="16.5" x14ac:dyDescent="0.15">
      <c r="E347" s="105"/>
      <c r="F347" s="106"/>
      <c r="G347" s="106"/>
      <c r="H347" s="106"/>
      <c r="I347" s="106"/>
      <c r="K347" s="105"/>
    </row>
    <row r="348" spans="5:11" ht="16.5" x14ac:dyDescent="0.15">
      <c r="E348" s="105"/>
      <c r="F348" s="106"/>
      <c r="G348" s="106"/>
      <c r="H348" s="106"/>
      <c r="I348" s="106"/>
      <c r="K348" s="105"/>
    </row>
    <row r="349" spans="5:11" ht="16.5" x14ac:dyDescent="0.15">
      <c r="E349" s="105"/>
      <c r="F349" s="106"/>
      <c r="G349" s="106"/>
      <c r="H349" s="106"/>
      <c r="I349" s="106"/>
      <c r="K349" s="105"/>
    </row>
    <row r="350" spans="5:11" ht="16.5" x14ac:dyDescent="0.15">
      <c r="E350" s="105"/>
      <c r="F350" s="106"/>
      <c r="G350" s="106"/>
      <c r="H350" s="106"/>
      <c r="I350" s="106"/>
      <c r="K350" s="105"/>
    </row>
    <row r="351" spans="5:11" ht="16.5" x14ac:dyDescent="0.15">
      <c r="E351" s="105"/>
      <c r="F351" s="106"/>
      <c r="G351" s="106"/>
      <c r="H351" s="106"/>
      <c r="I351" s="106"/>
      <c r="K351" s="105"/>
    </row>
    <row r="352" spans="5:11" ht="16.5" x14ac:dyDescent="0.15">
      <c r="E352" s="105"/>
      <c r="F352" s="106"/>
      <c r="G352" s="106"/>
      <c r="H352" s="106"/>
      <c r="I352" s="106"/>
      <c r="K352" s="105"/>
    </row>
    <row r="353" spans="5:11" ht="16.5" x14ac:dyDescent="0.15">
      <c r="E353" s="105"/>
      <c r="F353" s="106"/>
      <c r="G353" s="106"/>
      <c r="H353" s="106"/>
      <c r="I353" s="106"/>
      <c r="K353" s="105"/>
    </row>
    <row r="354" spans="5:11" ht="16.5" x14ac:dyDescent="0.15">
      <c r="E354" s="105"/>
      <c r="F354" s="106"/>
      <c r="G354" s="106"/>
      <c r="H354" s="106"/>
      <c r="I354" s="106"/>
      <c r="K354" s="105"/>
    </row>
    <row r="355" spans="5:11" ht="16.5" x14ac:dyDescent="0.15">
      <c r="E355" s="105"/>
      <c r="F355" s="106"/>
      <c r="G355" s="106"/>
      <c r="H355" s="106"/>
      <c r="I355" s="106"/>
      <c r="K355" s="105"/>
    </row>
    <row r="356" spans="5:11" ht="16.5" x14ac:dyDescent="0.15">
      <c r="E356" s="105"/>
      <c r="F356" s="106"/>
      <c r="G356" s="106"/>
      <c r="H356" s="106"/>
      <c r="I356" s="106"/>
      <c r="K356" s="105"/>
    </row>
    <row r="357" spans="5:11" ht="16.5" x14ac:dyDescent="0.15">
      <c r="E357" s="105"/>
      <c r="F357" s="106"/>
      <c r="G357" s="106"/>
      <c r="H357" s="106"/>
      <c r="I357" s="106"/>
      <c r="K357" s="105"/>
    </row>
    <row r="358" spans="5:11" ht="16.5" x14ac:dyDescent="0.15">
      <c r="E358" s="105"/>
      <c r="F358" s="106"/>
      <c r="G358" s="106"/>
      <c r="H358" s="106"/>
      <c r="I358" s="106"/>
      <c r="K358" s="105"/>
    </row>
    <row r="359" spans="5:11" ht="16.5" x14ac:dyDescent="0.15">
      <c r="E359" s="105"/>
      <c r="F359" s="106"/>
      <c r="G359" s="106"/>
      <c r="H359" s="106"/>
      <c r="I359" s="106"/>
      <c r="K359" s="105"/>
    </row>
    <row r="360" spans="5:11" ht="16.5" x14ac:dyDescent="0.15">
      <c r="E360" s="105"/>
      <c r="F360" s="106"/>
      <c r="G360" s="106"/>
      <c r="H360" s="106"/>
      <c r="I360" s="106"/>
      <c r="K360" s="105"/>
    </row>
    <row r="361" spans="5:11" ht="16.5" x14ac:dyDescent="0.15">
      <c r="E361" s="105"/>
      <c r="F361" s="106"/>
      <c r="G361" s="106"/>
      <c r="H361" s="106"/>
      <c r="I361" s="106"/>
      <c r="K361" s="105"/>
    </row>
    <row r="362" spans="5:11" ht="16.5" x14ac:dyDescent="0.15">
      <c r="E362" s="105"/>
      <c r="F362" s="106"/>
      <c r="G362" s="106"/>
      <c r="H362" s="106"/>
      <c r="I362" s="106"/>
      <c r="K362" s="105"/>
    </row>
    <row r="363" spans="5:11" ht="16.5" x14ac:dyDescent="0.15">
      <c r="E363" s="105"/>
      <c r="F363" s="106"/>
      <c r="G363" s="106"/>
      <c r="H363" s="106"/>
      <c r="I363" s="106"/>
      <c r="K363" s="105"/>
    </row>
    <row r="364" spans="5:11" ht="16.5" x14ac:dyDescent="0.15">
      <c r="E364" s="105"/>
      <c r="F364" s="106"/>
      <c r="G364" s="106"/>
      <c r="H364" s="106"/>
      <c r="I364" s="106"/>
      <c r="K364" s="105"/>
    </row>
    <row r="365" spans="5:11" ht="16.5" x14ac:dyDescent="0.15">
      <c r="E365" s="105"/>
      <c r="F365" s="106"/>
      <c r="G365" s="106"/>
      <c r="H365" s="106"/>
      <c r="I365" s="106"/>
      <c r="K365" s="105"/>
    </row>
    <row r="366" spans="5:11" ht="16.5" x14ac:dyDescent="0.15">
      <c r="E366" s="105"/>
      <c r="F366" s="106"/>
      <c r="G366" s="106"/>
      <c r="H366" s="106"/>
      <c r="I366" s="106"/>
      <c r="K366" s="105"/>
    </row>
    <row r="367" spans="5:11" ht="16.5" x14ac:dyDescent="0.15">
      <c r="E367" s="105"/>
      <c r="F367" s="106"/>
      <c r="G367" s="106"/>
      <c r="H367" s="106"/>
      <c r="I367" s="106"/>
      <c r="K367" s="105"/>
    </row>
    <row r="368" spans="5:11" ht="16.5" x14ac:dyDescent="0.15">
      <c r="E368" s="105"/>
      <c r="F368" s="106"/>
      <c r="G368" s="106"/>
      <c r="H368" s="106"/>
      <c r="I368" s="106"/>
      <c r="K368" s="105"/>
    </row>
    <row r="369" spans="5:11" ht="16.5" x14ac:dyDescent="0.15">
      <c r="E369" s="105"/>
      <c r="F369" s="106"/>
      <c r="G369" s="106"/>
      <c r="H369" s="106"/>
      <c r="I369" s="106"/>
      <c r="K369" s="105"/>
    </row>
    <row r="370" spans="5:11" ht="16.5" x14ac:dyDescent="0.15">
      <c r="E370" s="105"/>
      <c r="F370" s="106"/>
      <c r="G370" s="106"/>
      <c r="H370" s="106"/>
      <c r="I370" s="106"/>
      <c r="K370" s="105"/>
    </row>
    <row r="371" spans="5:11" ht="16.5" x14ac:dyDescent="0.15">
      <c r="E371" s="105"/>
      <c r="F371" s="106"/>
      <c r="G371" s="106"/>
      <c r="H371" s="106"/>
      <c r="I371" s="106"/>
      <c r="K371" s="105"/>
    </row>
    <row r="372" spans="5:11" ht="16.5" x14ac:dyDescent="0.15">
      <c r="E372" s="105"/>
      <c r="F372" s="106"/>
      <c r="G372" s="106"/>
      <c r="H372" s="106"/>
      <c r="I372" s="106"/>
      <c r="K372" s="105"/>
    </row>
    <row r="373" spans="5:11" ht="16.5" x14ac:dyDescent="0.15">
      <c r="E373" s="105"/>
      <c r="F373" s="106"/>
      <c r="G373" s="106"/>
      <c r="H373" s="106"/>
      <c r="I373" s="106"/>
      <c r="K373" s="105"/>
    </row>
    <row r="374" spans="5:11" ht="16.5" x14ac:dyDescent="0.15">
      <c r="E374" s="105"/>
      <c r="F374" s="106"/>
      <c r="G374" s="106"/>
      <c r="H374" s="106"/>
      <c r="I374" s="106"/>
      <c r="K374" s="105"/>
    </row>
    <row r="375" spans="5:11" ht="16.5" x14ac:dyDescent="0.15">
      <c r="E375" s="105"/>
      <c r="F375" s="106"/>
      <c r="G375" s="106"/>
      <c r="H375" s="106"/>
      <c r="I375" s="106"/>
      <c r="K375" s="105"/>
    </row>
    <row r="376" spans="5:11" ht="16.5" x14ac:dyDescent="0.15">
      <c r="E376" s="105"/>
      <c r="F376" s="106"/>
      <c r="G376" s="106"/>
      <c r="H376" s="106"/>
      <c r="I376" s="106"/>
      <c r="K376" s="105"/>
    </row>
    <row r="377" spans="5:11" ht="16.5" x14ac:dyDescent="0.15">
      <c r="E377" s="105"/>
      <c r="F377" s="106"/>
      <c r="G377" s="106"/>
      <c r="H377" s="106"/>
      <c r="I377" s="106"/>
      <c r="K377" s="105"/>
    </row>
    <row r="378" spans="5:11" ht="16.5" x14ac:dyDescent="0.15">
      <c r="E378" s="105"/>
      <c r="F378" s="106"/>
      <c r="G378" s="106"/>
      <c r="H378" s="106"/>
      <c r="I378" s="106"/>
      <c r="K378" s="105"/>
    </row>
    <row r="379" spans="5:11" ht="16.5" x14ac:dyDescent="0.15">
      <c r="E379" s="105"/>
      <c r="F379" s="106"/>
      <c r="G379" s="106"/>
      <c r="H379" s="106"/>
      <c r="I379" s="106"/>
      <c r="K379" s="105"/>
    </row>
    <row r="380" spans="5:11" ht="16.5" x14ac:dyDescent="0.15">
      <c r="E380" s="105"/>
      <c r="F380" s="106"/>
      <c r="G380" s="106"/>
      <c r="H380" s="106"/>
      <c r="I380" s="106"/>
      <c r="K380" s="105"/>
    </row>
    <row r="381" spans="5:11" ht="16.5" x14ac:dyDescent="0.15">
      <c r="E381" s="105"/>
      <c r="F381" s="106"/>
      <c r="G381" s="106"/>
      <c r="H381" s="106"/>
      <c r="I381" s="106"/>
      <c r="K381" s="105"/>
    </row>
    <row r="382" spans="5:11" ht="16.5" x14ac:dyDescent="0.15">
      <c r="E382" s="105"/>
      <c r="F382" s="106"/>
      <c r="G382" s="106"/>
      <c r="H382" s="106"/>
      <c r="I382" s="106"/>
      <c r="K382" s="105"/>
    </row>
    <row r="383" spans="5:11" ht="16.5" x14ac:dyDescent="0.15">
      <c r="E383" s="105"/>
      <c r="F383" s="106"/>
      <c r="G383" s="106"/>
      <c r="H383" s="106"/>
      <c r="I383" s="106"/>
      <c r="K383" s="105"/>
    </row>
    <row r="384" spans="5:11" ht="16.5" x14ac:dyDescent="0.15">
      <c r="E384" s="105"/>
      <c r="F384" s="106"/>
      <c r="G384" s="106"/>
      <c r="H384" s="106"/>
      <c r="I384" s="106"/>
      <c r="K384" s="105"/>
    </row>
    <row r="385" spans="5:11" ht="16.5" x14ac:dyDescent="0.15">
      <c r="E385" s="105"/>
      <c r="F385" s="106"/>
      <c r="G385" s="106"/>
      <c r="H385" s="106"/>
      <c r="I385" s="106"/>
      <c r="K385" s="105"/>
    </row>
    <row r="386" spans="5:11" ht="16.5" x14ac:dyDescent="0.15">
      <c r="E386" s="105"/>
      <c r="F386" s="106"/>
      <c r="G386" s="106"/>
      <c r="H386" s="106"/>
      <c r="I386" s="106"/>
      <c r="K386" s="105"/>
    </row>
    <row r="387" spans="5:11" ht="16.5" x14ac:dyDescent="0.15">
      <c r="E387" s="105"/>
      <c r="F387" s="106"/>
      <c r="G387" s="106"/>
      <c r="H387" s="106"/>
      <c r="I387" s="106"/>
      <c r="K387" s="105"/>
    </row>
    <row r="388" spans="5:11" ht="16.5" x14ac:dyDescent="0.15">
      <c r="E388" s="105"/>
      <c r="F388" s="106"/>
      <c r="G388" s="106"/>
      <c r="H388" s="106"/>
      <c r="I388" s="106"/>
      <c r="K388" s="105"/>
    </row>
    <row r="389" spans="5:11" ht="16.5" x14ac:dyDescent="0.15">
      <c r="E389" s="105"/>
      <c r="F389" s="106"/>
      <c r="G389" s="106"/>
      <c r="H389" s="106"/>
      <c r="I389" s="106"/>
      <c r="K389" s="105"/>
    </row>
    <row r="390" spans="5:11" ht="16.5" x14ac:dyDescent="0.15">
      <c r="E390" s="105"/>
      <c r="F390" s="106"/>
      <c r="G390" s="106"/>
      <c r="H390" s="106"/>
      <c r="I390" s="106"/>
      <c r="K390" s="105"/>
    </row>
    <row r="391" spans="5:11" ht="16.5" x14ac:dyDescent="0.15">
      <c r="E391" s="105"/>
      <c r="F391" s="106"/>
      <c r="G391" s="106"/>
      <c r="H391" s="106"/>
      <c r="I391" s="106"/>
      <c r="K391" s="105"/>
    </row>
    <row r="392" spans="5:11" ht="16.5" x14ac:dyDescent="0.15">
      <c r="E392" s="105"/>
      <c r="F392" s="106"/>
      <c r="G392" s="106"/>
      <c r="H392" s="106"/>
      <c r="I392" s="106"/>
      <c r="K392" s="105"/>
    </row>
    <row r="393" spans="5:11" ht="16.5" x14ac:dyDescent="0.15">
      <c r="E393" s="105"/>
      <c r="F393" s="106"/>
      <c r="G393" s="106"/>
      <c r="H393" s="106"/>
      <c r="I393" s="106"/>
      <c r="K393" s="105"/>
    </row>
    <row r="394" spans="5:11" ht="16.5" x14ac:dyDescent="0.15">
      <c r="E394" s="105"/>
      <c r="F394" s="106"/>
      <c r="G394" s="106"/>
      <c r="H394" s="106"/>
      <c r="I394" s="106"/>
      <c r="K394" s="105"/>
    </row>
    <row r="395" spans="5:11" ht="16.5" x14ac:dyDescent="0.15">
      <c r="E395" s="105"/>
      <c r="F395" s="106"/>
      <c r="G395" s="106"/>
      <c r="H395" s="106"/>
      <c r="I395" s="106"/>
      <c r="K395" s="105"/>
    </row>
    <row r="396" spans="5:11" ht="16.5" x14ac:dyDescent="0.15">
      <c r="E396" s="105"/>
      <c r="F396" s="106"/>
      <c r="G396" s="106"/>
      <c r="H396" s="106"/>
      <c r="I396" s="106"/>
      <c r="K396" s="105"/>
    </row>
    <row r="397" spans="5:11" ht="16.5" x14ac:dyDescent="0.15">
      <c r="E397" s="105"/>
      <c r="F397" s="106"/>
      <c r="G397" s="106"/>
      <c r="H397" s="106"/>
      <c r="I397" s="106"/>
      <c r="K397" s="105"/>
    </row>
    <row r="398" spans="5:11" ht="16.5" x14ac:dyDescent="0.15">
      <c r="E398" s="105"/>
      <c r="F398" s="106"/>
      <c r="G398" s="106"/>
      <c r="H398" s="106"/>
      <c r="I398" s="106"/>
      <c r="K398" s="105"/>
    </row>
    <row r="399" spans="5:11" ht="16.5" x14ac:dyDescent="0.15">
      <c r="E399" s="105"/>
      <c r="F399" s="106"/>
      <c r="G399" s="106"/>
      <c r="H399" s="106"/>
      <c r="I399" s="106"/>
      <c r="K399" s="105"/>
    </row>
    <row r="400" spans="5:11" ht="16.5" x14ac:dyDescent="0.15">
      <c r="E400" s="105"/>
      <c r="F400" s="106"/>
      <c r="G400" s="106"/>
      <c r="H400" s="106"/>
      <c r="I400" s="106"/>
      <c r="K400" s="105"/>
    </row>
    <row r="401" spans="5:11" ht="16.5" x14ac:dyDescent="0.15">
      <c r="E401" s="105"/>
      <c r="F401" s="106"/>
      <c r="G401" s="106"/>
      <c r="H401" s="106"/>
      <c r="I401" s="106"/>
      <c r="K401" s="105"/>
    </row>
    <row r="402" spans="5:11" ht="16.5" x14ac:dyDescent="0.15">
      <c r="E402" s="105"/>
      <c r="F402" s="106"/>
      <c r="G402" s="106"/>
      <c r="H402" s="106"/>
      <c r="I402" s="106"/>
      <c r="K402" s="105"/>
    </row>
    <row r="403" spans="5:11" ht="16.5" x14ac:dyDescent="0.15">
      <c r="E403" s="105"/>
      <c r="F403" s="106"/>
      <c r="G403" s="106"/>
      <c r="H403" s="106"/>
      <c r="I403" s="106"/>
      <c r="K403" s="105"/>
    </row>
    <row r="404" spans="5:11" ht="16.5" x14ac:dyDescent="0.15">
      <c r="E404" s="105"/>
      <c r="F404" s="106"/>
      <c r="G404" s="106"/>
      <c r="H404" s="106"/>
      <c r="I404" s="106"/>
      <c r="K404" s="105"/>
    </row>
    <row r="405" spans="5:11" ht="16.5" x14ac:dyDescent="0.15">
      <c r="E405" s="105"/>
      <c r="F405" s="106"/>
      <c r="G405" s="106"/>
      <c r="H405" s="106"/>
      <c r="I405" s="106"/>
      <c r="K405" s="105"/>
    </row>
    <row r="406" spans="5:11" ht="16.5" x14ac:dyDescent="0.15">
      <c r="E406" s="105"/>
      <c r="F406" s="106"/>
      <c r="G406" s="106"/>
      <c r="H406" s="106"/>
      <c r="I406" s="106"/>
      <c r="K406" s="105"/>
    </row>
    <row r="407" spans="5:11" ht="16.5" x14ac:dyDescent="0.15">
      <c r="E407" s="105"/>
      <c r="F407" s="106"/>
      <c r="G407" s="106"/>
      <c r="H407" s="106"/>
      <c r="I407" s="106"/>
      <c r="K407" s="105"/>
    </row>
    <row r="408" spans="5:11" ht="16.5" x14ac:dyDescent="0.15">
      <c r="E408" s="105"/>
      <c r="F408" s="106"/>
      <c r="G408" s="106"/>
      <c r="H408" s="106"/>
      <c r="I408" s="106"/>
      <c r="K408" s="105"/>
    </row>
    <row r="409" spans="5:11" ht="16.5" x14ac:dyDescent="0.15">
      <c r="E409" s="105"/>
      <c r="F409" s="106"/>
      <c r="G409" s="106"/>
      <c r="H409" s="106"/>
      <c r="I409" s="106"/>
      <c r="K409" s="105"/>
    </row>
    <row r="410" spans="5:11" ht="16.5" x14ac:dyDescent="0.15">
      <c r="E410" s="105"/>
      <c r="F410" s="106"/>
      <c r="G410" s="106"/>
      <c r="H410" s="106"/>
      <c r="I410" s="106"/>
      <c r="K410" s="105"/>
    </row>
    <row r="411" spans="5:11" ht="16.5" x14ac:dyDescent="0.15">
      <c r="E411" s="105"/>
      <c r="F411" s="106"/>
      <c r="G411" s="106"/>
      <c r="H411" s="106"/>
      <c r="I411" s="106"/>
      <c r="K411" s="105"/>
    </row>
    <row r="412" spans="5:11" ht="16.5" x14ac:dyDescent="0.15">
      <c r="E412" s="105"/>
      <c r="F412" s="106"/>
      <c r="G412" s="106"/>
      <c r="H412" s="106"/>
      <c r="I412" s="106"/>
      <c r="K412" s="105"/>
    </row>
    <row r="413" spans="5:11" ht="16.5" x14ac:dyDescent="0.15">
      <c r="E413" s="105"/>
      <c r="F413" s="106"/>
      <c r="G413" s="106"/>
      <c r="H413" s="106"/>
      <c r="I413" s="106"/>
      <c r="K413" s="105"/>
    </row>
    <row r="414" spans="5:11" ht="16.5" x14ac:dyDescent="0.15">
      <c r="E414" s="105"/>
      <c r="F414" s="106"/>
      <c r="G414" s="106"/>
      <c r="H414" s="106"/>
      <c r="I414" s="106"/>
      <c r="K414" s="105"/>
    </row>
    <row r="415" spans="5:11" ht="16.5" x14ac:dyDescent="0.15">
      <c r="E415" s="105"/>
      <c r="F415" s="106"/>
      <c r="G415" s="106"/>
      <c r="H415" s="106"/>
      <c r="I415" s="106"/>
      <c r="K415" s="105"/>
    </row>
    <row r="416" spans="5:11" ht="16.5" x14ac:dyDescent="0.15">
      <c r="E416" s="105"/>
      <c r="F416" s="106"/>
      <c r="G416" s="106"/>
      <c r="H416" s="106"/>
      <c r="I416" s="106"/>
      <c r="K416" s="105"/>
    </row>
    <row r="417" spans="5:11" ht="16.5" x14ac:dyDescent="0.15">
      <c r="E417" s="105"/>
      <c r="F417" s="106"/>
      <c r="G417" s="106"/>
      <c r="H417" s="106"/>
      <c r="I417" s="106"/>
      <c r="K417" s="105"/>
    </row>
    <row r="418" spans="5:11" ht="16.5" x14ac:dyDescent="0.15">
      <c r="E418" s="105"/>
      <c r="F418" s="106"/>
      <c r="G418" s="106"/>
      <c r="H418" s="106"/>
      <c r="I418" s="106"/>
      <c r="K418" s="105"/>
    </row>
    <row r="419" spans="5:11" ht="16.5" x14ac:dyDescent="0.15">
      <c r="E419" s="105"/>
      <c r="F419" s="106"/>
      <c r="G419" s="106"/>
      <c r="H419" s="106"/>
      <c r="I419" s="106"/>
      <c r="K419" s="105"/>
    </row>
    <row r="420" spans="5:11" ht="16.5" x14ac:dyDescent="0.15">
      <c r="E420" s="105"/>
      <c r="F420" s="106"/>
      <c r="G420" s="106"/>
      <c r="H420" s="106"/>
      <c r="I420" s="106"/>
      <c r="K420" s="105"/>
    </row>
    <row r="421" spans="5:11" ht="16.5" x14ac:dyDescent="0.15">
      <c r="E421" s="105"/>
      <c r="F421" s="106"/>
      <c r="G421" s="106"/>
      <c r="H421" s="106"/>
      <c r="I421" s="106"/>
      <c r="K421" s="105"/>
    </row>
    <row r="422" spans="5:11" ht="16.5" x14ac:dyDescent="0.15">
      <c r="E422" s="105"/>
      <c r="F422" s="106"/>
      <c r="G422" s="106"/>
      <c r="H422" s="106"/>
      <c r="I422" s="106"/>
      <c r="K422" s="105"/>
    </row>
    <row r="423" spans="5:11" ht="16.5" x14ac:dyDescent="0.15">
      <c r="E423" s="105"/>
      <c r="F423" s="106"/>
      <c r="G423" s="106"/>
      <c r="H423" s="106"/>
      <c r="I423" s="106"/>
      <c r="K423" s="105"/>
    </row>
    <row r="424" spans="5:11" ht="16.5" x14ac:dyDescent="0.15">
      <c r="E424" s="105"/>
      <c r="F424" s="106"/>
      <c r="G424" s="106"/>
      <c r="H424" s="106"/>
      <c r="I424" s="106"/>
      <c r="K424" s="105"/>
    </row>
    <row r="425" spans="5:11" ht="16.5" x14ac:dyDescent="0.15">
      <c r="E425" s="105"/>
      <c r="F425" s="106"/>
      <c r="G425" s="106"/>
      <c r="H425" s="106"/>
      <c r="I425" s="106"/>
      <c r="K425" s="105"/>
    </row>
    <row r="426" spans="5:11" ht="16.5" x14ac:dyDescent="0.15">
      <c r="E426" s="105"/>
      <c r="F426" s="106"/>
      <c r="G426" s="106"/>
      <c r="H426" s="106"/>
      <c r="I426" s="106"/>
      <c r="K426" s="105"/>
    </row>
    <row r="427" spans="5:11" ht="16.5" x14ac:dyDescent="0.15">
      <c r="E427" s="105"/>
      <c r="F427" s="106"/>
      <c r="G427" s="106"/>
      <c r="H427" s="106"/>
      <c r="I427" s="106"/>
      <c r="K427" s="105"/>
    </row>
    <row r="428" spans="5:11" ht="16.5" x14ac:dyDescent="0.15">
      <c r="E428" s="105"/>
      <c r="F428" s="106"/>
      <c r="G428" s="106"/>
      <c r="H428" s="106"/>
      <c r="I428" s="106"/>
      <c r="K428" s="105"/>
    </row>
    <row r="429" spans="5:11" ht="16.5" x14ac:dyDescent="0.15">
      <c r="E429" s="105"/>
      <c r="F429" s="106"/>
      <c r="G429" s="106"/>
      <c r="H429" s="106"/>
      <c r="I429" s="106"/>
      <c r="K429" s="105"/>
    </row>
    <row r="430" spans="5:11" ht="16.5" x14ac:dyDescent="0.15">
      <c r="E430" s="105"/>
      <c r="F430" s="106"/>
      <c r="G430" s="106"/>
      <c r="H430" s="106"/>
      <c r="I430" s="106"/>
      <c r="K430" s="105"/>
    </row>
    <row r="431" spans="5:11" ht="16.5" x14ac:dyDescent="0.15">
      <c r="E431" s="105"/>
      <c r="F431" s="106"/>
      <c r="G431" s="106"/>
      <c r="H431" s="106"/>
      <c r="I431" s="106"/>
      <c r="K431" s="105"/>
    </row>
    <row r="432" spans="5:11" ht="16.5" x14ac:dyDescent="0.15">
      <c r="E432" s="105"/>
      <c r="F432" s="106"/>
      <c r="G432" s="106"/>
      <c r="H432" s="106"/>
      <c r="I432" s="106"/>
      <c r="K432" s="105"/>
    </row>
    <row r="433" spans="5:11" ht="16.5" x14ac:dyDescent="0.15">
      <c r="E433" s="105"/>
      <c r="F433" s="106"/>
      <c r="G433" s="106"/>
      <c r="H433" s="106"/>
      <c r="I433" s="106"/>
      <c r="K433" s="105"/>
    </row>
    <row r="434" spans="5:11" ht="16.5" x14ac:dyDescent="0.15">
      <c r="E434" s="105"/>
      <c r="F434" s="106"/>
      <c r="G434" s="106"/>
      <c r="H434" s="106"/>
      <c r="I434" s="106"/>
      <c r="K434" s="105"/>
    </row>
    <row r="435" spans="5:11" ht="16.5" x14ac:dyDescent="0.15">
      <c r="E435" s="105"/>
      <c r="F435" s="106"/>
      <c r="G435" s="106"/>
      <c r="H435" s="106"/>
      <c r="I435" s="106"/>
      <c r="K435" s="105"/>
    </row>
    <row r="436" spans="5:11" ht="16.5" x14ac:dyDescent="0.15">
      <c r="E436" s="105"/>
      <c r="F436" s="106"/>
      <c r="G436" s="106"/>
      <c r="H436" s="106"/>
      <c r="I436" s="106"/>
      <c r="K436" s="105"/>
    </row>
    <row r="437" spans="5:11" ht="16.5" x14ac:dyDescent="0.15">
      <c r="E437" s="105"/>
      <c r="F437" s="106"/>
      <c r="G437" s="106"/>
      <c r="H437" s="106"/>
      <c r="I437" s="106"/>
      <c r="K437" s="105"/>
    </row>
    <row r="438" spans="5:11" ht="16.5" x14ac:dyDescent="0.15">
      <c r="E438" s="105"/>
      <c r="F438" s="106"/>
      <c r="G438" s="106"/>
      <c r="H438" s="106"/>
      <c r="I438" s="106"/>
      <c r="K438" s="105"/>
    </row>
    <row r="439" spans="5:11" ht="16.5" x14ac:dyDescent="0.15">
      <c r="E439" s="105"/>
      <c r="F439" s="106"/>
      <c r="G439" s="106"/>
      <c r="H439" s="106"/>
      <c r="I439" s="106"/>
      <c r="K439" s="105"/>
    </row>
    <row r="440" spans="5:11" ht="16.5" x14ac:dyDescent="0.15">
      <c r="E440" s="105"/>
      <c r="F440" s="106"/>
      <c r="G440" s="106"/>
      <c r="H440" s="106"/>
      <c r="I440" s="106"/>
      <c r="K440" s="105"/>
    </row>
    <row r="441" spans="5:11" ht="16.5" x14ac:dyDescent="0.15">
      <c r="E441" s="105"/>
      <c r="F441" s="106"/>
      <c r="G441" s="106"/>
      <c r="H441" s="106"/>
      <c r="I441" s="106"/>
      <c r="K441" s="105"/>
    </row>
    <row r="442" spans="5:11" ht="16.5" x14ac:dyDescent="0.15">
      <c r="E442" s="105"/>
      <c r="F442" s="106"/>
      <c r="G442" s="106"/>
      <c r="H442" s="106"/>
      <c r="I442" s="106"/>
      <c r="K442" s="105"/>
    </row>
    <row r="443" spans="5:11" ht="16.5" x14ac:dyDescent="0.15">
      <c r="E443" s="105"/>
      <c r="F443" s="106"/>
      <c r="G443" s="106"/>
      <c r="H443" s="106"/>
      <c r="I443" s="106"/>
      <c r="K443" s="105"/>
    </row>
    <row r="444" spans="5:11" ht="16.5" x14ac:dyDescent="0.15">
      <c r="E444" s="105"/>
      <c r="F444" s="106"/>
      <c r="G444" s="106"/>
      <c r="H444" s="106"/>
      <c r="I444" s="106"/>
      <c r="K444" s="105"/>
    </row>
    <row r="445" spans="5:11" ht="16.5" x14ac:dyDescent="0.15">
      <c r="E445" s="105"/>
      <c r="F445" s="106"/>
      <c r="G445" s="106"/>
      <c r="H445" s="106"/>
      <c r="I445" s="106"/>
      <c r="K445" s="105"/>
    </row>
    <row r="446" spans="5:11" ht="16.5" x14ac:dyDescent="0.15">
      <c r="E446" s="105"/>
      <c r="F446" s="106"/>
      <c r="G446" s="106"/>
      <c r="H446" s="106"/>
      <c r="I446" s="106"/>
      <c r="K446" s="105"/>
    </row>
    <row r="447" spans="5:11" ht="16.5" x14ac:dyDescent="0.15">
      <c r="E447" s="105"/>
      <c r="F447" s="106"/>
      <c r="G447" s="106"/>
      <c r="H447" s="106"/>
      <c r="I447" s="106"/>
      <c r="K447" s="105"/>
    </row>
    <row r="448" spans="5:11" ht="16.5" x14ac:dyDescent="0.15">
      <c r="E448" s="105"/>
      <c r="F448" s="106"/>
      <c r="G448" s="106"/>
      <c r="H448" s="106"/>
      <c r="I448" s="106"/>
      <c r="K448" s="105"/>
    </row>
    <row r="449" spans="5:11" ht="16.5" x14ac:dyDescent="0.15">
      <c r="E449" s="105"/>
      <c r="F449" s="106"/>
      <c r="G449" s="106"/>
      <c r="H449" s="106"/>
      <c r="I449" s="106"/>
      <c r="K449" s="105"/>
    </row>
    <row r="450" spans="5:11" ht="16.5" x14ac:dyDescent="0.15">
      <c r="E450" s="105"/>
      <c r="F450" s="106"/>
      <c r="G450" s="106"/>
      <c r="H450" s="106"/>
      <c r="I450" s="106"/>
      <c r="K450" s="105"/>
    </row>
    <row r="451" spans="5:11" ht="16.5" x14ac:dyDescent="0.15">
      <c r="E451" s="105"/>
      <c r="F451" s="106"/>
      <c r="G451" s="106"/>
      <c r="H451" s="106"/>
      <c r="I451" s="106"/>
      <c r="K451" s="105"/>
    </row>
    <row r="452" spans="5:11" ht="16.5" x14ac:dyDescent="0.15">
      <c r="E452" s="105"/>
      <c r="F452" s="106"/>
      <c r="G452" s="106"/>
      <c r="H452" s="106"/>
      <c r="I452" s="106"/>
      <c r="K452" s="105"/>
    </row>
    <row r="453" spans="5:11" ht="16.5" x14ac:dyDescent="0.15">
      <c r="E453" s="105"/>
      <c r="F453" s="106"/>
      <c r="G453" s="106"/>
      <c r="H453" s="106"/>
      <c r="I453" s="106"/>
      <c r="K453" s="105"/>
    </row>
    <row r="454" spans="5:11" ht="16.5" x14ac:dyDescent="0.15">
      <c r="E454" s="105"/>
      <c r="F454" s="106"/>
      <c r="G454" s="106"/>
      <c r="H454" s="106"/>
      <c r="I454" s="106"/>
      <c r="K454" s="105"/>
    </row>
    <row r="455" spans="5:11" ht="16.5" x14ac:dyDescent="0.15">
      <c r="E455" s="105"/>
      <c r="F455" s="106"/>
      <c r="G455" s="106"/>
      <c r="H455" s="106"/>
      <c r="I455" s="106"/>
      <c r="K455" s="105"/>
    </row>
    <row r="456" spans="5:11" ht="16.5" x14ac:dyDescent="0.15">
      <c r="E456" s="105"/>
      <c r="F456" s="106"/>
      <c r="G456" s="106"/>
      <c r="H456" s="106"/>
      <c r="I456" s="106"/>
      <c r="K456" s="105"/>
    </row>
    <row r="457" spans="5:11" ht="16.5" x14ac:dyDescent="0.15">
      <c r="E457" s="105"/>
      <c r="F457" s="106"/>
      <c r="G457" s="106"/>
      <c r="H457" s="106"/>
      <c r="I457" s="106"/>
      <c r="K457" s="105"/>
    </row>
    <row r="458" spans="5:11" ht="16.5" x14ac:dyDescent="0.15">
      <c r="E458" s="105"/>
      <c r="F458" s="106"/>
      <c r="G458" s="106"/>
      <c r="H458" s="106"/>
      <c r="I458" s="106"/>
      <c r="K458" s="105"/>
    </row>
    <row r="459" spans="5:11" ht="16.5" x14ac:dyDescent="0.15">
      <c r="E459" s="105"/>
      <c r="F459" s="106"/>
      <c r="G459" s="106"/>
      <c r="H459" s="106"/>
      <c r="I459" s="106"/>
      <c r="K459" s="105"/>
    </row>
    <row r="460" spans="5:11" ht="16.5" x14ac:dyDescent="0.15">
      <c r="E460" s="105"/>
      <c r="F460" s="106"/>
      <c r="G460" s="106"/>
      <c r="H460" s="106"/>
      <c r="I460" s="106"/>
      <c r="K460" s="105"/>
    </row>
    <row r="461" spans="5:11" ht="16.5" x14ac:dyDescent="0.15">
      <c r="E461" s="105"/>
      <c r="F461" s="106"/>
      <c r="G461" s="106"/>
      <c r="H461" s="106"/>
      <c r="I461" s="106"/>
      <c r="K461" s="105"/>
    </row>
    <row r="462" spans="5:11" ht="16.5" x14ac:dyDescent="0.15">
      <c r="E462" s="105"/>
      <c r="F462" s="106"/>
      <c r="G462" s="106"/>
      <c r="H462" s="106"/>
      <c r="I462" s="106"/>
      <c r="K462" s="105"/>
    </row>
    <row r="463" spans="5:11" ht="16.5" x14ac:dyDescent="0.15">
      <c r="E463" s="105"/>
      <c r="F463" s="106"/>
      <c r="G463" s="106"/>
      <c r="H463" s="106"/>
      <c r="I463" s="106"/>
      <c r="K463" s="105"/>
    </row>
    <row r="464" spans="5:11" ht="16.5" x14ac:dyDescent="0.15">
      <c r="E464" s="105"/>
      <c r="F464" s="106"/>
      <c r="G464" s="106"/>
      <c r="H464" s="106"/>
      <c r="I464" s="106"/>
      <c r="K464" s="105"/>
    </row>
    <row r="465" spans="5:11" ht="16.5" x14ac:dyDescent="0.15">
      <c r="E465" s="105"/>
      <c r="F465" s="106"/>
      <c r="G465" s="106"/>
      <c r="H465" s="106"/>
      <c r="I465" s="106"/>
      <c r="K465" s="105"/>
    </row>
    <row r="466" spans="5:11" ht="16.5" x14ac:dyDescent="0.15">
      <c r="E466" s="105"/>
      <c r="F466" s="106"/>
      <c r="G466" s="106"/>
      <c r="H466" s="106"/>
      <c r="I466" s="106"/>
      <c r="K466" s="105"/>
    </row>
    <row r="467" spans="5:11" ht="16.5" x14ac:dyDescent="0.15">
      <c r="E467" s="105"/>
      <c r="F467" s="106"/>
      <c r="G467" s="106"/>
      <c r="H467" s="106"/>
      <c r="I467" s="106"/>
      <c r="K467" s="105"/>
    </row>
    <row r="468" spans="5:11" ht="16.5" x14ac:dyDescent="0.15">
      <c r="E468" s="105"/>
      <c r="F468" s="106"/>
      <c r="G468" s="106"/>
      <c r="H468" s="106"/>
      <c r="I468" s="106"/>
      <c r="K468" s="105"/>
    </row>
    <row r="469" spans="5:11" ht="16.5" x14ac:dyDescent="0.15">
      <c r="E469" s="105"/>
      <c r="F469" s="106"/>
      <c r="G469" s="106"/>
      <c r="H469" s="106"/>
      <c r="I469" s="106"/>
      <c r="K469" s="105"/>
    </row>
    <row r="470" spans="5:11" ht="16.5" x14ac:dyDescent="0.15">
      <c r="E470" s="105"/>
      <c r="F470" s="106"/>
      <c r="G470" s="106"/>
      <c r="H470" s="106"/>
      <c r="I470" s="106"/>
      <c r="K470" s="105"/>
    </row>
    <row r="471" spans="5:11" ht="16.5" x14ac:dyDescent="0.15">
      <c r="E471" s="105"/>
      <c r="F471" s="106"/>
      <c r="G471" s="106"/>
      <c r="H471" s="106"/>
      <c r="I471" s="106"/>
      <c r="K471" s="105"/>
    </row>
    <row r="472" spans="5:11" ht="16.5" x14ac:dyDescent="0.15">
      <c r="E472" s="105"/>
      <c r="F472" s="106"/>
      <c r="G472" s="106"/>
      <c r="H472" s="106"/>
      <c r="I472" s="106"/>
      <c r="K472" s="105"/>
    </row>
    <row r="473" spans="5:11" ht="16.5" x14ac:dyDescent="0.15">
      <c r="E473" s="105"/>
      <c r="F473" s="106"/>
      <c r="G473" s="106"/>
      <c r="H473" s="106"/>
      <c r="I473" s="106"/>
      <c r="K473" s="105"/>
    </row>
    <row r="474" spans="5:11" ht="16.5" x14ac:dyDescent="0.15">
      <c r="E474" s="105"/>
      <c r="F474" s="106"/>
      <c r="G474" s="106"/>
      <c r="H474" s="106"/>
      <c r="I474" s="106"/>
      <c r="K474" s="105"/>
    </row>
    <row r="475" spans="5:11" ht="16.5" x14ac:dyDescent="0.15">
      <c r="E475" s="105"/>
      <c r="F475" s="106"/>
      <c r="G475" s="106"/>
      <c r="H475" s="106"/>
      <c r="I475" s="106"/>
      <c r="K475" s="105"/>
    </row>
    <row r="476" spans="5:11" ht="16.5" x14ac:dyDescent="0.15">
      <c r="E476" s="105"/>
      <c r="F476" s="106"/>
      <c r="G476" s="106"/>
      <c r="H476" s="106"/>
      <c r="I476" s="106"/>
      <c r="K476" s="105"/>
    </row>
    <row r="477" spans="5:11" ht="16.5" x14ac:dyDescent="0.15">
      <c r="E477" s="105"/>
      <c r="F477" s="106"/>
      <c r="G477" s="106"/>
      <c r="H477" s="106"/>
      <c r="I477" s="106"/>
      <c r="K477" s="105"/>
    </row>
    <row r="478" spans="5:11" ht="16.5" x14ac:dyDescent="0.15">
      <c r="E478" s="105"/>
      <c r="F478" s="106"/>
      <c r="G478" s="106"/>
      <c r="H478" s="106"/>
      <c r="I478" s="106"/>
      <c r="K478" s="105"/>
    </row>
    <row r="479" spans="5:11" ht="16.5" x14ac:dyDescent="0.15">
      <c r="E479" s="105"/>
      <c r="F479" s="106"/>
      <c r="G479" s="106"/>
      <c r="H479" s="106"/>
      <c r="I479" s="106"/>
      <c r="K479" s="105"/>
    </row>
    <row r="480" spans="5:11" ht="16.5" x14ac:dyDescent="0.15">
      <c r="E480" s="105"/>
      <c r="F480" s="106"/>
      <c r="G480" s="106"/>
      <c r="H480" s="106"/>
      <c r="I480" s="106"/>
      <c r="K480" s="105"/>
    </row>
    <row r="481" spans="5:11" ht="16.5" x14ac:dyDescent="0.15">
      <c r="E481" s="105"/>
      <c r="F481" s="106"/>
      <c r="G481" s="106"/>
      <c r="H481" s="106"/>
      <c r="I481" s="106"/>
      <c r="K481" s="105"/>
    </row>
    <row r="482" spans="5:11" ht="16.5" x14ac:dyDescent="0.15">
      <c r="E482" s="105"/>
      <c r="F482" s="106"/>
      <c r="G482" s="106"/>
      <c r="H482" s="106"/>
      <c r="I482" s="106"/>
      <c r="K482" s="105"/>
    </row>
    <row r="483" spans="5:11" ht="16.5" x14ac:dyDescent="0.15">
      <c r="E483" s="105"/>
      <c r="F483" s="106"/>
      <c r="G483" s="106"/>
      <c r="H483" s="106"/>
      <c r="I483" s="106"/>
      <c r="K483" s="105"/>
    </row>
    <row r="484" spans="5:11" ht="16.5" x14ac:dyDescent="0.15">
      <c r="E484" s="105"/>
      <c r="F484" s="106"/>
      <c r="G484" s="106"/>
      <c r="H484" s="106"/>
      <c r="I484" s="106"/>
      <c r="K484" s="105"/>
    </row>
    <row r="485" spans="5:11" ht="16.5" x14ac:dyDescent="0.15">
      <c r="E485" s="105"/>
      <c r="F485" s="106"/>
      <c r="G485" s="106"/>
      <c r="H485" s="106"/>
      <c r="I485" s="106"/>
      <c r="K485" s="105"/>
    </row>
    <row r="486" spans="5:11" ht="16.5" x14ac:dyDescent="0.15">
      <c r="E486" s="105"/>
      <c r="F486" s="106"/>
      <c r="G486" s="106"/>
      <c r="H486" s="106"/>
      <c r="I486" s="106"/>
      <c r="K486" s="105"/>
    </row>
    <row r="487" spans="5:11" ht="16.5" x14ac:dyDescent="0.15">
      <c r="E487" s="105"/>
      <c r="F487" s="106"/>
      <c r="G487" s="106"/>
      <c r="H487" s="106"/>
      <c r="I487" s="106"/>
      <c r="K487" s="105"/>
    </row>
    <row r="488" spans="5:11" ht="16.5" x14ac:dyDescent="0.15">
      <c r="E488" s="105"/>
      <c r="F488" s="106"/>
      <c r="G488" s="106"/>
      <c r="H488" s="106"/>
      <c r="I488" s="106"/>
      <c r="K488" s="105"/>
    </row>
    <row r="489" spans="5:11" ht="16.5" x14ac:dyDescent="0.15">
      <c r="E489" s="105"/>
      <c r="F489" s="106"/>
      <c r="G489" s="106"/>
      <c r="H489" s="106"/>
      <c r="I489" s="106"/>
      <c r="K489" s="105"/>
    </row>
    <row r="490" spans="5:11" ht="16.5" x14ac:dyDescent="0.15">
      <c r="E490" s="105"/>
      <c r="F490" s="106"/>
      <c r="G490" s="106"/>
      <c r="H490" s="106"/>
      <c r="I490" s="106"/>
      <c r="K490" s="105"/>
    </row>
    <row r="491" spans="5:11" ht="16.5" x14ac:dyDescent="0.15">
      <c r="E491" s="105"/>
      <c r="F491" s="106"/>
      <c r="G491" s="106"/>
      <c r="H491" s="106"/>
      <c r="I491" s="106"/>
      <c r="K491" s="105"/>
    </row>
    <row r="492" spans="5:11" ht="16.5" x14ac:dyDescent="0.15">
      <c r="E492" s="105"/>
      <c r="F492" s="106"/>
      <c r="G492" s="106"/>
      <c r="H492" s="106"/>
      <c r="I492" s="106"/>
      <c r="K492" s="105"/>
    </row>
    <row r="493" spans="5:11" ht="16.5" x14ac:dyDescent="0.15">
      <c r="E493" s="105"/>
      <c r="F493" s="106"/>
      <c r="G493" s="106"/>
      <c r="H493" s="106"/>
      <c r="I493" s="106"/>
      <c r="K493" s="105"/>
    </row>
    <row r="494" spans="5:11" ht="16.5" x14ac:dyDescent="0.15">
      <c r="E494" s="105"/>
      <c r="F494" s="106"/>
      <c r="G494" s="106"/>
      <c r="H494" s="106"/>
      <c r="I494" s="106"/>
      <c r="K494" s="105"/>
    </row>
    <row r="495" spans="5:11" ht="16.5" x14ac:dyDescent="0.15">
      <c r="E495" s="105"/>
      <c r="F495" s="106"/>
      <c r="G495" s="106"/>
      <c r="H495" s="106"/>
      <c r="I495" s="106"/>
      <c r="K495" s="105"/>
    </row>
    <row r="496" spans="5:11" ht="16.5" x14ac:dyDescent="0.15">
      <c r="E496" s="105"/>
      <c r="F496" s="106"/>
      <c r="G496" s="106"/>
      <c r="H496" s="106"/>
      <c r="I496" s="106"/>
      <c r="K496" s="105"/>
    </row>
    <row r="497" spans="5:11" ht="16.5" x14ac:dyDescent="0.15">
      <c r="E497" s="105"/>
      <c r="F497" s="106"/>
      <c r="G497" s="106"/>
      <c r="H497" s="106"/>
      <c r="I497" s="106"/>
      <c r="K497" s="105"/>
    </row>
    <row r="498" spans="5:11" ht="16.5" x14ac:dyDescent="0.15">
      <c r="E498" s="105"/>
      <c r="F498" s="106"/>
      <c r="G498" s="106"/>
      <c r="H498" s="106"/>
      <c r="I498" s="106"/>
      <c r="K498" s="105"/>
    </row>
    <row r="499" spans="5:11" ht="16.5" x14ac:dyDescent="0.15">
      <c r="E499" s="105"/>
      <c r="F499" s="106"/>
      <c r="G499" s="106"/>
      <c r="H499" s="106"/>
      <c r="I499" s="106"/>
      <c r="K499" s="105"/>
    </row>
    <row r="500" spans="5:11" ht="16.5" x14ac:dyDescent="0.15">
      <c r="E500" s="105"/>
      <c r="F500" s="106"/>
      <c r="G500" s="106"/>
      <c r="H500" s="106"/>
      <c r="I500" s="106"/>
      <c r="K500" s="105"/>
    </row>
    <row r="501" spans="5:11" ht="16.5" x14ac:dyDescent="0.15">
      <c r="E501" s="105"/>
      <c r="F501" s="106"/>
      <c r="G501" s="106"/>
      <c r="H501" s="106"/>
      <c r="I501" s="106"/>
      <c r="K501" s="105"/>
    </row>
    <row r="502" spans="5:11" ht="16.5" x14ac:dyDescent="0.15">
      <c r="E502" s="105"/>
      <c r="F502" s="106"/>
      <c r="G502" s="106"/>
      <c r="H502" s="106"/>
      <c r="I502" s="106"/>
      <c r="K502" s="105"/>
    </row>
    <row r="503" spans="5:11" ht="16.5" x14ac:dyDescent="0.15">
      <c r="E503" s="105"/>
      <c r="F503" s="106"/>
      <c r="G503" s="106"/>
      <c r="H503" s="106"/>
      <c r="I503" s="106"/>
      <c r="K503" s="105"/>
    </row>
    <row r="504" spans="5:11" ht="16.5" x14ac:dyDescent="0.15">
      <c r="E504" s="105"/>
      <c r="F504" s="106"/>
      <c r="G504" s="106"/>
      <c r="H504" s="106"/>
      <c r="I504" s="106"/>
      <c r="K504" s="105"/>
    </row>
    <row r="505" spans="5:11" ht="16.5" x14ac:dyDescent="0.15">
      <c r="E505" s="105"/>
      <c r="F505" s="106"/>
      <c r="G505" s="106"/>
      <c r="H505" s="106"/>
      <c r="I505" s="106"/>
      <c r="K505" s="105"/>
    </row>
    <row r="506" spans="5:11" ht="16.5" x14ac:dyDescent="0.15">
      <c r="E506" s="105"/>
      <c r="F506" s="106"/>
      <c r="G506" s="106"/>
      <c r="H506" s="106"/>
      <c r="I506" s="106"/>
      <c r="K506" s="105"/>
    </row>
    <row r="507" spans="5:11" ht="16.5" x14ac:dyDescent="0.15">
      <c r="E507" s="105"/>
      <c r="F507" s="106"/>
      <c r="G507" s="106"/>
      <c r="H507" s="106"/>
      <c r="I507" s="106"/>
      <c r="K507" s="105"/>
    </row>
    <row r="508" spans="5:11" ht="16.5" x14ac:dyDescent="0.15">
      <c r="E508" s="105"/>
      <c r="F508" s="106"/>
      <c r="G508" s="106"/>
      <c r="H508" s="106"/>
      <c r="I508" s="106"/>
      <c r="K508" s="105"/>
    </row>
    <row r="509" spans="5:11" ht="16.5" x14ac:dyDescent="0.15">
      <c r="E509" s="105"/>
      <c r="F509" s="106"/>
      <c r="G509" s="106"/>
      <c r="H509" s="106"/>
      <c r="I509" s="106"/>
      <c r="K509" s="105"/>
    </row>
    <row r="510" spans="5:11" ht="16.5" x14ac:dyDescent="0.15">
      <c r="E510" s="105"/>
      <c r="F510" s="106"/>
      <c r="G510" s="106"/>
      <c r="H510" s="106"/>
      <c r="I510" s="106"/>
      <c r="K510" s="105"/>
    </row>
    <row r="511" spans="5:11" ht="16.5" x14ac:dyDescent="0.15">
      <c r="E511" s="105"/>
      <c r="F511" s="106"/>
      <c r="G511" s="106"/>
      <c r="H511" s="106"/>
      <c r="I511" s="106"/>
      <c r="K511" s="105"/>
    </row>
    <row r="512" spans="5:11" ht="16.5" x14ac:dyDescent="0.15">
      <c r="E512" s="105"/>
      <c r="F512" s="106"/>
      <c r="G512" s="106"/>
      <c r="H512" s="106"/>
      <c r="I512" s="106"/>
      <c r="K512" s="105"/>
    </row>
    <row r="513" spans="5:11" ht="16.5" x14ac:dyDescent="0.15">
      <c r="E513" s="105"/>
      <c r="F513" s="106"/>
      <c r="G513" s="106"/>
      <c r="H513" s="106"/>
      <c r="I513" s="106"/>
      <c r="K513" s="105"/>
    </row>
    <row r="514" spans="5:11" ht="16.5" x14ac:dyDescent="0.15">
      <c r="E514" s="105"/>
      <c r="F514" s="106"/>
      <c r="G514" s="106"/>
      <c r="H514" s="106"/>
      <c r="I514" s="106"/>
      <c r="K514" s="105"/>
    </row>
    <row r="515" spans="5:11" ht="16.5" x14ac:dyDescent="0.15">
      <c r="E515" s="105"/>
      <c r="F515" s="106"/>
      <c r="G515" s="106"/>
      <c r="H515" s="106"/>
      <c r="I515" s="106"/>
      <c r="K515" s="105"/>
    </row>
    <row r="516" spans="5:11" ht="16.5" x14ac:dyDescent="0.15">
      <c r="E516" s="105"/>
      <c r="F516" s="106"/>
      <c r="G516" s="106"/>
      <c r="H516" s="106"/>
      <c r="I516" s="106"/>
      <c r="K516" s="105"/>
    </row>
    <row r="517" spans="5:11" ht="16.5" x14ac:dyDescent="0.15">
      <c r="E517" s="105"/>
      <c r="F517" s="106"/>
      <c r="G517" s="106"/>
      <c r="H517" s="106"/>
      <c r="I517" s="106"/>
      <c r="K517" s="105"/>
    </row>
    <row r="518" spans="5:11" ht="16.5" x14ac:dyDescent="0.15">
      <c r="E518" s="105"/>
      <c r="F518" s="106"/>
      <c r="G518" s="106"/>
      <c r="H518" s="106"/>
      <c r="I518" s="106"/>
      <c r="K518" s="105"/>
    </row>
    <row r="519" spans="5:11" ht="16.5" x14ac:dyDescent="0.15">
      <c r="E519" s="105"/>
      <c r="F519" s="106"/>
      <c r="G519" s="106"/>
      <c r="H519" s="106"/>
      <c r="I519" s="106"/>
      <c r="K519" s="105"/>
    </row>
    <row r="520" spans="5:11" ht="16.5" x14ac:dyDescent="0.15">
      <c r="E520" s="105"/>
      <c r="F520" s="106"/>
      <c r="G520" s="106"/>
      <c r="H520" s="106"/>
      <c r="I520" s="106"/>
      <c r="K520" s="105"/>
    </row>
    <row r="521" spans="5:11" ht="16.5" x14ac:dyDescent="0.15">
      <c r="E521" s="105"/>
      <c r="F521" s="106"/>
      <c r="G521" s="106"/>
      <c r="H521" s="106"/>
      <c r="I521" s="106"/>
      <c r="K521" s="105"/>
    </row>
    <row r="522" spans="5:11" ht="16.5" x14ac:dyDescent="0.15">
      <c r="E522" s="105"/>
      <c r="F522" s="106"/>
      <c r="G522" s="106"/>
      <c r="H522" s="106"/>
      <c r="I522" s="106"/>
      <c r="K522" s="105"/>
    </row>
    <row r="523" spans="5:11" ht="16.5" x14ac:dyDescent="0.15">
      <c r="E523" s="105"/>
      <c r="F523" s="106"/>
      <c r="G523" s="106"/>
      <c r="H523" s="106"/>
      <c r="I523" s="106"/>
      <c r="K523" s="105"/>
    </row>
    <row r="524" spans="5:11" ht="16.5" x14ac:dyDescent="0.15">
      <c r="E524" s="105"/>
      <c r="F524" s="106"/>
      <c r="G524" s="106"/>
      <c r="H524" s="106"/>
      <c r="I524" s="106"/>
      <c r="K524" s="105"/>
    </row>
    <row r="525" spans="5:11" ht="16.5" x14ac:dyDescent="0.15">
      <c r="E525" s="105"/>
      <c r="F525" s="106"/>
      <c r="G525" s="106"/>
      <c r="H525" s="106"/>
      <c r="I525" s="106"/>
      <c r="K525" s="105"/>
    </row>
    <row r="526" spans="5:11" ht="16.5" x14ac:dyDescent="0.15">
      <c r="E526" s="105"/>
      <c r="F526" s="106"/>
      <c r="G526" s="106"/>
      <c r="H526" s="106"/>
      <c r="I526" s="106"/>
      <c r="K526" s="105"/>
    </row>
    <row r="527" spans="5:11" ht="16.5" x14ac:dyDescent="0.15">
      <c r="E527" s="105"/>
      <c r="F527" s="106"/>
      <c r="G527" s="106"/>
      <c r="H527" s="106"/>
      <c r="I527" s="106"/>
      <c r="K527" s="105"/>
    </row>
    <row r="528" spans="5:11" ht="16.5" x14ac:dyDescent="0.15">
      <c r="E528" s="105"/>
      <c r="F528" s="106"/>
      <c r="G528" s="106"/>
      <c r="H528" s="106"/>
      <c r="I528" s="106"/>
      <c r="K528" s="105"/>
    </row>
    <row r="529" spans="5:11" ht="16.5" x14ac:dyDescent="0.15">
      <c r="E529" s="105"/>
      <c r="F529" s="106"/>
      <c r="G529" s="106"/>
      <c r="H529" s="106"/>
      <c r="I529" s="106"/>
      <c r="K529" s="105"/>
    </row>
    <row r="530" spans="5:11" ht="16.5" x14ac:dyDescent="0.15">
      <c r="E530" s="105"/>
      <c r="F530" s="106"/>
      <c r="G530" s="106"/>
      <c r="H530" s="106"/>
      <c r="I530" s="106"/>
      <c r="K530" s="105"/>
    </row>
    <row r="531" spans="5:11" ht="16.5" x14ac:dyDescent="0.15">
      <c r="E531" s="105"/>
      <c r="F531" s="106"/>
      <c r="G531" s="106"/>
      <c r="H531" s="106"/>
      <c r="I531" s="106"/>
      <c r="K531" s="105"/>
    </row>
    <row r="532" spans="5:11" ht="16.5" x14ac:dyDescent="0.15">
      <c r="E532" s="105"/>
      <c r="F532" s="106"/>
      <c r="G532" s="106"/>
      <c r="H532" s="106"/>
      <c r="I532" s="106"/>
      <c r="K532" s="105"/>
    </row>
    <row r="533" spans="5:11" ht="16.5" x14ac:dyDescent="0.15">
      <c r="E533" s="105"/>
      <c r="F533" s="106"/>
      <c r="G533" s="106"/>
      <c r="H533" s="106"/>
      <c r="I533" s="106"/>
      <c r="K533" s="105"/>
    </row>
    <row r="534" spans="5:11" ht="16.5" x14ac:dyDescent="0.15">
      <c r="E534" s="105"/>
      <c r="F534" s="106"/>
      <c r="G534" s="106"/>
      <c r="H534" s="106"/>
      <c r="I534" s="106"/>
      <c r="K534" s="105"/>
    </row>
    <row r="535" spans="5:11" ht="16.5" x14ac:dyDescent="0.15">
      <c r="E535" s="105"/>
      <c r="F535" s="106"/>
      <c r="G535" s="106"/>
      <c r="H535" s="106"/>
      <c r="I535" s="106"/>
      <c r="K535" s="105"/>
    </row>
    <row r="536" spans="5:11" ht="16.5" x14ac:dyDescent="0.15">
      <c r="E536" s="105"/>
      <c r="F536" s="106"/>
      <c r="G536" s="106"/>
      <c r="H536" s="106"/>
      <c r="I536" s="106"/>
      <c r="K536" s="105"/>
    </row>
    <row r="537" spans="5:11" ht="16.5" x14ac:dyDescent="0.15">
      <c r="E537" s="105"/>
      <c r="F537" s="106"/>
      <c r="G537" s="106"/>
      <c r="H537" s="106"/>
      <c r="I537" s="106"/>
      <c r="K537" s="105"/>
    </row>
    <row r="538" spans="5:11" ht="16.5" x14ac:dyDescent="0.15">
      <c r="E538" s="105"/>
      <c r="F538" s="106"/>
      <c r="G538" s="106"/>
      <c r="H538" s="106"/>
      <c r="I538" s="106"/>
      <c r="K538" s="105"/>
    </row>
    <row r="539" spans="5:11" ht="16.5" x14ac:dyDescent="0.15">
      <c r="E539" s="105"/>
      <c r="F539" s="106"/>
      <c r="G539" s="106"/>
      <c r="H539" s="106"/>
      <c r="I539" s="106"/>
      <c r="K539" s="105"/>
    </row>
    <row r="540" spans="5:11" ht="16.5" x14ac:dyDescent="0.15">
      <c r="E540" s="105"/>
      <c r="F540" s="106"/>
      <c r="G540" s="106"/>
      <c r="H540" s="106"/>
      <c r="I540" s="106"/>
      <c r="K540" s="105"/>
    </row>
    <row r="541" spans="5:11" ht="16.5" x14ac:dyDescent="0.15">
      <c r="E541" s="105"/>
      <c r="F541" s="106"/>
      <c r="G541" s="106"/>
      <c r="H541" s="106"/>
      <c r="I541" s="106"/>
      <c r="K541" s="105"/>
    </row>
    <row r="542" spans="5:11" ht="16.5" x14ac:dyDescent="0.15">
      <c r="E542" s="105"/>
      <c r="F542" s="106"/>
      <c r="G542" s="106"/>
      <c r="H542" s="106"/>
      <c r="I542" s="106"/>
      <c r="K542" s="105"/>
    </row>
    <row r="543" spans="5:11" ht="16.5" x14ac:dyDescent="0.15">
      <c r="E543" s="105"/>
      <c r="F543" s="106"/>
      <c r="G543" s="106"/>
      <c r="H543" s="106"/>
      <c r="I543" s="106"/>
      <c r="K543" s="105"/>
    </row>
    <row r="544" spans="5:11" ht="16.5" x14ac:dyDescent="0.15">
      <c r="E544" s="105"/>
      <c r="F544" s="106"/>
      <c r="G544" s="106"/>
      <c r="H544" s="106"/>
      <c r="I544" s="106"/>
      <c r="K544" s="105"/>
    </row>
    <row r="545" spans="5:11" ht="16.5" x14ac:dyDescent="0.15">
      <c r="E545" s="105"/>
      <c r="F545" s="106"/>
      <c r="G545" s="106"/>
      <c r="H545" s="106"/>
      <c r="I545" s="106"/>
      <c r="K545" s="105"/>
    </row>
    <row r="546" spans="5:11" ht="16.5" x14ac:dyDescent="0.15">
      <c r="E546" s="105"/>
      <c r="F546" s="106"/>
      <c r="G546" s="106"/>
      <c r="H546" s="106"/>
      <c r="I546" s="106"/>
      <c r="K546" s="105"/>
    </row>
    <row r="547" spans="5:11" ht="16.5" x14ac:dyDescent="0.15">
      <c r="E547" s="105"/>
      <c r="F547" s="106"/>
      <c r="G547" s="106"/>
      <c r="H547" s="106"/>
      <c r="I547" s="106"/>
      <c r="K547" s="105"/>
    </row>
    <row r="548" spans="5:11" ht="16.5" x14ac:dyDescent="0.15">
      <c r="E548" s="105"/>
      <c r="F548" s="106"/>
      <c r="G548" s="106"/>
      <c r="H548" s="106"/>
      <c r="I548" s="106"/>
      <c r="K548" s="105"/>
    </row>
    <row r="549" spans="5:11" ht="16.5" x14ac:dyDescent="0.15">
      <c r="E549" s="105"/>
      <c r="F549" s="106"/>
      <c r="G549" s="106"/>
      <c r="H549" s="106"/>
      <c r="I549" s="106"/>
      <c r="K549" s="105"/>
    </row>
    <row r="550" spans="5:11" ht="16.5" x14ac:dyDescent="0.15">
      <c r="E550" s="105"/>
      <c r="F550" s="106"/>
      <c r="G550" s="106"/>
      <c r="H550" s="106"/>
      <c r="I550" s="106"/>
      <c r="K550" s="105"/>
    </row>
    <row r="551" spans="5:11" ht="16.5" x14ac:dyDescent="0.15">
      <c r="E551" s="105"/>
      <c r="F551" s="106"/>
      <c r="G551" s="106"/>
      <c r="H551" s="106"/>
      <c r="I551" s="106"/>
      <c r="K551" s="105"/>
    </row>
    <row r="552" spans="5:11" ht="16.5" x14ac:dyDescent="0.15">
      <c r="E552" s="105"/>
      <c r="F552" s="106"/>
      <c r="G552" s="106"/>
      <c r="H552" s="106"/>
      <c r="I552" s="106"/>
      <c r="K552" s="105"/>
    </row>
    <row r="553" spans="5:11" ht="16.5" x14ac:dyDescent="0.15">
      <c r="E553" s="105"/>
      <c r="F553" s="106"/>
      <c r="G553" s="106"/>
      <c r="H553" s="106"/>
      <c r="I553" s="106"/>
      <c r="K553" s="105"/>
    </row>
    <row r="554" spans="5:11" ht="16.5" x14ac:dyDescent="0.15">
      <c r="E554" s="105"/>
      <c r="F554" s="106"/>
      <c r="G554" s="106"/>
      <c r="H554" s="106"/>
      <c r="I554" s="106"/>
      <c r="K554" s="105"/>
    </row>
    <row r="555" spans="5:11" ht="16.5" x14ac:dyDescent="0.15">
      <c r="E555" s="105"/>
      <c r="F555" s="106"/>
      <c r="G555" s="106"/>
      <c r="H555" s="106"/>
      <c r="I555" s="106"/>
      <c r="K555" s="105"/>
    </row>
    <row r="556" spans="5:11" ht="16.5" x14ac:dyDescent="0.15">
      <c r="E556" s="105"/>
      <c r="F556" s="106"/>
      <c r="G556" s="106"/>
      <c r="H556" s="106"/>
      <c r="I556" s="106"/>
      <c r="K556" s="105"/>
    </row>
    <row r="557" spans="5:11" ht="16.5" x14ac:dyDescent="0.15">
      <c r="E557" s="105"/>
      <c r="F557" s="106"/>
      <c r="G557" s="106"/>
      <c r="H557" s="106"/>
      <c r="I557" s="106"/>
      <c r="K557" s="105"/>
    </row>
    <row r="558" spans="5:11" ht="16.5" x14ac:dyDescent="0.15">
      <c r="E558" s="105"/>
      <c r="F558" s="106"/>
      <c r="G558" s="106"/>
      <c r="H558" s="106"/>
      <c r="I558" s="106"/>
      <c r="K558" s="105"/>
    </row>
    <row r="559" spans="5:11" ht="16.5" x14ac:dyDescent="0.15">
      <c r="E559" s="105"/>
      <c r="F559" s="106"/>
      <c r="G559" s="106"/>
      <c r="H559" s="106"/>
      <c r="I559" s="106"/>
      <c r="K559" s="105"/>
    </row>
    <row r="560" spans="5:11" ht="16.5" x14ac:dyDescent="0.15">
      <c r="E560" s="105"/>
      <c r="F560" s="106"/>
      <c r="G560" s="106"/>
      <c r="H560" s="106"/>
      <c r="I560" s="106"/>
      <c r="K560" s="105"/>
    </row>
    <row r="561" spans="5:11" ht="16.5" x14ac:dyDescent="0.15">
      <c r="E561" s="105"/>
      <c r="F561" s="106"/>
      <c r="G561" s="106"/>
      <c r="H561" s="106"/>
      <c r="I561" s="106"/>
      <c r="K561" s="105"/>
    </row>
    <row r="562" spans="5:11" ht="16.5" x14ac:dyDescent="0.15">
      <c r="E562" s="105"/>
      <c r="F562" s="106"/>
      <c r="G562" s="106"/>
      <c r="H562" s="106"/>
      <c r="I562" s="106"/>
      <c r="K562" s="105"/>
    </row>
    <row r="563" spans="5:11" ht="16.5" x14ac:dyDescent="0.15">
      <c r="E563" s="105"/>
      <c r="F563" s="106"/>
      <c r="G563" s="106"/>
      <c r="H563" s="106"/>
      <c r="I563" s="106"/>
      <c r="K563" s="105"/>
    </row>
    <row r="564" spans="5:11" ht="16.5" x14ac:dyDescent="0.15">
      <c r="E564" s="105"/>
      <c r="F564" s="106"/>
      <c r="G564" s="106"/>
      <c r="H564" s="106"/>
      <c r="I564" s="106"/>
      <c r="K564" s="105"/>
    </row>
    <row r="565" spans="5:11" ht="16.5" x14ac:dyDescent="0.15">
      <c r="E565" s="105"/>
      <c r="F565" s="106"/>
      <c r="G565" s="106"/>
      <c r="H565" s="106"/>
      <c r="I565" s="106"/>
      <c r="K565" s="105"/>
    </row>
    <row r="566" spans="5:11" ht="16.5" x14ac:dyDescent="0.15">
      <c r="E566" s="105"/>
      <c r="F566" s="106"/>
      <c r="G566" s="106"/>
      <c r="H566" s="106"/>
      <c r="I566" s="106"/>
      <c r="K566" s="105"/>
    </row>
    <row r="567" spans="5:11" ht="16.5" x14ac:dyDescent="0.15">
      <c r="E567" s="105"/>
      <c r="F567" s="106"/>
      <c r="G567" s="106"/>
      <c r="H567" s="106"/>
      <c r="I567" s="106"/>
      <c r="K567" s="105"/>
    </row>
    <row r="568" spans="5:11" ht="16.5" x14ac:dyDescent="0.15">
      <c r="E568" s="105"/>
      <c r="F568" s="106"/>
      <c r="G568" s="106"/>
      <c r="H568" s="106"/>
      <c r="I568" s="106"/>
      <c r="K568" s="105"/>
    </row>
    <row r="569" spans="5:11" ht="16.5" x14ac:dyDescent="0.15">
      <c r="E569" s="105"/>
      <c r="F569" s="106"/>
      <c r="G569" s="106"/>
      <c r="H569" s="106"/>
      <c r="I569" s="106"/>
      <c r="K569" s="105"/>
    </row>
    <row r="570" spans="5:11" ht="16.5" x14ac:dyDescent="0.15">
      <c r="E570" s="105"/>
      <c r="F570" s="106"/>
      <c r="G570" s="106"/>
      <c r="H570" s="106"/>
      <c r="I570" s="106"/>
      <c r="K570" s="105"/>
    </row>
    <row r="571" spans="5:11" ht="16.5" x14ac:dyDescent="0.15">
      <c r="E571" s="105"/>
      <c r="F571" s="106"/>
      <c r="G571" s="106"/>
      <c r="H571" s="106"/>
      <c r="I571" s="106"/>
      <c r="K571" s="105"/>
    </row>
    <row r="572" spans="5:11" ht="16.5" x14ac:dyDescent="0.15">
      <c r="E572" s="105"/>
      <c r="F572" s="106"/>
      <c r="G572" s="106"/>
      <c r="H572" s="106"/>
      <c r="I572" s="106"/>
      <c r="K572" s="105"/>
    </row>
    <row r="573" spans="5:11" ht="16.5" x14ac:dyDescent="0.15">
      <c r="E573" s="105"/>
      <c r="F573" s="106"/>
      <c r="G573" s="106"/>
      <c r="H573" s="106"/>
      <c r="I573" s="106"/>
      <c r="K573" s="105"/>
    </row>
    <row r="574" spans="5:11" ht="16.5" x14ac:dyDescent="0.15">
      <c r="E574" s="105"/>
      <c r="F574" s="106"/>
      <c r="G574" s="106"/>
      <c r="H574" s="106"/>
      <c r="I574" s="106"/>
      <c r="K574" s="105"/>
    </row>
    <row r="575" spans="5:11" ht="16.5" x14ac:dyDescent="0.15">
      <c r="E575" s="105"/>
      <c r="F575" s="106"/>
      <c r="G575" s="106"/>
      <c r="H575" s="106"/>
      <c r="I575" s="106"/>
      <c r="K575" s="105"/>
    </row>
    <row r="576" spans="5:11" ht="16.5" x14ac:dyDescent="0.15">
      <c r="E576" s="105"/>
      <c r="F576" s="106"/>
      <c r="G576" s="106"/>
      <c r="H576" s="106"/>
      <c r="I576" s="106"/>
      <c r="K576" s="105"/>
    </row>
    <row r="577" spans="5:11" ht="16.5" x14ac:dyDescent="0.15">
      <c r="E577" s="105"/>
      <c r="F577" s="106"/>
      <c r="G577" s="106"/>
      <c r="H577" s="106"/>
      <c r="I577" s="106"/>
      <c r="K577" s="105"/>
    </row>
    <row r="578" spans="5:11" ht="16.5" x14ac:dyDescent="0.15">
      <c r="E578" s="105"/>
      <c r="F578" s="106"/>
      <c r="G578" s="106"/>
      <c r="H578" s="106"/>
      <c r="I578" s="106"/>
      <c r="K578" s="105"/>
    </row>
    <row r="579" spans="5:11" ht="16.5" x14ac:dyDescent="0.15">
      <c r="E579" s="105"/>
      <c r="F579" s="106"/>
      <c r="G579" s="106"/>
      <c r="H579" s="106"/>
      <c r="I579" s="106"/>
      <c r="K579" s="105"/>
    </row>
    <row r="580" spans="5:11" ht="16.5" x14ac:dyDescent="0.15">
      <c r="E580" s="105"/>
      <c r="F580" s="106"/>
      <c r="G580" s="106"/>
      <c r="H580" s="106"/>
      <c r="I580" s="106"/>
      <c r="K580" s="105"/>
    </row>
    <row r="581" spans="5:11" ht="16.5" x14ac:dyDescent="0.15">
      <c r="E581" s="105"/>
      <c r="F581" s="106"/>
      <c r="G581" s="106"/>
      <c r="H581" s="106"/>
      <c r="I581" s="106"/>
      <c r="K581" s="105"/>
    </row>
    <row r="582" spans="5:11" ht="16.5" x14ac:dyDescent="0.15">
      <c r="E582" s="105"/>
      <c r="F582" s="106"/>
      <c r="G582" s="106"/>
      <c r="H582" s="106"/>
      <c r="I582" s="106"/>
      <c r="K582" s="105"/>
    </row>
    <row r="583" spans="5:11" ht="16.5" x14ac:dyDescent="0.15">
      <c r="E583" s="105"/>
      <c r="F583" s="106"/>
      <c r="G583" s="106"/>
      <c r="H583" s="106"/>
      <c r="I583" s="106"/>
      <c r="K583" s="105"/>
    </row>
    <row r="584" spans="5:11" ht="16.5" x14ac:dyDescent="0.15">
      <c r="E584" s="105"/>
      <c r="F584" s="106"/>
      <c r="G584" s="106"/>
      <c r="H584" s="106"/>
      <c r="I584" s="106"/>
      <c r="K584" s="105"/>
    </row>
    <row r="585" spans="5:11" ht="16.5" x14ac:dyDescent="0.15">
      <c r="E585" s="105"/>
      <c r="F585" s="106"/>
      <c r="G585" s="106"/>
      <c r="H585" s="106"/>
      <c r="I585" s="106"/>
      <c r="K585" s="105"/>
    </row>
    <row r="586" spans="5:11" ht="16.5" x14ac:dyDescent="0.15">
      <c r="E586" s="105"/>
      <c r="F586" s="106"/>
      <c r="G586" s="106"/>
      <c r="H586" s="106"/>
      <c r="I586" s="106"/>
      <c r="K586" s="105"/>
    </row>
    <row r="587" spans="5:11" ht="16.5" x14ac:dyDescent="0.15">
      <c r="E587" s="105"/>
      <c r="F587" s="106"/>
      <c r="G587" s="106"/>
      <c r="H587" s="106"/>
      <c r="I587" s="106"/>
      <c r="K587" s="105"/>
    </row>
    <row r="588" spans="5:11" ht="16.5" x14ac:dyDescent="0.15">
      <c r="E588" s="105"/>
      <c r="F588" s="106"/>
      <c r="G588" s="106"/>
      <c r="H588" s="106"/>
      <c r="I588" s="106"/>
      <c r="K588" s="105"/>
    </row>
    <row r="589" spans="5:11" ht="16.5" x14ac:dyDescent="0.15">
      <c r="E589" s="105"/>
      <c r="F589" s="106"/>
      <c r="G589" s="106"/>
      <c r="H589" s="106"/>
      <c r="I589" s="106"/>
      <c r="K589" s="105"/>
    </row>
    <row r="590" spans="5:11" ht="16.5" x14ac:dyDescent="0.15">
      <c r="E590" s="105"/>
      <c r="F590" s="106"/>
      <c r="G590" s="106"/>
      <c r="H590" s="106"/>
      <c r="I590" s="106"/>
      <c r="K590" s="105"/>
    </row>
    <row r="591" spans="5:11" ht="16.5" x14ac:dyDescent="0.15">
      <c r="E591" s="105"/>
      <c r="F591" s="106"/>
      <c r="G591" s="106"/>
      <c r="H591" s="106"/>
      <c r="I591" s="106"/>
      <c r="K591" s="105"/>
    </row>
    <row r="592" spans="5:11" ht="16.5" x14ac:dyDescent="0.15">
      <c r="E592" s="105"/>
      <c r="F592" s="106"/>
      <c r="G592" s="106"/>
      <c r="H592" s="106"/>
      <c r="I592" s="106"/>
      <c r="K592" s="105"/>
    </row>
    <row r="593" spans="5:11" ht="16.5" x14ac:dyDescent="0.15">
      <c r="E593" s="105"/>
      <c r="F593" s="106"/>
      <c r="G593" s="106"/>
      <c r="H593" s="106"/>
      <c r="I593" s="106"/>
      <c r="K593" s="105"/>
    </row>
    <row r="594" spans="5:11" ht="16.5" x14ac:dyDescent="0.15">
      <c r="E594" s="105"/>
      <c r="F594" s="106"/>
      <c r="G594" s="106"/>
      <c r="H594" s="106"/>
      <c r="I594" s="106"/>
      <c r="K594" s="105"/>
    </row>
    <row r="595" spans="5:11" ht="16.5" x14ac:dyDescent="0.15">
      <c r="E595" s="105"/>
      <c r="F595" s="106"/>
      <c r="G595" s="106"/>
      <c r="H595" s="106"/>
      <c r="I595" s="106"/>
      <c r="K595" s="105"/>
    </row>
    <row r="596" spans="5:11" ht="16.5" x14ac:dyDescent="0.15">
      <c r="E596" s="105"/>
      <c r="F596" s="106"/>
      <c r="G596" s="106"/>
      <c r="H596" s="106"/>
      <c r="I596" s="106"/>
      <c r="K596" s="105"/>
    </row>
    <row r="597" spans="5:11" ht="16.5" x14ac:dyDescent="0.15">
      <c r="E597" s="105"/>
      <c r="F597" s="106"/>
      <c r="G597" s="106"/>
      <c r="H597" s="106"/>
      <c r="I597" s="106"/>
      <c r="K597" s="105"/>
    </row>
    <row r="598" spans="5:11" ht="16.5" x14ac:dyDescent="0.15">
      <c r="E598" s="105"/>
      <c r="F598" s="106"/>
      <c r="G598" s="106"/>
      <c r="H598" s="106"/>
      <c r="I598" s="106"/>
      <c r="K598" s="105"/>
    </row>
    <row r="599" spans="5:11" ht="16.5" x14ac:dyDescent="0.15">
      <c r="E599" s="105"/>
      <c r="F599" s="106"/>
      <c r="G599" s="106"/>
      <c r="H599" s="106"/>
      <c r="I599" s="106"/>
      <c r="K599" s="105"/>
    </row>
    <row r="600" spans="5:11" ht="16.5" x14ac:dyDescent="0.15">
      <c r="E600" s="105"/>
      <c r="F600" s="106"/>
      <c r="G600" s="106"/>
      <c r="H600" s="106"/>
      <c r="I600" s="106"/>
      <c r="K600" s="105"/>
    </row>
    <row r="601" spans="5:11" ht="16.5" x14ac:dyDescent="0.15">
      <c r="E601" s="105"/>
      <c r="F601" s="106"/>
      <c r="G601" s="106"/>
      <c r="H601" s="106"/>
      <c r="I601" s="106"/>
      <c r="K601" s="105"/>
    </row>
    <row r="602" spans="5:11" ht="16.5" x14ac:dyDescent="0.15">
      <c r="E602" s="105"/>
      <c r="F602" s="106"/>
      <c r="G602" s="106"/>
      <c r="H602" s="106"/>
      <c r="I602" s="106"/>
      <c r="K602" s="105"/>
    </row>
    <row r="603" spans="5:11" ht="16.5" x14ac:dyDescent="0.15">
      <c r="E603" s="105"/>
      <c r="F603" s="106"/>
      <c r="G603" s="106"/>
      <c r="H603" s="106"/>
      <c r="I603" s="106"/>
      <c r="K603" s="105"/>
    </row>
    <row r="604" spans="5:11" ht="16.5" x14ac:dyDescent="0.15">
      <c r="E604" s="105"/>
      <c r="F604" s="106"/>
      <c r="G604" s="106"/>
      <c r="H604" s="106"/>
      <c r="I604" s="106"/>
      <c r="K604" s="105"/>
    </row>
    <row r="605" spans="5:11" ht="16.5" x14ac:dyDescent="0.15">
      <c r="E605" s="105"/>
      <c r="F605" s="106"/>
      <c r="G605" s="106"/>
      <c r="H605" s="106"/>
      <c r="I605" s="106"/>
      <c r="K605" s="105"/>
    </row>
    <row r="606" spans="5:11" ht="16.5" x14ac:dyDescent="0.15">
      <c r="E606" s="105"/>
      <c r="F606" s="106"/>
      <c r="G606" s="106"/>
      <c r="H606" s="106"/>
      <c r="I606" s="106"/>
      <c r="K606" s="105"/>
    </row>
    <row r="607" spans="5:11" ht="16.5" x14ac:dyDescent="0.15">
      <c r="E607" s="105"/>
      <c r="F607" s="106"/>
      <c r="G607" s="106"/>
      <c r="H607" s="106"/>
      <c r="I607" s="106"/>
      <c r="K607" s="105"/>
    </row>
    <row r="608" spans="5:11" ht="16.5" x14ac:dyDescent="0.15">
      <c r="E608" s="105"/>
      <c r="F608" s="106"/>
      <c r="G608" s="106"/>
      <c r="H608" s="106"/>
      <c r="I608" s="106"/>
      <c r="K608" s="105"/>
    </row>
    <row r="609" spans="5:11" ht="16.5" x14ac:dyDescent="0.15">
      <c r="E609" s="105"/>
      <c r="F609" s="106"/>
      <c r="G609" s="106"/>
      <c r="H609" s="106"/>
      <c r="I609" s="106"/>
      <c r="K609" s="105"/>
    </row>
    <row r="610" spans="5:11" ht="16.5" x14ac:dyDescent="0.15">
      <c r="E610" s="105"/>
      <c r="F610" s="106"/>
      <c r="G610" s="106"/>
      <c r="H610" s="106"/>
      <c r="I610" s="106"/>
      <c r="K610" s="105"/>
    </row>
    <row r="611" spans="5:11" ht="16.5" x14ac:dyDescent="0.15">
      <c r="E611" s="105"/>
      <c r="F611" s="106"/>
      <c r="G611" s="106"/>
      <c r="H611" s="106"/>
      <c r="I611" s="106"/>
      <c r="K611" s="105"/>
    </row>
    <row r="612" spans="5:11" ht="16.5" x14ac:dyDescent="0.15">
      <c r="E612" s="105"/>
      <c r="F612" s="106"/>
      <c r="G612" s="106"/>
      <c r="H612" s="106"/>
      <c r="I612" s="106"/>
      <c r="K612" s="105"/>
    </row>
    <row r="613" spans="5:11" ht="16.5" x14ac:dyDescent="0.15">
      <c r="E613" s="105"/>
      <c r="F613" s="106"/>
      <c r="G613" s="106"/>
      <c r="H613" s="106"/>
      <c r="I613" s="106"/>
      <c r="K613" s="105"/>
    </row>
    <row r="614" spans="5:11" ht="16.5" x14ac:dyDescent="0.15">
      <c r="E614" s="105"/>
      <c r="F614" s="106"/>
      <c r="G614" s="106"/>
      <c r="H614" s="106"/>
      <c r="I614" s="106"/>
      <c r="K614" s="105"/>
    </row>
    <row r="615" spans="5:11" ht="16.5" x14ac:dyDescent="0.15">
      <c r="E615" s="105"/>
      <c r="F615" s="106"/>
      <c r="G615" s="106"/>
      <c r="H615" s="106"/>
      <c r="I615" s="106"/>
      <c r="K615" s="105"/>
    </row>
    <row r="616" spans="5:11" ht="16.5" x14ac:dyDescent="0.15">
      <c r="E616" s="105"/>
      <c r="F616" s="106"/>
      <c r="G616" s="106"/>
      <c r="H616" s="106"/>
      <c r="I616" s="106"/>
      <c r="K616" s="105"/>
    </row>
    <row r="617" spans="5:11" ht="16.5" x14ac:dyDescent="0.15">
      <c r="E617" s="105"/>
      <c r="F617" s="106"/>
      <c r="G617" s="106"/>
      <c r="H617" s="106"/>
      <c r="I617" s="106"/>
      <c r="K617" s="105"/>
    </row>
    <row r="618" spans="5:11" ht="16.5" x14ac:dyDescent="0.15">
      <c r="E618" s="105"/>
      <c r="F618" s="106"/>
      <c r="G618" s="106"/>
      <c r="H618" s="106"/>
      <c r="I618" s="106"/>
      <c r="K618" s="105"/>
    </row>
    <row r="619" spans="5:11" ht="16.5" x14ac:dyDescent="0.15">
      <c r="E619" s="105"/>
      <c r="F619" s="106"/>
      <c r="G619" s="106"/>
      <c r="H619" s="106"/>
      <c r="I619" s="106"/>
      <c r="K619" s="105"/>
    </row>
    <row r="620" spans="5:11" ht="16.5" x14ac:dyDescent="0.15">
      <c r="E620" s="105"/>
      <c r="F620" s="106"/>
      <c r="G620" s="106"/>
      <c r="H620" s="106"/>
      <c r="I620" s="106"/>
      <c r="K620" s="105"/>
    </row>
    <row r="621" spans="5:11" ht="16.5" x14ac:dyDescent="0.15">
      <c r="E621" s="105"/>
      <c r="F621" s="106"/>
      <c r="G621" s="106"/>
      <c r="H621" s="106"/>
      <c r="I621" s="106"/>
      <c r="K621" s="105"/>
    </row>
    <row r="622" spans="5:11" ht="16.5" x14ac:dyDescent="0.15">
      <c r="E622" s="105"/>
      <c r="F622" s="106"/>
      <c r="G622" s="106"/>
      <c r="H622" s="106"/>
      <c r="I622" s="106"/>
      <c r="K622" s="105"/>
    </row>
    <row r="623" spans="5:11" ht="16.5" x14ac:dyDescent="0.15">
      <c r="E623" s="105"/>
      <c r="F623" s="106"/>
      <c r="G623" s="106"/>
      <c r="H623" s="106"/>
      <c r="I623" s="106"/>
      <c r="K623" s="105"/>
    </row>
    <row r="624" spans="5:11" ht="16.5" x14ac:dyDescent="0.15">
      <c r="E624" s="105"/>
      <c r="F624" s="106"/>
      <c r="G624" s="106"/>
      <c r="H624" s="106"/>
      <c r="I624" s="106"/>
      <c r="K624" s="105"/>
    </row>
    <row r="625" spans="5:11" ht="16.5" x14ac:dyDescent="0.15">
      <c r="E625" s="105"/>
      <c r="F625" s="106"/>
      <c r="G625" s="106"/>
      <c r="H625" s="106"/>
      <c r="I625" s="106"/>
      <c r="K625" s="105"/>
    </row>
    <row r="626" spans="5:11" ht="16.5" x14ac:dyDescent="0.15">
      <c r="E626" s="105"/>
      <c r="F626" s="106"/>
      <c r="G626" s="106"/>
      <c r="H626" s="106"/>
      <c r="I626" s="106"/>
      <c r="K626" s="105"/>
    </row>
    <row r="627" spans="5:11" ht="16.5" x14ac:dyDescent="0.15">
      <c r="E627" s="105"/>
      <c r="F627" s="106"/>
      <c r="G627" s="106"/>
      <c r="H627" s="106"/>
      <c r="I627" s="106"/>
      <c r="K627" s="105"/>
    </row>
    <row r="628" spans="5:11" ht="16.5" x14ac:dyDescent="0.15">
      <c r="E628" s="105"/>
      <c r="F628" s="106"/>
      <c r="G628" s="106"/>
      <c r="H628" s="106"/>
      <c r="I628" s="106"/>
      <c r="K628" s="105"/>
    </row>
    <row r="629" spans="5:11" ht="16.5" x14ac:dyDescent="0.15">
      <c r="E629" s="105"/>
      <c r="F629" s="106"/>
      <c r="G629" s="106"/>
      <c r="H629" s="106"/>
      <c r="I629" s="106"/>
      <c r="K629" s="105"/>
    </row>
    <row r="630" spans="5:11" ht="16.5" x14ac:dyDescent="0.15">
      <c r="E630" s="105"/>
      <c r="F630" s="106"/>
      <c r="G630" s="106"/>
      <c r="H630" s="106"/>
      <c r="I630" s="106"/>
      <c r="K630" s="105"/>
    </row>
    <row r="631" spans="5:11" ht="16.5" x14ac:dyDescent="0.15">
      <c r="E631" s="105"/>
      <c r="F631" s="106"/>
      <c r="G631" s="106"/>
      <c r="H631" s="106"/>
      <c r="I631" s="106"/>
      <c r="K631" s="105"/>
    </row>
    <row r="632" spans="5:11" ht="16.5" x14ac:dyDescent="0.15">
      <c r="E632" s="105"/>
      <c r="F632" s="106"/>
      <c r="G632" s="106"/>
      <c r="H632" s="106"/>
      <c r="I632" s="106"/>
      <c r="K632" s="105"/>
    </row>
    <row r="633" spans="5:11" ht="16.5" x14ac:dyDescent="0.15">
      <c r="E633" s="105"/>
      <c r="F633" s="106"/>
      <c r="G633" s="106"/>
      <c r="H633" s="106"/>
      <c r="I633" s="106"/>
      <c r="K633" s="105"/>
    </row>
    <row r="634" spans="5:11" ht="16.5" x14ac:dyDescent="0.15">
      <c r="E634" s="105"/>
      <c r="F634" s="106"/>
      <c r="G634" s="106"/>
      <c r="H634" s="106"/>
      <c r="I634" s="106"/>
      <c r="K634" s="105"/>
    </row>
    <row r="635" spans="5:11" ht="16.5" x14ac:dyDescent="0.15">
      <c r="E635" s="105"/>
      <c r="F635" s="106"/>
      <c r="G635" s="106"/>
      <c r="H635" s="106"/>
      <c r="I635" s="106"/>
      <c r="K635" s="105"/>
    </row>
    <row r="636" spans="5:11" ht="16.5" x14ac:dyDescent="0.15">
      <c r="E636" s="105"/>
      <c r="F636" s="106"/>
      <c r="G636" s="106"/>
      <c r="H636" s="106"/>
      <c r="I636" s="106"/>
      <c r="K636" s="105"/>
    </row>
    <row r="637" spans="5:11" ht="16.5" x14ac:dyDescent="0.15">
      <c r="E637" s="105"/>
      <c r="F637" s="106"/>
      <c r="G637" s="106"/>
      <c r="H637" s="106"/>
      <c r="I637" s="106"/>
      <c r="K637" s="105"/>
    </row>
    <row r="638" spans="5:11" ht="16.5" x14ac:dyDescent="0.15">
      <c r="E638" s="105"/>
      <c r="F638" s="106"/>
      <c r="G638" s="106"/>
      <c r="H638" s="106"/>
      <c r="I638" s="106"/>
      <c r="K638" s="105"/>
    </row>
    <row r="639" spans="5:11" ht="16.5" x14ac:dyDescent="0.15">
      <c r="E639" s="105"/>
      <c r="F639" s="106"/>
      <c r="G639" s="106"/>
      <c r="H639" s="106"/>
      <c r="I639" s="106"/>
      <c r="K639" s="105"/>
    </row>
    <row r="640" spans="5:11" ht="16.5" x14ac:dyDescent="0.15">
      <c r="E640" s="105"/>
      <c r="F640" s="106"/>
      <c r="G640" s="106"/>
      <c r="H640" s="106"/>
      <c r="I640" s="106"/>
      <c r="K640" s="105"/>
    </row>
    <row r="641" spans="5:11" ht="16.5" x14ac:dyDescent="0.15">
      <c r="E641" s="105"/>
      <c r="F641" s="106"/>
      <c r="G641" s="106"/>
      <c r="H641" s="106"/>
      <c r="I641" s="106"/>
      <c r="K641" s="105"/>
    </row>
    <row r="642" spans="5:11" ht="16.5" x14ac:dyDescent="0.15">
      <c r="E642" s="105"/>
      <c r="F642" s="106"/>
      <c r="G642" s="106"/>
      <c r="H642" s="106"/>
      <c r="I642" s="106"/>
      <c r="K642" s="105"/>
    </row>
    <row r="643" spans="5:11" ht="16.5" x14ac:dyDescent="0.15">
      <c r="E643" s="105"/>
      <c r="F643" s="106"/>
      <c r="G643" s="106"/>
      <c r="H643" s="106"/>
      <c r="I643" s="106"/>
      <c r="K643" s="105"/>
    </row>
    <row r="644" spans="5:11" ht="16.5" x14ac:dyDescent="0.15">
      <c r="E644" s="105"/>
      <c r="F644" s="106"/>
      <c r="G644" s="106"/>
      <c r="H644" s="106"/>
      <c r="I644" s="106"/>
      <c r="K644" s="105"/>
    </row>
    <row r="645" spans="5:11" ht="16.5" x14ac:dyDescent="0.15">
      <c r="E645" s="105"/>
      <c r="F645" s="106"/>
      <c r="G645" s="106"/>
      <c r="H645" s="106"/>
      <c r="I645" s="106"/>
      <c r="K645" s="105"/>
    </row>
    <row r="646" spans="5:11" ht="16.5" x14ac:dyDescent="0.15">
      <c r="E646" s="105"/>
      <c r="F646" s="106"/>
      <c r="G646" s="106"/>
      <c r="H646" s="106"/>
      <c r="I646" s="106"/>
      <c r="K646" s="105"/>
    </row>
    <row r="647" spans="5:11" ht="16.5" x14ac:dyDescent="0.15">
      <c r="E647" s="105"/>
      <c r="F647" s="106"/>
      <c r="G647" s="106"/>
      <c r="H647" s="106"/>
      <c r="I647" s="106"/>
      <c r="K647" s="105"/>
    </row>
    <row r="648" spans="5:11" ht="16.5" x14ac:dyDescent="0.15">
      <c r="E648" s="105"/>
      <c r="F648" s="106"/>
      <c r="G648" s="106"/>
      <c r="H648" s="106"/>
      <c r="I648" s="106"/>
      <c r="K648" s="105"/>
    </row>
    <row r="649" spans="5:11" ht="16.5" x14ac:dyDescent="0.15">
      <c r="E649" s="105"/>
      <c r="F649" s="106"/>
      <c r="G649" s="106"/>
      <c r="H649" s="106"/>
      <c r="I649" s="106"/>
      <c r="K649" s="105"/>
    </row>
    <row r="650" spans="5:11" ht="16.5" x14ac:dyDescent="0.15">
      <c r="E650" s="105"/>
      <c r="F650" s="106"/>
      <c r="G650" s="106"/>
      <c r="H650" s="106"/>
      <c r="I650" s="106"/>
      <c r="K650" s="105"/>
    </row>
    <row r="651" spans="5:11" ht="16.5" x14ac:dyDescent="0.15">
      <c r="E651" s="105"/>
      <c r="F651" s="106"/>
      <c r="G651" s="106"/>
      <c r="H651" s="106"/>
      <c r="I651" s="106"/>
      <c r="K651" s="105"/>
    </row>
    <row r="652" spans="5:11" ht="16.5" x14ac:dyDescent="0.15">
      <c r="E652" s="105"/>
      <c r="F652" s="106"/>
      <c r="G652" s="106"/>
      <c r="H652" s="106"/>
      <c r="I652" s="106"/>
      <c r="K652" s="105"/>
    </row>
    <row r="653" spans="5:11" ht="16.5" x14ac:dyDescent="0.15">
      <c r="E653" s="105"/>
      <c r="F653" s="106"/>
      <c r="G653" s="106"/>
      <c r="H653" s="106"/>
      <c r="I653" s="106"/>
      <c r="K653" s="105"/>
    </row>
    <row r="654" spans="5:11" ht="16.5" x14ac:dyDescent="0.15">
      <c r="E654" s="105"/>
      <c r="F654" s="106"/>
      <c r="G654" s="106"/>
      <c r="H654" s="106"/>
      <c r="I654" s="106"/>
      <c r="K654" s="105"/>
    </row>
    <row r="655" spans="5:11" ht="16.5" x14ac:dyDescent="0.15">
      <c r="E655" s="105"/>
      <c r="F655" s="106"/>
      <c r="G655" s="106"/>
      <c r="H655" s="106"/>
      <c r="I655" s="106"/>
      <c r="K655" s="105"/>
    </row>
    <row r="656" spans="5:11" ht="16.5" x14ac:dyDescent="0.15">
      <c r="E656" s="105"/>
      <c r="F656" s="106"/>
      <c r="G656" s="106"/>
      <c r="H656" s="106"/>
      <c r="I656" s="106"/>
      <c r="K656" s="105"/>
    </row>
    <row r="657" spans="5:11" ht="16.5" x14ac:dyDescent="0.15">
      <c r="E657" s="105"/>
      <c r="F657" s="106"/>
      <c r="G657" s="106"/>
      <c r="H657" s="106"/>
      <c r="I657" s="106"/>
      <c r="K657" s="105"/>
    </row>
    <row r="658" spans="5:11" ht="16.5" x14ac:dyDescent="0.15">
      <c r="E658" s="105"/>
      <c r="F658" s="106"/>
      <c r="G658" s="106"/>
      <c r="H658" s="106"/>
      <c r="I658" s="106"/>
      <c r="K658" s="105"/>
    </row>
    <row r="659" spans="5:11" ht="16.5" x14ac:dyDescent="0.15">
      <c r="E659" s="105"/>
      <c r="F659" s="106"/>
      <c r="G659" s="106"/>
      <c r="H659" s="106"/>
      <c r="I659" s="106"/>
      <c r="K659" s="105"/>
    </row>
    <row r="660" spans="5:11" ht="16.5" x14ac:dyDescent="0.15">
      <c r="E660" s="105"/>
      <c r="F660" s="106"/>
      <c r="G660" s="106"/>
      <c r="H660" s="106"/>
      <c r="I660" s="106"/>
      <c r="K660" s="105"/>
    </row>
    <row r="661" spans="5:11" ht="16.5" x14ac:dyDescent="0.15">
      <c r="E661" s="105"/>
      <c r="F661" s="106"/>
      <c r="G661" s="106"/>
      <c r="H661" s="106"/>
      <c r="I661" s="106"/>
      <c r="K661" s="105"/>
    </row>
    <row r="662" spans="5:11" ht="16.5" x14ac:dyDescent="0.15">
      <c r="E662" s="105"/>
      <c r="F662" s="106"/>
      <c r="G662" s="106"/>
      <c r="H662" s="106"/>
      <c r="I662" s="106"/>
      <c r="K662" s="105"/>
    </row>
    <row r="663" spans="5:11" ht="16.5" x14ac:dyDescent="0.15">
      <c r="E663" s="105"/>
      <c r="F663" s="106"/>
      <c r="G663" s="106"/>
      <c r="H663" s="106"/>
      <c r="I663" s="106"/>
      <c r="K663" s="105"/>
    </row>
    <row r="664" spans="5:11" ht="16.5" x14ac:dyDescent="0.15">
      <c r="E664" s="105"/>
      <c r="F664" s="106"/>
      <c r="G664" s="106"/>
      <c r="H664" s="106"/>
      <c r="I664" s="106"/>
      <c r="K664" s="105"/>
    </row>
    <row r="665" spans="5:11" ht="16.5" x14ac:dyDescent="0.15">
      <c r="E665" s="105"/>
      <c r="F665" s="106"/>
      <c r="G665" s="106"/>
      <c r="H665" s="106"/>
      <c r="I665" s="106"/>
      <c r="K665" s="105"/>
    </row>
    <row r="666" spans="5:11" ht="16.5" x14ac:dyDescent="0.15">
      <c r="E666" s="105"/>
      <c r="F666" s="106"/>
      <c r="G666" s="106"/>
      <c r="H666" s="106"/>
      <c r="I666" s="106"/>
      <c r="K666" s="105"/>
    </row>
    <row r="667" spans="5:11" ht="16.5" x14ac:dyDescent="0.15">
      <c r="E667" s="105"/>
      <c r="F667" s="106"/>
      <c r="G667" s="106"/>
      <c r="H667" s="106"/>
      <c r="I667" s="106"/>
      <c r="K667" s="105"/>
    </row>
    <row r="668" spans="5:11" ht="16.5" x14ac:dyDescent="0.15">
      <c r="E668" s="105"/>
      <c r="F668" s="106"/>
      <c r="G668" s="106"/>
      <c r="H668" s="106"/>
      <c r="I668" s="106"/>
      <c r="K668" s="105"/>
    </row>
    <row r="669" spans="5:11" ht="16.5" x14ac:dyDescent="0.15">
      <c r="E669" s="105"/>
      <c r="F669" s="106"/>
      <c r="G669" s="106"/>
      <c r="H669" s="106"/>
      <c r="I669" s="106"/>
      <c r="K669" s="105"/>
    </row>
    <row r="670" spans="5:11" ht="16.5" x14ac:dyDescent="0.15">
      <c r="E670" s="105"/>
      <c r="F670" s="106"/>
      <c r="G670" s="106"/>
      <c r="H670" s="106"/>
      <c r="I670" s="106"/>
      <c r="K670" s="105"/>
    </row>
    <row r="671" spans="5:11" ht="16.5" x14ac:dyDescent="0.15">
      <c r="E671" s="105"/>
      <c r="F671" s="106"/>
      <c r="G671" s="106"/>
      <c r="H671" s="106"/>
      <c r="I671" s="106"/>
      <c r="K671" s="105"/>
    </row>
    <row r="672" spans="5:11" ht="16.5" x14ac:dyDescent="0.15">
      <c r="E672" s="105"/>
      <c r="F672" s="106"/>
      <c r="G672" s="106"/>
      <c r="H672" s="106"/>
      <c r="I672" s="106"/>
      <c r="K672" s="105"/>
    </row>
    <row r="673" spans="5:11" ht="16.5" x14ac:dyDescent="0.15">
      <c r="E673" s="105"/>
      <c r="F673" s="106"/>
      <c r="G673" s="106"/>
      <c r="H673" s="106"/>
      <c r="I673" s="106"/>
      <c r="K673" s="105"/>
    </row>
    <row r="674" spans="5:11" ht="16.5" x14ac:dyDescent="0.15">
      <c r="E674" s="105"/>
      <c r="F674" s="106"/>
      <c r="G674" s="106"/>
      <c r="H674" s="106"/>
      <c r="I674" s="106"/>
      <c r="K674" s="105"/>
    </row>
    <row r="675" spans="5:11" ht="16.5" x14ac:dyDescent="0.15">
      <c r="E675" s="105"/>
      <c r="F675" s="106"/>
      <c r="G675" s="106"/>
      <c r="H675" s="106"/>
      <c r="I675" s="106"/>
      <c r="K675" s="105"/>
    </row>
    <row r="676" spans="5:11" ht="16.5" x14ac:dyDescent="0.15">
      <c r="E676" s="105"/>
      <c r="F676" s="106"/>
      <c r="G676" s="106"/>
      <c r="H676" s="106"/>
      <c r="I676" s="106"/>
      <c r="K676" s="105"/>
    </row>
    <row r="677" spans="5:11" ht="16.5" x14ac:dyDescent="0.15">
      <c r="E677" s="105"/>
      <c r="F677" s="106"/>
      <c r="G677" s="106"/>
      <c r="H677" s="106"/>
      <c r="I677" s="106"/>
      <c r="K677" s="105"/>
    </row>
    <row r="678" spans="5:11" ht="16.5" x14ac:dyDescent="0.15">
      <c r="E678" s="105"/>
      <c r="F678" s="106"/>
      <c r="G678" s="106"/>
      <c r="H678" s="106"/>
      <c r="I678" s="106"/>
      <c r="K678" s="105"/>
    </row>
    <row r="679" spans="5:11" ht="16.5" x14ac:dyDescent="0.15">
      <c r="E679" s="105"/>
      <c r="F679" s="106"/>
      <c r="G679" s="106"/>
      <c r="H679" s="106"/>
      <c r="I679" s="106"/>
      <c r="K679" s="105"/>
    </row>
    <row r="680" spans="5:11" ht="16.5" x14ac:dyDescent="0.15">
      <c r="E680" s="105"/>
      <c r="F680" s="106"/>
      <c r="G680" s="106"/>
      <c r="H680" s="106"/>
      <c r="I680" s="106"/>
      <c r="K680" s="105"/>
    </row>
    <row r="681" spans="5:11" ht="16.5" x14ac:dyDescent="0.15">
      <c r="E681" s="105"/>
      <c r="F681" s="106"/>
      <c r="G681" s="106"/>
      <c r="H681" s="106"/>
      <c r="I681" s="106"/>
      <c r="K681" s="105"/>
    </row>
    <row r="682" spans="5:11" ht="16.5" x14ac:dyDescent="0.15">
      <c r="E682" s="105"/>
      <c r="F682" s="106"/>
      <c r="G682" s="106"/>
      <c r="H682" s="106"/>
      <c r="I682" s="106"/>
      <c r="K682" s="105"/>
    </row>
    <row r="683" spans="5:11" ht="16.5" x14ac:dyDescent="0.15">
      <c r="E683" s="105"/>
      <c r="F683" s="106"/>
      <c r="G683" s="106"/>
      <c r="H683" s="106"/>
      <c r="I683" s="106"/>
      <c r="K683" s="105"/>
    </row>
    <row r="684" spans="5:11" ht="16.5" x14ac:dyDescent="0.15">
      <c r="E684" s="105"/>
      <c r="F684" s="106"/>
      <c r="G684" s="106"/>
      <c r="H684" s="106"/>
      <c r="I684" s="106"/>
      <c r="K684" s="105"/>
    </row>
    <row r="685" spans="5:11" ht="16.5" x14ac:dyDescent="0.15">
      <c r="E685" s="105"/>
      <c r="F685" s="106"/>
      <c r="G685" s="106"/>
      <c r="H685" s="106"/>
      <c r="I685" s="106"/>
      <c r="K685" s="105"/>
    </row>
    <row r="686" spans="5:11" ht="16.5" x14ac:dyDescent="0.15">
      <c r="E686" s="105"/>
      <c r="F686" s="106"/>
      <c r="G686" s="106"/>
      <c r="H686" s="106"/>
      <c r="I686" s="106"/>
      <c r="K686" s="105"/>
    </row>
    <row r="687" spans="5:11" ht="16.5" x14ac:dyDescent="0.15">
      <c r="E687" s="105"/>
      <c r="F687" s="106"/>
      <c r="G687" s="106"/>
      <c r="H687" s="106"/>
      <c r="I687" s="106"/>
      <c r="K687" s="105"/>
    </row>
    <row r="688" spans="5:11" ht="16.5" x14ac:dyDescent="0.15">
      <c r="E688" s="105"/>
      <c r="F688" s="106"/>
      <c r="G688" s="106"/>
      <c r="H688" s="106"/>
      <c r="I688" s="106"/>
      <c r="K688" s="105"/>
    </row>
    <row r="689" spans="5:11" ht="16.5" x14ac:dyDescent="0.15">
      <c r="E689" s="105"/>
      <c r="F689" s="106"/>
      <c r="G689" s="106"/>
      <c r="H689" s="106"/>
      <c r="I689" s="106"/>
      <c r="K689" s="105"/>
    </row>
    <row r="690" spans="5:11" ht="16.5" x14ac:dyDescent="0.15">
      <c r="E690" s="105"/>
      <c r="F690" s="106"/>
      <c r="G690" s="106"/>
      <c r="H690" s="106"/>
      <c r="I690" s="106"/>
      <c r="K690" s="105"/>
    </row>
    <row r="691" spans="5:11" ht="16.5" x14ac:dyDescent="0.15">
      <c r="E691" s="105"/>
      <c r="F691" s="106"/>
      <c r="G691" s="106"/>
      <c r="H691" s="106"/>
      <c r="I691" s="106"/>
      <c r="K691" s="105"/>
    </row>
    <row r="692" spans="5:11" ht="16.5" x14ac:dyDescent="0.15">
      <c r="E692" s="105"/>
      <c r="F692" s="106"/>
      <c r="G692" s="106"/>
      <c r="H692" s="106"/>
      <c r="I692" s="106"/>
      <c r="K692" s="105"/>
    </row>
    <row r="693" spans="5:11" ht="16.5" x14ac:dyDescent="0.15">
      <c r="E693" s="105"/>
      <c r="F693" s="106"/>
      <c r="G693" s="106"/>
      <c r="H693" s="106"/>
      <c r="I693" s="106"/>
      <c r="K693" s="105"/>
    </row>
    <row r="694" spans="5:11" ht="16.5" x14ac:dyDescent="0.15">
      <c r="E694" s="105"/>
      <c r="F694" s="106"/>
      <c r="G694" s="106"/>
      <c r="H694" s="106"/>
      <c r="I694" s="106"/>
      <c r="K694" s="105"/>
    </row>
    <row r="695" spans="5:11" ht="16.5" x14ac:dyDescent="0.15">
      <c r="E695" s="105"/>
      <c r="F695" s="106"/>
      <c r="G695" s="106"/>
      <c r="H695" s="106"/>
      <c r="I695" s="106"/>
      <c r="K695" s="105"/>
    </row>
    <row r="696" spans="5:11" ht="16.5" x14ac:dyDescent="0.15">
      <c r="E696" s="105"/>
      <c r="F696" s="106"/>
      <c r="G696" s="106"/>
      <c r="H696" s="106"/>
      <c r="I696" s="106"/>
      <c r="K696" s="105"/>
    </row>
    <row r="697" spans="5:11" ht="16.5" x14ac:dyDescent="0.15">
      <c r="E697" s="105"/>
      <c r="F697" s="106"/>
      <c r="G697" s="106"/>
      <c r="H697" s="106"/>
      <c r="I697" s="106"/>
      <c r="K697" s="105"/>
    </row>
    <row r="698" spans="5:11" ht="16.5" x14ac:dyDescent="0.15">
      <c r="E698" s="105"/>
      <c r="F698" s="106"/>
      <c r="G698" s="106"/>
      <c r="H698" s="106"/>
      <c r="I698" s="106"/>
      <c r="K698" s="105"/>
    </row>
    <row r="699" spans="5:11" ht="16.5" x14ac:dyDescent="0.15">
      <c r="E699" s="105"/>
      <c r="F699" s="106"/>
      <c r="G699" s="106"/>
      <c r="H699" s="106"/>
      <c r="I699" s="106"/>
      <c r="K699" s="105"/>
    </row>
    <row r="700" spans="5:11" ht="16.5" x14ac:dyDescent="0.15">
      <c r="E700" s="105"/>
      <c r="F700" s="106"/>
      <c r="G700" s="106"/>
      <c r="H700" s="106"/>
      <c r="I700" s="106"/>
      <c r="K700" s="105"/>
    </row>
    <row r="701" spans="5:11" ht="16.5" x14ac:dyDescent="0.15">
      <c r="E701" s="105"/>
      <c r="F701" s="106"/>
      <c r="G701" s="106"/>
      <c r="H701" s="106"/>
      <c r="I701" s="106"/>
      <c r="K701" s="105"/>
    </row>
    <row r="702" spans="5:11" ht="16.5" x14ac:dyDescent="0.15">
      <c r="E702" s="105"/>
      <c r="F702" s="106"/>
      <c r="G702" s="106"/>
      <c r="H702" s="106"/>
      <c r="I702" s="106"/>
      <c r="K702" s="105"/>
    </row>
    <row r="703" spans="5:11" ht="16.5" x14ac:dyDescent="0.15">
      <c r="E703" s="105"/>
      <c r="F703" s="106"/>
      <c r="G703" s="106"/>
      <c r="H703" s="106"/>
      <c r="I703" s="106"/>
      <c r="K703" s="105"/>
    </row>
    <row r="704" spans="5:11" ht="16.5" x14ac:dyDescent="0.15">
      <c r="E704" s="105"/>
      <c r="F704" s="106"/>
      <c r="G704" s="106"/>
      <c r="H704" s="106"/>
      <c r="I704" s="106"/>
      <c r="K704" s="105"/>
    </row>
    <row r="705" spans="5:11" ht="16.5" x14ac:dyDescent="0.15">
      <c r="E705" s="105"/>
      <c r="F705" s="106"/>
      <c r="G705" s="106"/>
      <c r="H705" s="106"/>
      <c r="I705" s="106"/>
      <c r="K705" s="105"/>
    </row>
    <row r="706" spans="5:11" ht="16.5" x14ac:dyDescent="0.15">
      <c r="E706" s="105"/>
      <c r="F706" s="106"/>
      <c r="G706" s="106"/>
      <c r="H706" s="106"/>
      <c r="I706" s="106"/>
      <c r="K706" s="105"/>
    </row>
    <row r="707" spans="5:11" ht="16.5" x14ac:dyDescent="0.15">
      <c r="E707" s="105"/>
      <c r="F707" s="106"/>
      <c r="G707" s="106"/>
      <c r="H707" s="106"/>
      <c r="I707" s="106"/>
      <c r="K707" s="105"/>
    </row>
    <row r="708" spans="5:11" ht="16.5" x14ac:dyDescent="0.15">
      <c r="E708" s="105"/>
      <c r="F708" s="106"/>
      <c r="G708" s="106"/>
      <c r="H708" s="106"/>
      <c r="I708" s="106"/>
      <c r="K708" s="105"/>
    </row>
    <row r="709" spans="5:11" ht="16.5" x14ac:dyDescent="0.15">
      <c r="E709" s="105"/>
      <c r="F709" s="106"/>
      <c r="G709" s="106"/>
      <c r="H709" s="106"/>
      <c r="I709" s="106"/>
      <c r="K709" s="105"/>
    </row>
    <row r="710" spans="5:11" ht="16.5" x14ac:dyDescent="0.15">
      <c r="E710" s="105"/>
      <c r="F710" s="106"/>
      <c r="G710" s="106"/>
      <c r="H710" s="106"/>
      <c r="I710" s="106"/>
      <c r="K710" s="105"/>
    </row>
    <row r="711" spans="5:11" ht="16.5" x14ac:dyDescent="0.15">
      <c r="E711" s="105"/>
      <c r="F711" s="106"/>
      <c r="G711" s="106"/>
      <c r="H711" s="106"/>
      <c r="I711" s="106"/>
      <c r="K711" s="105"/>
    </row>
    <row r="712" spans="5:11" ht="16.5" x14ac:dyDescent="0.15">
      <c r="E712" s="105"/>
      <c r="F712" s="106"/>
      <c r="G712" s="106"/>
      <c r="H712" s="106"/>
      <c r="I712" s="106"/>
      <c r="K712" s="105"/>
    </row>
    <row r="713" spans="5:11" ht="16.5" x14ac:dyDescent="0.15">
      <c r="E713" s="105"/>
      <c r="F713" s="106"/>
      <c r="G713" s="106"/>
      <c r="H713" s="106"/>
      <c r="I713" s="106"/>
      <c r="K713" s="105"/>
    </row>
    <row r="714" spans="5:11" ht="16.5" x14ac:dyDescent="0.15">
      <c r="E714" s="105"/>
      <c r="F714" s="106"/>
      <c r="G714" s="106"/>
      <c r="H714" s="106"/>
      <c r="I714" s="106"/>
      <c r="K714" s="105"/>
    </row>
    <row r="715" spans="5:11" ht="16.5" x14ac:dyDescent="0.15">
      <c r="E715" s="105"/>
      <c r="F715" s="106"/>
      <c r="G715" s="106"/>
      <c r="H715" s="106"/>
      <c r="I715" s="106"/>
      <c r="K715" s="105"/>
    </row>
    <row r="716" spans="5:11" ht="16.5" x14ac:dyDescent="0.15">
      <c r="E716" s="105"/>
      <c r="F716" s="106"/>
      <c r="G716" s="106"/>
      <c r="H716" s="106"/>
      <c r="I716" s="106"/>
      <c r="K716" s="105"/>
    </row>
    <row r="717" spans="5:11" ht="16.5" x14ac:dyDescent="0.15">
      <c r="E717" s="105"/>
      <c r="F717" s="106"/>
      <c r="G717" s="106"/>
      <c r="H717" s="106"/>
      <c r="I717" s="106"/>
      <c r="K717" s="105"/>
    </row>
    <row r="718" spans="5:11" ht="16.5" x14ac:dyDescent="0.15">
      <c r="E718" s="105"/>
      <c r="F718" s="106"/>
      <c r="G718" s="106"/>
      <c r="H718" s="106"/>
      <c r="I718" s="106"/>
      <c r="K718" s="105"/>
    </row>
    <row r="719" spans="5:11" ht="16.5" x14ac:dyDescent="0.15">
      <c r="E719" s="105"/>
      <c r="F719" s="106"/>
      <c r="G719" s="106"/>
      <c r="H719" s="106"/>
      <c r="I719" s="106"/>
      <c r="K719" s="105"/>
    </row>
    <row r="720" spans="5:11" ht="16.5" x14ac:dyDescent="0.15">
      <c r="E720" s="105"/>
      <c r="F720" s="106"/>
      <c r="G720" s="106"/>
      <c r="H720" s="106"/>
      <c r="I720" s="106"/>
      <c r="K720" s="105"/>
    </row>
    <row r="721" spans="5:11" ht="16.5" x14ac:dyDescent="0.15">
      <c r="E721" s="105"/>
      <c r="F721" s="106"/>
      <c r="G721" s="106"/>
      <c r="H721" s="106"/>
      <c r="I721" s="106"/>
      <c r="K721" s="105"/>
    </row>
    <row r="722" spans="5:11" ht="16.5" x14ac:dyDescent="0.15">
      <c r="E722" s="105"/>
      <c r="F722" s="106"/>
      <c r="G722" s="106"/>
      <c r="H722" s="106"/>
      <c r="I722" s="106"/>
      <c r="K722" s="105"/>
    </row>
    <row r="723" spans="5:11" ht="16.5" x14ac:dyDescent="0.15">
      <c r="E723" s="105"/>
      <c r="F723" s="106"/>
      <c r="G723" s="106"/>
      <c r="H723" s="106"/>
      <c r="I723" s="106"/>
      <c r="K723" s="105"/>
    </row>
    <row r="724" spans="5:11" ht="16.5" x14ac:dyDescent="0.15">
      <c r="E724" s="105"/>
      <c r="F724" s="106"/>
      <c r="G724" s="106"/>
      <c r="H724" s="106"/>
      <c r="I724" s="106"/>
      <c r="K724" s="105"/>
    </row>
    <row r="725" spans="5:11" ht="16.5" x14ac:dyDescent="0.15">
      <c r="E725" s="105"/>
      <c r="F725" s="106"/>
      <c r="G725" s="106"/>
      <c r="H725" s="106"/>
      <c r="I725" s="106"/>
      <c r="K725" s="105"/>
    </row>
    <row r="726" spans="5:11" ht="16.5" x14ac:dyDescent="0.15">
      <c r="E726" s="105"/>
      <c r="F726" s="106"/>
      <c r="G726" s="106"/>
      <c r="H726" s="106"/>
      <c r="I726" s="106"/>
      <c r="K726" s="105"/>
    </row>
    <row r="727" spans="5:11" ht="16.5" x14ac:dyDescent="0.15">
      <c r="E727" s="105"/>
      <c r="F727" s="106"/>
      <c r="G727" s="106"/>
      <c r="H727" s="106"/>
      <c r="I727" s="106"/>
      <c r="K727" s="105"/>
    </row>
    <row r="728" spans="5:11" ht="16.5" x14ac:dyDescent="0.15">
      <c r="E728" s="105"/>
      <c r="F728" s="106"/>
      <c r="G728" s="106"/>
      <c r="H728" s="106"/>
      <c r="I728" s="106"/>
      <c r="K728" s="105"/>
    </row>
    <row r="729" spans="5:11" ht="16.5" x14ac:dyDescent="0.15">
      <c r="E729" s="105"/>
      <c r="F729" s="106"/>
      <c r="G729" s="106"/>
      <c r="H729" s="106"/>
      <c r="I729" s="106"/>
      <c r="K729" s="105"/>
    </row>
    <row r="730" spans="5:11" ht="16.5" x14ac:dyDescent="0.15">
      <c r="E730" s="105"/>
      <c r="F730" s="106"/>
      <c r="G730" s="106"/>
      <c r="H730" s="106"/>
      <c r="I730" s="106"/>
      <c r="K730" s="105"/>
    </row>
    <row r="731" spans="5:11" ht="16.5" x14ac:dyDescent="0.15">
      <c r="E731" s="105"/>
      <c r="F731" s="106"/>
      <c r="G731" s="106"/>
      <c r="H731" s="106"/>
      <c r="I731" s="106"/>
      <c r="K731" s="105"/>
    </row>
    <row r="732" spans="5:11" ht="16.5" x14ac:dyDescent="0.15">
      <c r="E732" s="105"/>
      <c r="F732" s="106"/>
      <c r="G732" s="106"/>
      <c r="H732" s="106"/>
      <c r="I732" s="106"/>
      <c r="K732" s="105"/>
    </row>
    <row r="733" spans="5:11" ht="16.5" x14ac:dyDescent="0.15">
      <c r="E733" s="105"/>
      <c r="F733" s="106"/>
      <c r="G733" s="106"/>
      <c r="H733" s="106"/>
      <c r="I733" s="106"/>
      <c r="K733" s="105"/>
    </row>
    <row r="734" spans="5:11" ht="16.5" x14ac:dyDescent="0.15">
      <c r="E734" s="105"/>
      <c r="F734" s="106"/>
      <c r="G734" s="106"/>
      <c r="H734" s="106"/>
      <c r="I734" s="106"/>
      <c r="K734" s="105"/>
    </row>
    <row r="735" spans="5:11" ht="16.5" x14ac:dyDescent="0.15">
      <c r="E735" s="105"/>
      <c r="F735" s="106"/>
      <c r="G735" s="106"/>
      <c r="H735" s="106"/>
      <c r="I735" s="106"/>
      <c r="K735" s="105"/>
    </row>
    <row r="736" spans="5:11" ht="16.5" x14ac:dyDescent="0.15">
      <c r="E736" s="105"/>
      <c r="F736" s="106"/>
      <c r="G736" s="106"/>
      <c r="H736" s="106"/>
      <c r="I736" s="106"/>
      <c r="K736" s="105"/>
    </row>
    <row r="737" spans="5:11" ht="16.5" x14ac:dyDescent="0.15">
      <c r="E737" s="105"/>
      <c r="F737" s="106"/>
      <c r="G737" s="106"/>
      <c r="H737" s="106"/>
      <c r="I737" s="106"/>
      <c r="K737" s="105"/>
    </row>
    <row r="738" spans="5:11" ht="16.5" x14ac:dyDescent="0.15">
      <c r="E738" s="105"/>
      <c r="F738" s="106"/>
      <c r="G738" s="106"/>
      <c r="H738" s="106"/>
      <c r="I738" s="106"/>
      <c r="K738" s="105"/>
    </row>
    <row r="739" spans="5:11" ht="16.5" x14ac:dyDescent="0.15">
      <c r="E739" s="105"/>
      <c r="F739" s="106"/>
      <c r="G739" s="106"/>
      <c r="H739" s="106"/>
      <c r="I739" s="106"/>
      <c r="K739" s="105"/>
    </row>
    <row r="740" spans="5:11" ht="16.5" x14ac:dyDescent="0.15">
      <c r="E740" s="105"/>
      <c r="F740" s="106"/>
      <c r="G740" s="106"/>
      <c r="H740" s="106"/>
      <c r="I740" s="106"/>
      <c r="K740" s="105"/>
    </row>
    <row r="741" spans="5:11" ht="16.5" x14ac:dyDescent="0.15">
      <c r="E741" s="105"/>
      <c r="F741" s="106"/>
      <c r="G741" s="106"/>
      <c r="H741" s="106"/>
      <c r="I741" s="106"/>
      <c r="K741" s="105"/>
    </row>
    <row r="742" spans="5:11" ht="16.5" x14ac:dyDescent="0.15">
      <c r="E742" s="105"/>
      <c r="F742" s="106"/>
      <c r="G742" s="106"/>
      <c r="H742" s="106"/>
      <c r="I742" s="106"/>
      <c r="K742" s="105"/>
    </row>
    <row r="743" spans="5:11" ht="16.5" x14ac:dyDescent="0.15">
      <c r="E743" s="105"/>
      <c r="F743" s="106"/>
      <c r="G743" s="106"/>
      <c r="H743" s="106"/>
      <c r="I743" s="106"/>
      <c r="K743" s="105"/>
    </row>
    <row r="744" spans="5:11" ht="16.5" x14ac:dyDescent="0.15">
      <c r="E744" s="105"/>
      <c r="F744" s="106"/>
      <c r="G744" s="106"/>
      <c r="H744" s="106"/>
      <c r="I744" s="106"/>
      <c r="K744" s="105"/>
    </row>
    <row r="745" spans="5:11" ht="16.5" x14ac:dyDescent="0.15">
      <c r="E745" s="105"/>
      <c r="F745" s="106"/>
      <c r="G745" s="106"/>
      <c r="H745" s="106"/>
      <c r="I745" s="106"/>
      <c r="K745" s="105"/>
    </row>
    <row r="746" spans="5:11" ht="16.5" x14ac:dyDescent="0.15">
      <c r="E746" s="105"/>
      <c r="F746" s="106"/>
      <c r="G746" s="106"/>
      <c r="H746" s="106"/>
      <c r="I746" s="106"/>
      <c r="K746" s="105"/>
    </row>
    <row r="747" spans="5:11" ht="16.5" x14ac:dyDescent="0.15">
      <c r="E747" s="105"/>
      <c r="F747" s="106"/>
      <c r="G747" s="106"/>
      <c r="H747" s="106"/>
      <c r="I747" s="106"/>
      <c r="K747" s="105"/>
    </row>
    <row r="748" spans="5:11" ht="16.5" x14ac:dyDescent="0.15">
      <c r="E748" s="105"/>
      <c r="F748" s="106"/>
      <c r="G748" s="106"/>
      <c r="H748" s="106"/>
      <c r="I748" s="106"/>
      <c r="K748" s="105"/>
    </row>
    <row r="749" spans="5:11" ht="16.5" x14ac:dyDescent="0.15">
      <c r="E749" s="105"/>
      <c r="F749" s="106"/>
      <c r="G749" s="106"/>
      <c r="H749" s="106"/>
      <c r="I749" s="106"/>
      <c r="K749" s="105"/>
    </row>
    <row r="750" spans="5:11" ht="16.5" x14ac:dyDescent="0.15">
      <c r="E750" s="105"/>
      <c r="F750" s="106"/>
      <c r="G750" s="106"/>
      <c r="H750" s="106"/>
      <c r="I750" s="106"/>
      <c r="K750" s="105"/>
    </row>
    <row r="751" spans="5:11" ht="16.5" x14ac:dyDescent="0.15">
      <c r="E751" s="105"/>
      <c r="F751" s="106"/>
      <c r="G751" s="106"/>
      <c r="H751" s="106"/>
      <c r="I751" s="106"/>
      <c r="K751" s="105"/>
    </row>
    <row r="752" spans="5:11" ht="16.5" x14ac:dyDescent="0.15">
      <c r="E752" s="105"/>
      <c r="F752" s="106"/>
      <c r="G752" s="106"/>
      <c r="H752" s="106"/>
      <c r="I752" s="106"/>
      <c r="K752" s="105"/>
    </row>
    <row r="753" spans="5:11" ht="16.5" x14ac:dyDescent="0.15">
      <c r="E753" s="105"/>
      <c r="F753" s="106"/>
      <c r="G753" s="106"/>
      <c r="H753" s="106"/>
      <c r="I753" s="106"/>
      <c r="K753" s="105"/>
    </row>
    <row r="754" spans="5:11" ht="16.5" x14ac:dyDescent="0.15">
      <c r="E754" s="105"/>
      <c r="F754" s="106"/>
      <c r="G754" s="106"/>
      <c r="H754" s="106"/>
      <c r="I754" s="106"/>
      <c r="K754" s="105"/>
    </row>
    <row r="755" spans="5:11" ht="16.5" x14ac:dyDescent="0.15">
      <c r="E755" s="105"/>
      <c r="F755" s="106"/>
      <c r="G755" s="106"/>
      <c r="H755" s="106"/>
      <c r="I755" s="106"/>
      <c r="K755" s="105"/>
    </row>
    <row r="756" spans="5:11" ht="16.5" x14ac:dyDescent="0.15">
      <c r="E756" s="105"/>
      <c r="F756" s="106"/>
      <c r="G756" s="106"/>
      <c r="H756" s="106"/>
      <c r="I756" s="106"/>
      <c r="K756" s="105"/>
    </row>
    <row r="757" spans="5:11" ht="16.5" x14ac:dyDescent="0.15">
      <c r="E757" s="105"/>
      <c r="F757" s="106"/>
      <c r="G757" s="106"/>
      <c r="H757" s="106"/>
      <c r="I757" s="106"/>
      <c r="K757" s="105"/>
    </row>
    <row r="758" spans="5:11" ht="16.5" x14ac:dyDescent="0.15">
      <c r="E758" s="105"/>
      <c r="F758" s="106"/>
      <c r="G758" s="106"/>
      <c r="H758" s="106"/>
      <c r="I758" s="106"/>
      <c r="K758" s="105"/>
    </row>
    <row r="759" spans="5:11" ht="16.5" x14ac:dyDescent="0.15">
      <c r="E759" s="105"/>
      <c r="F759" s="106"/>
      <c r="G759" s="106"/>
      <c r="H759" s="106"/>
      <c r="I759" s="106"/>
      <c r="K759" s="105"/>
    </row>
    <row r="760" spans="5:11" ht="16.5" x14ac:dyDescent="0.15">
      <c r="E760" s="105"/>
      <c r="F760" s="106"/>
      <c r="G760" s="106"/>
      <c r="H760" s="106"/>
      <c r="I760" s="106"/>
      <c r="K760" s="105"/>
    </row>
    <row r="761" spans="5:11" ht="16.5" x14ac:dyDescent="0.15">
      <c r="E761" s="105"/>
      <c r="F761" s="106"/>
      <c r="G761" s="106"/>
      <c r="H761" s="106"/>
      <c r="I761" s="106"/>
      <c r="K761" s="105"/>
    </row>
    <row r="762" spans="5:11" ht="16.5" x14ac:dyDescent="0.15">
      <c r="E762" s="105"/>
      <c r="F762" s="106"/>
      <c r="G762" s="106"/>
      <c r="H762" s="106"/>
      <c r="I762" s="106"/>
      <c r="K762" s="105"/>
    </row>
    <row r="763" spans="5:11" ht="16.5" x14ac:dyDescent="0.15">
      <c r="E763" s="105"/>
      <c r="F763" s="106"/>
      <c r="G763" s="106"/>
      <c r="H763" s="106"/>
      <c r="I763" s="106"/>
      <c r="K763" s="105"/>
    </row>
    <row r="764" spans="5:11" ht="16.5" x14ac:dyDescent="0.15">
      <c r="E764" s="105"/>
      <c r="F764" s="106"/>
      <c r="G764" s="106"/>
      <c r="H764" s="106"/>
      <c r="I764" s="106"/>
      <c r="K764" s="105"/>
    </row>
    <row r="765" spans="5:11" ht="16.5" x14ac:dyDescent="0.15">
      <c r="E765" s="105"/>
      <c r="F765" s="106"/>
      <c r="G765" s="106"/>
      <c r="H765" s="106"/>
      <c r="I765" s="106"/>
      <c r="K765" s="105"/>
    </row>
    <row r="766" spans="5:11" ht="16.5" x14ac:dyDescent="0.15">
      <c r="E766" s="105"/>
      <c r="F766" s="106"/>
      <c r="G766" s="106"/>
      <c r="H766" s="106"/>
      <c r="I766" s="106"/>
      <c r="K766" s="105"/>
    </row>
    <row r="767" spans="5:11" ht="16.5" x14ac:dyDescent="0.15">
      <c r="E767" s="105"/>
      <c r="F767" s="106"/>
      <c r="G767" s="106"/>
      <c r="H767" s="106"/>
      <c r="I767" s="106"/>
      <c r="K767" s="105"/>
    </row>
    <row r="768" spans="5:11" ht="16.5" x14ac:dyDescent="0.15">
      <c r="E768" s="105"/>
      <c r="F768" s="106"/>
      <c r="G768" s="106"/>
      <c r="H768" s="106"/>
      <c r="I768" s="106"/>
      <c r="K768" s="105"/>
    </row>
    <row r="769" spans="5:11" ht="16.5" x14ac:dyDescent="0.15">
      <c r="E769" s="105"/>
      <c r="F769" s="106"/>
      <c r="G769" s="106"/>
      <c r="H769" s="106"/>
      <c r="I769" s="106"/>
      <c r="K769" s="105"/>
    </row>
    <row r="770" spans="5:11" ht="16.5" x14ac:dyDescent="0.15">
      <c r="E770" s="105"/>
      <c r="F770" s="106"/>
      <c r="G770" s="106"/>
      <c r="H770" s="106"/>
      <c r="I770" s="106"/>
      <c r="K770" s="105"/>
    </row>
    <row r="771" spans="5:11" ht="16.5" x14ac:dyDescent="0.15">
      <c r="E771" s="105"/>
      <c r="F771" s="106"/>
      <c r="G771" s="106"/>
      <c r="H771" s="106"/>
      <c r="I771" s="106"/>
      <c r="K771" s="105"/>
    </row>
    <row r="772" spans="5:11" ht="16.5" x14ac:dyDescent="0.15">
      <c r="E772" s="105"/>
      <c r="F772" s="106"/>
      <c r="G772" s="106"/>
      <c r="H772" s="106"/>
      <c r="I772" s="106"/>
      <c r="K772" s="105"/>
    </row>
    <row r="773" spans="5:11" ht="16.5" x14ac:dyDescent="0.15">
      <c r="E773" s="105"/>
      <c r="F773" s="106"/>
      <c r="G773" s="106"/>
      <c r="H773" s="106"/>
      <c r="I773" s="106"/>
      <c r="K773" s="105"/>
    </row>
    <row r="774" spans="5:11" ht="16.5" x14ac:dyDescent="0.15">
      <c r="E774" s="105"/>
      <c r="F774" s="106"/>
      <c r="G774" s="106"/>
      <c r="H774" s="106"/>
      <c r="I774" s="106"/>
      <c r="K774" s="105"/>
    </row>
    <row r="775" spans="5:11" ht="16.5" x14ac:dyDescent="0.15">
      <c r="E775" s="105"/>
      <c r="F775" s="106"/>
      <c r="G775" s="106"/>
      <c r="H775" s="106"/>
      <c r="I775" s="106"/>
      <c r="K775" s="105"/>
    </row>
    <row r="776" spans="5:11" ht="16.5" x14ac:dyDescent="0.15">
      <c r="E776" s="105"/>
      <c r="F776" s="106"/>
      <c r="G776" s="106"/>
      <c r="H776" s="106"/>
      <c r="I776" s="106"/>
      <c r="K776" s="105"/>
    </row>
    <row r="777" spans="5:11" ht="16.5" x14ac:dyDescent="0.15">
      <c r="E777" s="105"/>
      <c r="F777" s="106"/>
      <c r="G777" s="106"/>
      <c r="H777" s="106"/>
      <c r="I777" s="106"/>
      <c r="K777" s="105"/>
    </row>
    <row r="778" spans="5:11" ht="16.5" x14ac:dyDescent="0.15">
      <c r="E778" s="105"/>
      <c r="F778" s="106"/>
      <c r="G778" s="106"/>
      <c r="H778" s="106"/>
      <c r="I778" s="106"/>
      <c r="K778" s="105"/>
    </row>
    <row r="779" spans="5:11" ht="16.5" x14ac:dyDescent="0.15">
      <c r="E779" s="105"/>
      <c r="F779" s="106"/>
      <c r="G779" s="106"/>
      <c r="H779" s="106"/>
      <c r="I779" s="106"/>
      <c r="K779" s="105"/>
    </row>
    <row r="780" spans="5:11" ht="16.5" x14ac:dyDescent="0.15">
      <c r="E780" s="105"/>
      <c r="F780" s="106"/>
      <c r="G780" s="106"/>
      <c r="H780" s="106"/>
      <c r="I780" s="106"/>
      <c r="K780" s="105"/>
    </row>
    <row r="781" spans="5:11" ht="16.5" x14ac:dyDescent="0.15">
      <c r="E781" s="105"/>
      <c r="F781" s="106"/>
      <c r="G781" s="106"/>
      <c r="H781" s="106"/>
      <c r="I781" s="106"/>
      <c r="K781" s="105"/>
    </row>
    <row r="782" spans="5:11" ht="16.5" x14ac:dyDescent="0.15">
      <c r="E782" s="105"/>
      <c r="F782" s="106"/>
      <c r="G782" s="106"/>
      <c r="H782" s="106"/>
      <c r="I782" s="106"/>
      <c r="K782" s="105"/>
    </row>
    <row r="783" spans="5:11" ht="16.5" x14ac:dyDescent="0.15">
      <c r="E783" s="105"/>
      <c r="F783" s="106"/>
      <c r="G783" s="106"/>
      <c r="H783" s="106"/>
      <c r="I783" s="106"/>
      <c r="K783" s="105"/>
    </row>
    <row r="784" spans="5:11" ht="16.5" x14ac:dyDescent="0.15">
      <c r="E784" s="105"/>
      <c r="F784" s="106"/>
      <c r="G784" s="106"/>
      <c r="H784" s="106"/>
      <c r="I784" s="106"/>
      <c r="K784" s="105"/>
    </row>
    <row r="785" spans="5:11" ht="16.5" x14ac:dyDescent="0.15">
      <c r="E785" s="105"/>
      <c r="F785" s="106"/>
      <c r="G785" s="106"/>
      <c r="H785" s="106"/>
      <c r="I785" s="106"/>
      <c r="K785" s="105"/>
    </row>
    <row r="786" spans="5:11" ht="16.5" x14ac:dyDescent="0.15">
      <c r="E786" s="105"/>
      <c r="F786" s="106"/>
      <c r="G786" s="106"/>
      <c r="H786" s="106"/>
      <c r="I786" s="106"/>
      <c r="K786" s="105"/>
    </row>
    <row r="787" spans="5:11" ht="16.5" x14ac:dyDescent="0.15">
      <c r="E787" s="105"/>
      <c r="F787" s="106"/>
      <c r="G787" s="106"/>
      <c r="H787" s="106"/>
      <c r="I787" s="106"/>
      <c r="K787" s="105"/>
    </row>
    <row r="788" spans="5:11" ht="16.5" x14ac:dyDescent="0.15">
      <c r="E788" s="105"/>
      <c r="F788" s="106"/>
      <c r="G788" s="106"/>
      <c r="H788" s="106"/>
      <c r="I788" s="106"/>
      <c r="K788" s="105"/>
    </row>
    <row r="789" spans="5:11" ht="16.5" x14ac:dyDescent="0.15">
      <c r="E789" s="105"/>
      <c r="F789" s="106"/>
      <c r="G789" s="106"/>
      <c r="H789" s="106"/>
      <c r="I789" s="106"/>
      <c r="K789" s="105"/>
    </row>
    <row r="790" spans="5:11" ht="16.5" x14ac:dyDescent="0.15">
      <c r="E790" s="105"/>
      <c r="F790" s="106"/>
      <c r="G790" s="106"/>
      <c r="H790" s="106"/>
      <c r="I790" s="106"/>
      <c r="K790" s="105"/>
    </row>
    <row r="791" spans="5:11" ht="16.5" x14ac:dyDescent="0.15">
      <c r="E791" s="105"/>
      <c r="F791" s="106"/>
      <c r="G791" s="106"/>
      <c r="H791" s="106"/>
      <c r="I791" s="106"/>
      <c r="K791" s="105"/>
    </row>
    <row r="792" spans="5:11" ht="16.5" x14ac:dyDescent="0.15">
      <c r="E792" s="105"/>
      <c r="F792" s="106"/>
      <c r="G792" s="106"/>
      <c r="H792" s="106"/>
      <c r="I792" s="106"/>
      <c r="K792" s="105"/>
    </row>
    <row r="793" spans="5:11" ht="16.5" x14ac:dyDescent="0.15">
      <c r="E793" s="105"/>
      <c r="F793" s="106"/>
      <c r="G793" s="106"/>
      <c r="H793" s="106"/>
      <c r="I793" s="106"/>
      <c r="K793" s="105"/>
    </row>
    <row r="794" spans="5:11" ht="16.5" x14ac:dyDescent="0.15">
      <c r="E794" s="105"/>
      <c r="F794" s="106"/>
      <c r="G794" s="106"/>
      <c r="H794" s="106"/>
      <c r="I794" s="106"/>
      <c r="K794" s="105"/>
    </row>
    <row r="795" spans="5:11" ht="16.5" x14ac:dyDescent="0.15">
      <c r="E795" s="105"/>
      <c r="F795" s="106"/>
      <c r="G795" s="106"/>
      <c r="H795" s="106"/>
      <c r="I795" s="106"/>
      <c r="K795" s="105"/>
    </row>
    <row r="796" spans="5:11" ht="16.5" x14ac:dyDescent="0.15">
      <c r="E796" s="105"/>
      <c r="F796" s="106"/>
      <c r="G796" s="106"/>
      <c r="H796" s="106"/>
      <c r="I796" s="106"/>
      <c r="K796" s="105"/>
    </row>
    <row r="797" spans="5:11" ht="16.5" x14ac:dyDescent="0.15">
      <c r="E797" s="105"/>
      <c r="F797" s="106"/>
      <c r="G797" s="106"/>
      <c r="H797" s="106"/>
      <c r="I797" s="106"/>
      <c r="K797" s="105"/>
    </row>
    <row r="798" spans="5:11" ht="16.5" x14ac:dyDescent="0.15">
      <c r="E798" s="105"/>
      <c r="F798" s="106"/>
      <c r="G798" s="106"/>
      <c r="H798" s="106"/>
      <c r="I798" s="106"/>
      <c r="K798" s="105"/>
    </row>
    <row r="799" spans="5:11" ht="16.5" x14ac:dyDescent="0.15">
      <c r="E799" s="105"/>
      <c r="F799" s="106"/>
      <c r="G799" s="106"/>
      <c r="H799" s="106"/>
      <c r="I799" s="106"/>
      <c r="K799" s="105"/>
    </row>
    <row r="800" spans="5:11" ht="16.5" x14ac:dyDescent="0.15">
      <c r="E800" s="105"/>
      <c r="F800" s="106"/>
      <c r="G800" s="106"/>
      <c r="H800" s="106"/>
      <c r="I800" s="106"/>
      <c r="K800" s="105"/>
    </row>
    <row r="801" spans="5:11" ht="16.5" x14ac:dyDescent="0.15">
      <c r="E801" s="105"/>
      <c r="F801" s="106"/>
      <c r="G801" s="106"/>
      <c r="H801" s="106"/>
      <c r="I801" s="106"/>
      <c r="K801" s="105"/>
    </row>
    <row r="802" spans="5:11" ht="16.5" x14ac:dyDescent="0.15">
      <c r="E802" s="105"/>
      <c r="F802" s="106"/>
      <c r="G802" s="106"/>
      <c r="H802" s="106"/>
      <c r="I802" s="106"/>
      <c r="K802" s="105"/>
    </row>
    <row r="803" spans="5:11" ht="16.5" x14ac:dyDescent="0.15">
      <c r="E803" s="105"/>
      <c r="F803" s="106"/>
      <c r="G803" s="106"/>
      <c r="H803" s="106"/>
      <c r="I803" s="106"/>
      <c r="K803" s="105"/>
    </row>
    <row r="804" spans="5:11" ht="16.5" x14ac:dyDescent="0.15">
      <c r="E804" s="105"/>
      <c r="F804" s="106"/>
      <c r="G804" s="106"/>
      <c r="H804" s="106"/>
      <c r="I804" s="106"/>
      <c r="K804" s="105"/>
    </row>
    <row r="805" spans="5:11" ht="16.5" x14ac:dyDescent="0.15">
      <c r="E805" s="105"/>
      <c r="F805" s="106"/>
      <c r="G805" s="106"/>
      <c r="H805" s="106"/>
      <c r="I805" s="106"/>
      <c r="K805" s="105"/>
    </row>
    <row r="806" spans="5:11" ht="16.5" x14ac:dyDescent="0.15">
      <c r="E806" s="105"/>
      <c r="F806" s="106"/>
      <c r="G806" s="106"/>
      <c r="H806" s="106"/>
      <c r="I806" s="106"/>
      <c r="K806" s="105"/>
    </row>
    <row r="807" spans="5:11" ht="16.5" x14ac:dyDescent="0.15">
      <c r="E807" s="105"/>
      <c r="F807" s="106"/>
      <c r="G807" s="106"/>
      <c r="H807" s="106"/>
      <c r="I807" s="106"/>
      <c r="K807" s="105"/>
    </row>
    <row r="808" spans="5:11" ht="16.5" x14ac:dyDescent="0.15">
      <c r="E808" s="105"/>
      <c r="F808" s="106"/>
      <c r="G808" s="106"/>
      <c r="H808" s="106"/>
      <c r="I808" s="106"/>
      <c r="K808" s="105"/>
    </row>
    <row r="809" spans="5:11" ht="16.5" x14ac:dyDescent="0.15">
      <c r="E809" s="105"/>
      <c r="F809" s="106"/>
      <c r="G809" s="106"/>
      <c r="H809" s="106"/>
      <c r="I809" s="106"/>
      <c r="K809" s="105"/>
    </row>
    <row r="810" spans="5:11" ht="16.5" x14ac:dyDescent="0.15">
      <c r="E810" s="105"/>
      <c r="F810" s="106"/>
      <c r="G810" s="106"/>
      <c r="H810" s="106"/>
      <c r="I810" s="106"/>
      <c r="K810" s="105"/>
    </row>
    <row r="811" spans="5:11" ht="16.5" x14ac:dyDescent="0.15">
      <c r="E811" s="105"/>
      <c r="F811" s="106"/>
      <c r="G811" s="106"/>
      <c r="H811" s="106"/>
      <c r="I811" s="106"/>
      <c r="K811" s="105"/>
    </row>
    <row r="812" spans="5:11" ht="16.5" x14ac:dyDescent="0.15">
      <c r="E812" s="105"/>
      <c r="F812" s="106"/>
      <c r="G812" s="106"/>
      <c r="H812" s="106"/>
      <c r="I812" s="106"/>
      <c r="K812" s="105"/>
    </row>
    <row r="813" spans="5:11" ht="16.5" x14ac:dyDescent="0.15">
      <c r="E813" s="105"/>
      <c r="F813" s="106"/>
      <c r="G813" s="106"/>
      <c r="H813" s="106"/>
      <c r="I813" s="106"/>
      <c r="K813" s="105"/>
    </row>
    <row r="814" spans="5:11" ht="16.5" x14ac:dyDescent="0.15">
      <c r="E814" s="105"/>
      <c r="F814" s="106"/>
      <c r="G814" s="106"/>
      <c r="H814" s="106"/>
      <c r="I814" s="106"/>
      <c r="K814" s="105"/>
    </row>
    <row r="815" spans="5:11" ht="16.5" x14ac:dyDescent="0.15">
      <c r="E815" s="105"/>
      <c r="F815" s="106"/>
      <c r="G815" s="106"/>
      <c r="H815" s="106"/>
      <c r="I815" s="106"/>
      <c r="K815" s="105"/>
    </row>
    <row r="816" spans="5:11" ht="16.5" x14ac:dyDescent="0.15">
      <c r="E816" s="105"/>
      <c r="F816" s="106"/>
      <c r="G816" s="106"/>
      <c r="H816" s="106"/>
      <c r="I816" s="106"/>
      <c r="K816" s="105"/>
    </row>
    <row r="817" spans="5:11" ht="16.5" x14ac:dyDescent="0.15">
      <c r="E817" s="105"/>
      <c r="F817" s="106"/>
      <c r="G817" s="106"/>
      <c r="H817" s="106"/>
      <c r="I817" s="106"/>
      <c r="K817" s="105"/>
    </row>
    <row r="818" spans="5:11" ht="16.5" x14ac:dyDescent="0.15">
      <c r="E818" s="105"/>
      <c r="F818" s="106"/>
      <c r="G818" s="106"/>
      <c r="H818" s="106"/>
      <c r="I818" s="106"/>
      <c r="K818" s="105"/>
    </row>
    <row r="819" spans="5:11" ht="16.5" x14ac:dyDescent="0.15">
      <c r="E819" s="105"/>
      <c r="F819" s="106"/>
      <c r="G819" s="106"/>
      <c r="H819" s="106"/>
      <c r="I819" s="106"/>
      <c r="K819" s="105"/>
    </row>
    <row r="820" spans="5:11" ht="16.5" x14ac:dyDescent="0.15">
      <c r="E820" s="105"/>
      <c r="F820" s="106"/>
      <c r="G820" s="106"/>
      <c r="H820" s="106"/>
      <c r="I820" s="106"/>
      <c r="K820" s="105"/>
    </row>
    <row r="821" spans="5:11" ht="16.5" x14ac:dyDescent="0.15">
      <c r="E821" s="105"/>
      <c r="F821" s="106"/>
      <c r="G821" s="106"/>
      <c r="H821" s="106"/>
      <c r="I821" s="106"/>
      <c r="K821" s="105"/>
    </row>
    <row r="822" spans="5:11" ht="16.5" x14ac:dyDescent="0.15">
      <c r="E822" s="105"/>
      <c r="F822" s="106"/>
      <c r="G822" s="106"/>
      <c r="H822" s="106"/>
      <c r="I822" s="106"/>
      <c r="K822" s="105"/>
    </row>
    <row r="823" spans="5:11" ht="16.5" x14ac:dyDescent="0.15">
      <c r="E823" s="105"/>
      <c r="F823" s="106"/>
      <c r="G823" s="106"/>
      <c r="H823" s="106"/>
      <c r="I823" s="106"/>
      <c r="K823" s="105"/>
    </row>
    <row r="824" spans="5:11" ht="16.5" x14ac:dyDescent="0.15">
      <c r="E824" s="105"/>
      <c r="F824" s="106"/>
      <c r="G824" s="106"/>
      <c r="H824" s="106"/>
      <c r="I824" s="106"/>
      <c r="K824" s="105"/>
    </row>
    <row r="825" spans="5:11" ht="16.5" x14ac:dyDescent="0.15">
      <c r="E825" s="105"/>
      <c r="F825" s="106"/>
      <c r="G825" s="106"/>
      <c r="H825" s="106"/>
      <c r="I825" s="106"/>
      <c r="K825" s="105"/>
    </row>
    <row r="826" spans="5:11" ht="16.5" x14ac:dyDescent="0.15">
      <c r="E826" s="105"/>
      <c r="F826" s="106"/>
      <c r="G826" s="106"/>
      <c r="H826" s="106"/>
      <c r="I826" s="106"/>
      <c r="K826" s="105"/>
    </row>
    <row r="827" spans="5:11" ht="16.5" x14ac:dyDescent="0.15">
      <c r="E827" s="105"/>
      <c r="F827" s="106"/>
      <c r="G827" s="106"/>
      <c r="H827" s="106"/>
      <c r="I827" s="106"/>
      <c r="K827" s="105"/>
    </row>
    <row r="828" spans="5:11" ht="16.5" x14ac:dyDescent="0.15">
      <c r="E828" s="105"/>
      <c r="F828" s="106"/>
      <c r="G828" s="106"/>
      <c r="H828" s="106"/>
      <c r="I828" s="106"/>
      <c r="K828" s="105"/>
    </row>
    <row r="829" spans="5:11" ht="16.5" x14ac:dyDescent="0.15">
      <c r="E829" s="105"/>
      <c r="F829" s="106"/>
      <c r="G829" s="106"/>
      <c r="H829" s="106"/>
      <c r="I829" s="106"/>
      <c r="K829" s="105"/>
    </row>
    <row r="830" spans="5:11" ht="16.5" x14ac:dyDescent="0.15">
      <c r="E830" s="105"/>
      <c r="F830" s="106"/>
      <c r="G830" s="106"/>
      <c r="H830" s="106"/>
      <c r="I830" s="106"/>
      <c r="K830" s="105"/>
    </row>
    <row r="831" spans="5:11" ht="16.5" x14ac:dyDescent="0.15">
      <c r="E831" s="105"/>
      <c r="F831" s="106"/>
      <c r="G831" s="106"/>
      <c r="H831" s="106"/>
      <c r="I831" s="106"/>
      <c r="K831" s="105"/>
    </row>
    <row r="832" spans="5:11" ht="16.5" x14ac:dyDescent="0.15">
      <c r="E832" s="105"/>
      <c r="F832" s="106"/>
      <c r="G832" s="106"/>
      <c r="H832" s="106"/>
      <c r="I832" s="106"/>
      <c r="K832" s="105"/>
    </row>
    <row r="833" spans="5:11" ht="16.5" x14ac:dyDescent="0.15">
      <c r="E833" s="105"/>
      <c r="F833" s="106"/>
      <c r="G833" s="106"/>
      <c r="H833" s="106"/>
      <c r="I833" s="106"/>
      <c r="K833" s="105"/>
    </row>
    <row r="834" spans="5:11" ht="16.5" x14ac:dyDescent="0.15">
      <c r="E834" s="105"/>
      <c r="F834" s="106"/>
      <c r="G834" s="106"/>
      <c r="H834" s="106"/>
      <c r="I834" s="106"/>
      <c r="K834" s="105"/>
    </row>
    <row r="835" spans="5:11" ht="16.5" x14ac:dyDescent="0.15">
      <c r="E835" s="105"/>
      <c r="F835" s="106"/>
      <c r="G835" s="106"/>
      <c r="H835" s="106"/>
      <c r="I835" s="106"/>
      <c r="K835" s="105"/>
    </row>
    <row r="836" spans="5:11" ht="16.5" x14ac:dyDescent="0.15">
      <c r="E836" s="105"/>
      <c r="F836" s="106"/>
      <c r="G836" s="106"/>
      <c r="H836" s="106"/>
      <c r="I836" s="106"/>
      <c r="K836" s="105"/>
    </row>
    <row r="837" spans="5:11" ht="16.5" x14ac:dyDescent="0.15">
      <c r="E837" s="105"/>
      <c r="F837" s="106"/>
      <c r="G837" s="106"/>
      <c r="H837" s="106"/>
      <c r="I837" s="106"/>
      <c r="K837" s="105"/>
    </row>
    <row r="838" spans="5:11" ht="16.5" x14ac:dyDescent="0.15">
      <c r="E838" s="105"/>
      <c r="F838" s="106"/>
      <c r="G838" s="106"/>
      <c r="H838" s="106"/>
      <c r="I838" s="106"/>
      <c r="K838" s="105"/>
    </row>
    <row r="839" spans="5:11" ht="16.5" x14ac:dyDescent="0.15">
      <c r="E839" s="105"/>
      <c r="F839" s="106"/>
      <c r="G839" s="106"/>
      <c r="H839" s="106"/>
      <c r="I839" s="106"/>
      <c r="K839" s="105"/>
    </row>
    <row r="840" spans="5:11" ht="16.5" x14ac:dyDescent="0.15">
      <c r="E840" s="105"/>
      <c r="F840" s="106"/>
      <c r="G840" s="106"/>
      <c r="H840" s="106"/>
      <c r="I840" s="106"/>
      <c r="K840" s="105"/>
    </row>
    <row r="841" spans="5:11" ht="16.5" x14ac:dyDescent="0.15">
      <c r="E841" s="105"/>
      <c r="F841" s="106"/>
      <c r="G841" s="106"/>
      <c r="H841" s="106"/>
      <c r="I841" s="106"/>
      <c r="K841" s="105"/>
    </row>
    <row r="842" spans="5:11" ht="16.5" x14ac:dyDescent="0.15">
      <c r="E842" s="105"/>
      <c r="F842" s="106"/>
      <c r="G842" s="106"/>
      <c r="H842" s="106"/>
      <c r="I842" s="106"/>
      <c r="K842" s="105"/>
    </row>
    <row r="843" spans="5:11" ht="16.5" x14ac:dyDescent="0.15">
      <c r="E843" s="105"/>
      <c r="F843" s="106"/>
      <c r="G843" s="106"/>
      <c r="H843" s="106"/>
      <c r="I843" s="106"/>
      <c r="K843" s="105"/>
    </row>
    <row r="844" spans="5:11" ht="16.5" x14ac:dyDescent="0.15">
      <c r="E844" s="105"/>
      <c r="F844" s="106"/>
      <c r="G844" s="106"/>
      <c r="H844" s="106"/>
      <c r="I844" s="106"/>
      <c r="K844" s="105"/>
    </row>
    <row r="845" spans="5:11" ht="16.5" x14ac:dyDescent="0.15">
      <c r="E845" s="105"/>
      <c r="F845" s="106"/>
      <c r="G845" s="106"/>
      <c r="H845" s="106"/>
      <c r="I845" s="106"/>
      <c r="K845" s="105"/>
    </row>
    <row r="846" spans="5:11" ht="16.5" x14ac:dyDescent="0.15">
      <c r="E846" s="105"/>
      <c r="F846" s="106"/>
      <c r="G846" s="106"/>
      <c r="H846" s="106"/>
      <c r="I846" s="106"/>
      <c r="K846" s="105"/>
    </row>
    <row r="847" spans="5:11" ht="16.5" x14ac:dyDescent="0.15">
      <c r="E847" s="105"/>
      <c r="F847" s="106"/>
      <c r="G847" s="106"/>
      <c r="H847" s="106"/>
      <c r="I847" s="106"/>
      <c r="K847" s="105"/>
    </row>
    <row r="848" spans="5:11" ht="16.5" x14ac:dyDescent="0.15">
      <c r="E848" s="105"/>
      <c r="F848" s="106"/>
      <c r="G848" s="106"/>
      <c r="H848" s="106"/>
      <c r="I848" s="106"/>
      <c r="K848" s="105"/>
    </row>
    <row r="849" spans="5:11" ht="16.5" x14ac:dyDescent="0.15">
      <c r="E849" s="105"/>
      <c r="F849" s="106"/>
      <c r="G849" s="106"/>
      <c r="H849" s="106"/>
      <c r="I849" s="106"/>
      <c r="K849" s="105"/>
    </row>
    <row r="850" spans="5:11" ht="16.5" x14ac:dyDescent="0.15">
      <c r="E850" s="105"/>
      <c r="F850" s="106"/>
      <c r="G850" s="106"/>
      <c r="H850" s="106"/>
      <c r="I850" s="106"/>
      <c r="K850" s="105"/>
    </row>
    <row r="851" spans="5:11" ht="16.5" x14ac:dyDescent="0.15">
      <c r="E851" s="105"/>
      <c r="F851" s="106"/>
      <c r="G851" s="106"/>
      <c r="H851" s="106"/>
      <c r="I851" s="106"/>
      <c r="K851" s="105"/>
    </row>
    <row r="852" spans="5:11" ht="16.5" x14ac:dyDescent="0.15">
      <c r="E852" s="105"/>
      <c r="F852" s="106"/>
      <c r="G852" s="106"/>
      <c r="H852" s="106"/>
      <c r="I852" s="106"/>
      <c r="K852" s="105"/>
    </row>
    <row r="853" spans="5:11" ht="16.5" x14ac:dyDescent="0.15">
      <c r="E853" s="105"/>
      <c r="F853" s="106"/>
      <c r="G853" s="106"/>
      <c r="H853" s="106"/>
      <c r="I853" s="106"/>
      <c r="K853" s="105"/>
    </row>
    <row r="854" spans="5:11" ht="16.5" x14ac:dyDescent="0.15">
      <c r="E854" s="105"/>
      <c r="F854" s="106"/>
      <c r="G854" s="106"/>
      <c r="H854" s="106"/>
      <c r="I854" s="106"/>
      <c r="K854" s="105"/>
    </row>
    <row r="855" spans="5:11" ht="16.5" x14ac:dyDescent="0.15">
      <c r="E855" s="105"/>
      <c r="F855" s="106"/>
      <c r="G855" s="106"/>
      <c r="H855" s="106"/>
      <c r="I855" s="106"/>
      <c r="K855" s="105"/>
    </row>
    <row r="856" spans="5:11" ht="16.5" x14ac:dyDescent="0.15">
      <c r="E856" s="105"/>
      <c r="F856" s="106"/>
      <c r="G856" s="106"/>
      <c r="H856" s="106"/>
      <c r="I856" s="106"/>
      <c r="K856" s="105"/>
    </row>
    <row r="857" spans="5:11" ht="16.5" x14ac:dyDescent="0.15">
      <c r="E857" s="105"/>
      <c r="F857" s="106"/>
      <c r="G857" s="106"/>
      <c r="H857" s="106"/>
      <c r="I857" s="106"/>
      <c r="K857" s="105"/>
    </row>
    <row r="858" spans="5:11" ht="16.5" x14ac:dyDescent="0.15">
      <c r="E858" s="105"/>
      <c r="F858" s="106"/>
      <c r="G858" s="106"/>
      <c r="H858" s="106"/>
      <c r="I858" s="106"/>
      <c r="K858" s="105"/>
    </row>
    <row r="859" spans="5:11" ht="16.5" x14ac:dyDescent="0.15">
      <c r="E859" s="105"/>
      <c r="F859" s="106"/>
      <c r="G859" s="106"/>
      <c r="H859" s="106"/>
      <c r="I859" s="106"/>
      <c r="K859" s="105"/>
    </row>
    <row r="860" spans="5:11" ht="16.5" x14ac:dyDescent="0.15">
      <c r="E860" s="105"/>
      <c r="F860" s="106"/>
      <c r="G860" s="106"/>
      <c r="H860" s="106"/>
      <c r="I860" s="106"/>
      <c r="K860" s="105"/>
    </row>
    <row r="861" spans="5:11" ht="16.5" x14ac:dyDescent="0.15">
      <c r="E861" s="105"/>
      <c r="F861" s="106"/>
      <c r="G861" s="106"/>
      <c r="H861" s="106"/>
      <c r="I861" s="106"/>
      <c r="K861" s="105"/>
    </row>
    <row r="862" spans="5:11" ht="16.5" x14ac:dyDescent="0.15">
      <c r="E862" s="105"/>
      <c r="F862" s="106"/>
      <c r="G862" s="106"/>
      <c r="H862" s="106"/>
      <c r="I862" s="106"/>
      <c r="K862" s="105"/>
    </row>
    <row r="863" spans="5:11" ht="16.5" x14ac:dyDescent="0.15">
      <c r="E863" s="105"/>
      <c r="F863" s="106"/>
      <c r="G863" s="106"/>
      <c r="H863" s="106"/>
      <c r="I863" s="106"/>
      <c r="K863" s="105"/>
    </row>
    <row r="864" spans="5:11" ht="16.5" x14ac:dyDescent="0.15">
      <c r="E864" s="105"/>
      <c r="F864" s="106"/>
      <c r="G864" s="106"/>
      <c r="H864" s="106"/>
      <c r="I864" s="106"/>
      <c r="K864" s="105"/>
    </row>
    <row r="865" spans="5:11" ht="16.5" x14ac:dyDescent="0.15">
      <c r="E865" s="105"/>
      <c r="F865" s="106"/>
      <c r="G865" s="106"/>
      <c r="H865" s="106"/>
      <c r="I865" s="106"/>
      <c r="K865" s="105"/>
    </row>
    <row r="866" spans="5:11" ht="16.5" x14ac:dyDescent="0.15">
      <c r="E866" s="105"/>
      <c r="F866" s="106"/>
      <c r="G866" s="106"/>
      <c r="H866" s="106"/>
      <c r="I866" s="106"/>
      <c r="K866" s="105"/>
    </row>
    <row r="867" spans="5:11" ht="16.5" x14ac:dyDescent="0.15">
      <c r="E867" s="105"/>
      <c r="F867" s="106"/>
      <c r="G867" s="106"/>
      <c r="H867" s="106"/>
      <c r="I867" s="106"/>
      <c r="K867" s="105"/>
    </row>
    <row r="868" spans="5:11" ht="16.5" x14ac:dyDescent="0.15">
      <c r="E868" s="105"/>
      <c r="F868" s="106"/>
      <c r="G868" s="106"/>
      <c r="H868" s="106"/>
      <c r="I868" s="106"/>
      <c r="K868" s="105"/>
    </row>
    <row r="869" spans="5:11" ht="16.5" x14ac:dyDescent="0.15">
      <c r="E869" s="105"/>
      <c r="F869" s="106"/>
      <c r="G869" s="106"/>
      <c r="H869" s="106"/>
      <c r="I869" s="106"/>
      <c r="K869" s="105"/>
    </row>
    <row r="870" spans="5:11" ht="16.5" x14ac:dyDescent="0.15">
      <c r="E870" s="105"/>
      <c r="F870" s="106"/>
      <c r="G870" s="106"/>
      <c r="H870" s="106"/>
      <c r="I870" s="106"/>
      <c r="K870" s="105"/>
    </row>
    <row r="871" spans="5:11" ht="16.5" x14ac:dyDescent="0.15">
      <c r="E871" s="105"/>
      <c r="F871" s="106"/>
      <c r="G871" s="106"/>
      <c r="H871" s="106"/>
      <c r="I871" s="106"/>
      <c r="K871" s="105"/>
    </row>
    <row r="872" spans="5:11" ht="16.5" x14ac:dyDescent="0.15">
      <c r="E872" s="105"/>
      <c r="F872" s="106"/>
      <c r="G872" s="106"/>
      <c r="H872" s="106"/>
      <c r="I872" s="106"/>
      <c r="K872" s="105"/>
    </row>
    <row r="873" spans="5:11" ht="16.5" x14ac:dyDescent="0.15">
      <c r="E873" s="105"/>
      <c r="F873" s="106"/>
      <c r="G873" s="106"/>
      <c r="H873" s="106"/>
      <c r="I873" s="106"/>
      <c r="K873" s="105"/>
    </row>
    <row r="874" spans="5:11" ht="16.5" x14ac:dyDescent="0.15">
      <c r="E874" s="105"/>
      <c r="F874" s="106"/>
      <c r="G874" s="106"/>
      <c r="H874" s="106"/>
      <c r="I874" s="106"/>
      <c r="K874" s="105"/>
    </row>
    <row r="875" spans="5:11" ht="16.5" x14ac:dyDescent="0.15">
      <c r="E875" s="105"/>
      <c r="F875" s="106"/>
      <c r="G875" s="106"/>
      <c r="H875" s="106"/>
      <c r="I875" s="106"/>
      <c r="K875" s="105"/>
    </row>
    <row r="876" spans="5:11" ht="16.5" x14ac:dyDescent="0.15">
      <c r="E876" s="105"/>
      <c r="F876" s="106"/>
      <c r="G876" s="106"/>
      <c r="H876" s="106"/>
      <c r="I876" s="106"/>
      <c r="K876" s="105"/>
    </row>
    <row r="877" spans="5:11" ht="16.5" x14ac:dyDescent="0.15">
      <c r="E877" s="105"/>
      <c r="F877" s="106"/>
      <c r="G877" s="106"/>
      <c r="H877" s="106"/>
      <c r="I877" s="106"/>
      <c r="K877" s="105"/>
    </row>
    <row r="878" spans="5:11" ht="16.5" x14ac:dyDescent="0.15">
      <c r="E878" s="105"/>
      <c r="F878" s="106"/>
      <c r="G878" s="106"/>
      <c r="H878" s="106"/>
      <c r="I878" s="106"/>
      <c r="K878" s="105"/>
    </row>
    <row r="879" spans="5:11" ht="16.5" x14ac:dyDescent="0.15">
      <c r="E879" s="105"/>
      <c r="F879" s="106"/>
      <c r="G879" s="106"/>
      <c r="H879" s="106"/>
      <c r="I879" s="106"/>
      <c r="K879" s="105"/>
    </row>
    <row r="880" spans="5:11" ht="16.5" x14ac:dyDescent="0.15">
      <c r="E880" s="105"/>
      <c r="F880" s="106"/>
      <c r="G880" s="106"/>
      <c r="H880" s="106"/>
      <c r="I880" s="106"/>
      <c r="K880" s="105"/>
    </row>
    <row r="881" spans="5:11" ht="16.5" x14ac:dyDescent="0.15">
      <c r="E881" s="105"/>
      <c r="F881" s="106"/>
      <c r="G881" s="106"/>
      <c r="H881" s="106"/>
      <c r="I881" s="106"/>
      <c r="K881" s="105"/>
    </row>
    <row r="882" spans="5:11" ht="16.5" x14ac:dyDescent="0.15">
      <c r="E882" s="105"/>
      <c r="F882" s="106"/>
      <c r="G882" s="106"/>
      <c r="H882" s="106"/>
      <c r="I882" s="106"/>
      <c r="K882" s="105"/>
    </row>
    <row r="883" spans="5:11" ht="16.5" x14ac:dyDescent="0.15">
      <c r="E883" s="105"/>
      <c r="F883" s="106"/>
      <c r="G883" s="106"/>
      <c r="H883" s="106"/>
      <c r="I883" s="106"/>
      <c r="K883" s="105"/>
    </row>
    <row r="884" spans="5:11" ht="16.5" x14ac:dyDescent="0.15">
      <c r="E884" s="105"/>
      <c r="F884" s="106"/>
      <c r="G884" s="106"/>
      <c r="H884" s="106"/>
      <c r="I884" s="106"/>
      <c r="K884" s="105"/>
    </row>
    <row r="885" spans="5:11" ht="16.5" x14ac:dyDescent="0.15">
      <c r="E885" s="105"/>
      <c r="F885" s="106"/>
      <c r="G885" s="106"/>
      <c r="H885" s="106"/>
      <c r="I885" s="106"/>
      <c r="K885" s="105"/>
    </row>
    <row r="886" spans="5:11" ht="16.5" x14ac:dyDescent="0.15">
      <c r="E886" s="105"/>
      <c r="F886" s="106"/>
      <c r="G886" s="106"/>
      <c r="H886" s="106"/>
      <c r="I886" s="106"/>
      <c r="K886" s="105"/>
    </row>
    <row r="887" spans="5:11" ht="16.5" x14ac:dyDescent="0.15">
      <c r="E887" s="105"/>
      <c r="F887" s="106"/>
      <c r="G887" s="106"/>
      <c r="H887" s="106"/>
      <c r="I887" s="106"/>
      <c r="K887" s="105"/>
    </row>
    <row r="888" spans="5:11" ht="16.5" x14ac:dyDescent="0.15">
      <c r="E888" s="105"/>
      <c r="F888" s="106"/>
      <c r="G888" s="106"/>
      <c r="H888" s="106"/>
      <c r="I888" s="106"/>
      <c r="K888" s="105"/>
    </row>
    <row r="889" spans="5:11" ht="16.5" x14ac:dyDescent="0.15">
      <c r="E889" s="105"/>
      <c r="F889" s="106"/>
      <c r="G889" s="106"/>
      <c r="H889" s="106"/>
      <c r="I889" s="106"/>
      <c r="K889" s="105"/>
    </row>
    <row r="890" spans="5:11" ht="16.5" x14ac:dyDescent="0.15">
      <c r="E890" s="105"/>
      <c r="F890" s="106"/>
      <c r="G890" s="106"/>
      <c r="H890" s="106"/>
      <c r="I890" s="106"/>
      <c r="K890" s="105"/>
    </row>
    <row r="891" spans="5:11" ht="16.5" x14ac:dyDescent="0.15">
      <c r="E891" s="105"/>
      <c r="F891" s="106"/>
      <c r="G891" s="106"/>
      <c r="H891" s="106"/>
      <c r="I891" s="106"/>
      <c r="K891" s="105"/>
    </row>
    <row r="892" spans="5:11" ht="16.5" x14ac:dyDescent="0.15">
      <c r="E892" s="105"/>
      <c r="F892" s="106"/>
      <c r="G892" s="106"/>
      <c r="H892" s="106"/>
      <c r="I892" s="106"/>
      <c r="K892" s="105"/>
    </row>
    <row r="893" spans="5:11" ht="16.5" x14ac:dyDescent="0.15">
      <c r="E893" s="105"/>
      <c r="F893" s="106"/>
      <c r="G893" s="106"/>
      <c r="H893" s="106"/>
      <c r="I893" s="106"/>
      <c r="K893" s="105"/>
    </row>
    <row r="894" spans="5:11" ht="16.5" x14ac:dyDescent="0.15">
      <c r="E894" s="105"/>
      <c r="F894" s="106"/>
      <c r="G894" s="106"/>
      <c r="H894" s="106"/>
      <c r="I894" s="106"/>
      <c r="K894" s="105"/>
    </row>
    <row r="895" spans="5:11" ht="16.5" x14ac:dyDescent="0.15">
      <c r="E895" s="105"/>
      <c r="F895" s="106"/>
      <c r="G895" s="106"/>
      <c r="H895" s="106"/>
      <c r="I895" s="106"/>
      <c r="K895" s="105"/>
    </row>
    <row r="896" spans="5:11" x14ac:dyDescent="0.15">
      <c r="E896" s="105"/>
      <c r="F896" s="104"/>
      <c r="G896" s="104"/>
      <c r="H896" s="103"/>
      <c r="I896" s="104"/>
      <c r="K896" s="105"/>
    </row>
    <row r="897" spans="5:11" x14ac:dyDescent="0.15">
      <c r="E897" s="105"/>
      <c r="F897" s="104"/>
      <c r="G897" s="104"/>
      <c r="H897" s="103"/>
      <c r="I897" s="104"/>
      <c r="K897" s="105"/>
    </row>
    <row r="898" spans="5:11" x14ac:dyDescent="0.15">
      <c r="E898" s="105"/>
      <c r="F898" s="104"/>
      <c r="G898" s="104"/>
      <c r="H898" s="103"/>
      <c r="I898" s="104"/>
      <c r="K898" s="105"/>
    </row>
    <row r="899" spans="5:11" x14ac:dyDescent="0.15">
      <c r="E899" s="105"/>
      <c r="F899" s="104"/>
      <c r="G899" s="104"/>
      <c r="H899" s="103"/>
      <c r="I899" s="104"/>
      <c r="K899" s="105"/>
    </row>
    <row r="900" spans="5:11" x14ac:dyDescent="0.15">
      <c r="E900" s="105"/>
      <c r="F900" s="104"/>
      <c r="G900" s="104"/>
      <c r="H900" s="103"/>
      <c r="I900" s="104"/>
      <c r="K900" s="105"/>
    </row>
    <row r="901" spans="5:11" x14ac:dyDescent="0.15">
      <c r="E901" s="105"/>
      <c r="F901" s="104"/>
      <c r="G901" s="104"/>
      <c r="H901" s="103"/>
      <c r="I901" s="104"/>
      <c r="K901" s="105"/>
    </row>
    <row r="902" spans="5:11" x14ac:dyDescent="0.15">
      <c r="E902" s="105"/>
      <c r="F902" s="104"/>
      <c r="G902" s="104"/>
      <c r="H902" s="103"/>
      <c r="I902" s="104"/>
      <c r="K902" s="105"/>
    </row>
    <row r="903" spans="5:11" x14ac:dyDescent="0.15">
      <c r="E903" s="105"/>
      <c r="F903" s="104"/>
      <c r="G903" s="104"/>
      <c r="H903" s="103"/>
      <c r="I903" s="104"/>
      <c r="K903" s="105"/>
    </row>
    <row r="904" spans="5:11" x14ac:dyDescent="0.15">
      <c r="E904" s="105"/>
      <c r="F904" s="104"/>
      <c r="G904" s="104"/>
      <c r="H904" s="103"/>
      <c r="I904" s="104"/>
      <c r="K904" s="105"/>
    </row>
    <row r="905" spans="5:11" x14ac:dyDescent="0.15">
      <c r="E905" s="105"/>
      <c r="F905" s="104"/>
      <c r="G905" s="104"/>
      <c r="H905" s="103"/>
      <c r="I905" s="104"/>
      <c r="K905" s="105"/>
    </row>
    <row r="906" spans="5:11" x14ac:dyDescent="0.15">
      <c r="E906" s="105"/>
      <c r="F906" s="104"/>
      <c r="G906" s="104"/>
      <c r="H906" s="103"/>
      <c r="I906" s="104"/>
      <c r="K906" s="105"/>
    </row>
    <row r="907" spans="5:11" x14ac:dyDescent="0.15">
      <c r="E907" s="105"/>
      <c r="F907" s="104"/>
      <c r="G907" s="104"/>
      <c r="H907" s="103"/>
      <c r="I907" s="104"/>
      <c r="K907" s="105"/>
    </row>
    <row r="908" spans="5:11" x14ac:dyDescent="0.15">
      <c r="E908" s="105"/>
      <c r="F908" s="104"/>
      <c r="G908" s="104"/>
      <c r="H908" s="103"/>
      <c r="I908" s="104"/>
      <c r="K908" s="105"/>
    </row>
    <row r="909" spans="5:11" x14ac:dyDescent="0.15">
      <c r="E909" s="105"/>
      <c r="F909" s="104"/>
      <c r="G909" s="104"/>
      <c r="H909" s="103"/>
      <c r="I909" s="104"/>
      <c r="K909" s="105"/>
    </row>
    <row r="910" spans="5:11" x14ac:dyDescent="0.15">
      <c r="E910" s="105"/>
      <c r="F910" s="104"/>
      <c r="G910" s="104"/>
      <c r="H910" s="103"/>
      <c r="I910" s="104"/>
      <c r="K910" s="105"/>
    </row>
    <row r="911" spans="5:11" x14ac:dyDescent="0.15">
      <c r="E911" s="105"/>
      <c r="F911" s="104"/>
      <c r="G911" s="104"/>
      <c r="H911" s="103"/>
      <c r="I911" s="104"/>
      <c r="K911" s="105"/>
    </row>
    <row r="912" spans="5:11" x14ac:dyDescent="0.15">
      <c r="E912" s="105"/>
      <c r="F912" s="104"/>
      <c r="G912" s="104"/>
      <c r="H912" s="103"/>
      <c r="I912" s="104"/>
      <c r="K912" s="105"/>
    </row>
    <row r="913" spans="5:11" x14ac:dyDescent="0.15">
      <c r="E913" s="105"/>
      <c r="F913" s="104"/>
      <c r="G913" s="104"/>
      <c r="H913" s="103"/>
      <c r="I913" s="104"/>
      <c r="K913" s="105"/>
    </row>
    <row r="914" spans="5:11" x14ac:dyDescent="0.15">
      <c r="E914" s="105"/>
      <c r="F914" s="104"/>
      <c r="G914" s="104"/>
      <c r="H914" s="103"/>
      <c r="I914" s="104"/>
      <c r="K914" s="105"/>
    </row>
    <row r="915" spans="5:11" x14ac:dyDescent="0.15">
      <c r="E915" s="105"/>
      <c r="F915" s="104"/>
      <c r="G915" s="104"/>
      <c r="H915" s="103"/>
      <c r="I915" s="104"/>
      <c r="K915" s="105"/>
    </row>
    <row r="916" spans="5:11" x14ac:dyDescent="0.15">
      <c r="E916" s="105"/>
      <c r="F916" s="104"/>
      <c r="G916" s="104"/>
      <c r="H916" s="103"/>
      <c r="I916" s="104"/>
      <c r="K916" s="105"/>
    </row>
    <row r="917" spans="5:11" x14ac:dyDescent="0.15">
      <c r="E917" s="105"/>
      <c r="F917" s="104"/>
      <c r="G917" s="104"/>
      <c r="H917" s="103"/>
      <c r="I917" s="104"/>
      <c r="K917" s="105"/>
    </row>
    <row r="918" spans="5:11" x14ac:dyDescent="0.15">
      <c r="E918" s="105"/>
      <c r="F918" s="104"/>
      <c r="G918" s="104"/>
      <c r="H918" s="103"/>
      <c r="I918" s="104"/>
      <c r="K918" s="105"/>
    </row>
    <row r="919" spans="5:11" x14ac:dyDescent="0.15">
      <c r="E919" s="105"/>
      <c r="F919" s="104"/>
      <c r="G919" s="104"/>
      <c r="H919" s="103"/>
      <c r="I919" s="104"/>
      <c r="K919" s="105"/>
    </row>
    <row r="920" spans="5:11" x14ac:dyDescent="0.15">
      <c r="E920" s="105"/>
      <c r="F920" s="104"/>
      <c r="G920" s="104"/>
      <c r="H920" s="103"/>
      <c r="I920" s="104"/>
      <c r="K920" s="105"/>
    </row>
    <row r="921" spans="5:11" x14ac:dyDescent="0.15">
      <c r="E921" s="105"/>
      <c r="F921" s="104"/>
      <c r="G921" s="104"/>
      <c r="H921" s="103"/>
      <c r="I921" s="104"/>
      <c r="K921" s="105"/>
    </row>
    <row r="922" spans="5:11" x14ac:dyDescent="0.15">
      <c r="E922" s="105"/>
      <c r="F922" s="104"/>
      <c r="G922" s="104"/>
      <c r="H922" s="103"/>
      <c r="I922" s="104"/>
      <c r="K922" s="105"/>
    </row>
    <row r="923" spans="5:11" x14ac:dyDescent="0.15">
      <c r="E923" s="105"/>
      <c r="F923" s="104"/>
      <c r="G923" s="104"/>
      <c r="H923" s="103"/>
      <c r="I923" s="104"/>
      <c r="K923" s="105"/>
    </row>
    <row r="924" spans="5:11" x14ac:dyDescent="0.15">
      <c r="E924" s="105"/>
      <c r="F924" s="104"/>
      <c r="G924" s="104"/>
      <c r="H924" s="103"/>
      <c r="I924" s="104"/>
      <c r="K924" s="105"/>
    </row>
    <row r="925" spans="5:11" x14ac:dyDescent="0.15">
      <c r="E925" s="105"/>
      <c r="F925" s="104"/>
      <c r="G925" s="104"/>
      <c r="H925" s="103"/>
      <c r="I925" s="104"/>
      <c r="K925" s="105"/>
    </row>
    <row r="926" spans="5:11" x14ac:dyDescent="0.15">
      <c r="E926" s="105"/>
      <c r="F926" s="104"/>
      <c r="G926" s="104"/>
      <c r="H926" s="103"/>
      <c r="I926" s="104"/>
      <c r="K926" s="105"/>
    </row>
    <row r="927" spans="5:11" x14ac:dyDescent="0.15">
      <c r="E927" s="105"/>
      <c r="F927" s="104"/>
      <c r="G927" s="104"/>
      <c r="H927" s="103"/>
      <c r="I927" s="104"/>
      <c r="K927" s="105"/>
    </row>
    <row r="928" spans="5:11" x14ac:dyDescent="0.15">
      <c r="E928" s="105"/>
      <c r="F928" s="104"/>
      <c r="G928" s="104"/>
      <c r="H928" s="103"/>
      <c r="I928" s="104"/>
      <c r="K928" s="105"/>
    </row>
    <row r="929" spans="5:11" x14ac:dyDescent="0.15">
      <c r="E929" s="105"/>
      <c r="F929" s="104"/>
      <c r="G929" s="104"/>
      <c r="H929" s="103"/>
      <c r="I929" s="104"/>
      <c r="K929" s="105"/>
    </row>
    <row r="930" spans="5:11" x14ac:dyDescent="0.15">
      <c r="E930" s="105"/>
      <c r="F930" s="104"/>
      <c r="G930" s="104"/>
      <c r="H930" s="103"/>
      <c r="I930" s="104"/>
      <c r="K930" s="105"/>
    </row>
    <row r="931" spans="5:11" x14ac:dyDescent="0.15">
      <c r="E931" s="105"/>
      <c r="F931" s="104"/>
      <c r="G931" s="104"/>
      <c r="H931" s="103"/>
      <c r="I931" s="104"/>
      <c r="K931" s="105"/>
    </row>
    <row r="932" spans="5:11" x14ac:dyDescent="0.15">
      <c r="E932" s="105"/>
      <c r="F932" s="104"/>
      <c r="G932" s="104"/>
      <c r="H932" s="103"/>
      <c r="I932" s="104"/>
      <c r="K932" s="105"/>
    </row>
    <row r="933" spans="5:11" x14ac:dyDescent="0.15">
      <c r="E933" s="105"/>
      <c r="F933" s="104"/>
      <c r="G933" s="104"/>
      <c r="H933" s="103"/>
      <c r="I933" s="104"/>
      <c r="K933" s="105"/>
    </row>
    <row r="934" spans="5:11" x14ac:dyDescent="0.15">
      <c r="E934" s="105"/>
      <c r="F934" s="104"/>
      <c r="G934" s="104"/>
      <c r="H934" s="103"/>
      <c r="I934" s="104"/>
      <c r="K934" s="105"/>
    </row>
    <row r="935" spans="5:11" x14ac:dyDescent="0.15">
      <c r="E935" s="105"/>
      <c r="F935" s="104"/>
      <c r="G935" s="104"/>
      <c r="H935" s="103"/>
      <c r="I935" s="104"/>
      <c r="K935" s="105"/>
    </row>
    <row r="936" spans="5:11" x14ac:dyDescent="0.15">
      <c r="E936" s="105"/>
      <c r="F936" s="104"/>
      <c r="G936" s="104"/>
      <c r="H936" s="103"/>
      <c r="I936" s="104"/>
      <c r="K936" s="105"/>
    </row>
    <row r="937" spans="5:11" x14ac:dyDescent="0.15">
      <c r="E937" s="105"/>
      <c r="F937" s="104"/>
      <c r="G937" s="104"/>
      <c r="H937" s="103"/>
      <c r="I937" s="104"/>
      <c r="K937" s="105"/>
    </row>
    <row r="938" spans="5:11" x14ac:dyDescent="0.15">
      <c r="E938" s="105"/>
      <c r="F938" s="104"/>
      <c r="G938" s="104"/>
      <c r="H938" s="103"/>
      <c r="I938" s="104"/>
      <c r="K938" s="105"/>
    </row>
    <row r="939" spans="5:11" x14ac:dyDescent="0.15">
      <c r="E939" s="105"/>
      <c r="F939" s="104"/>
      <c r="G939" s="104"/>
      <c r="H939" s="103"/>
      <c r="I939" s="104"/>
      <c r="K939" s="105"/>
    </row>
    <row r="940" spans="5:11" x14ac:dyDescent="0.15">
      <c r="E940" s="105"/>
      <c r="F940" s="104"/>
      <c r="G940" s="104"/>
      <c r="H940" s="103"/>
      <c r="I940" s="104"/>
      <c r="K940" s="105"/>
    </row>
    <row r="941" spans="5:11" x14ac:dyDescent="0.15">
      <c r="E941" s="105"/>
      <c r="F941" s="104"/>
      <c r="G941" s="104"/>
      <c r="H941" s="103"/>
      <c r="I941" s="104"/>
      <c r="K941" s="105"/>
    </row>
    <row r="942" spans="5:11" x14ac:dyDescent="0.15">
      <c r="E942" s="105"/>
      <c r="F942" s="104"/>
      <c r="G942" s="104"/>
      <c r="H942" s="103"/>
      <c r="I942" s="104"/>
      <c r="K942" s="105"/>
    </row>
    <row r="943" spans="5:11" x14ac:dyDescent="0.15">
      <c r="E943" s="105"/>
      <c r="F943" s="104"/>
      <c r="G943" s="104"/>
      <c r="H943" s="103"/>
      <c r="I943" s="104"/>
      <c r="K943" s="105"/>
    </row>
    <row r="944" spans="5:11" x14ac:dyDescent="0.15">
      <c r="E944" s="105"/>
      <c r="F944" s="104"/>
      <c r="G944" s="104"/>
      <c r="H944" s="103"/>
      <c r="I944" s="104"/>
      <c r="K944" s="105"/>
    </row>
    <row r="945" spans="5:11" x14ac:dyDescent="0.15">
      <c r="E945" s="105"/>
      <c r="F945" s="104"/>
      <c r="G945" s="104"/>
      <c r="H945" s="103"/>
      <c r="I945" s="104"/>
      <c r="K945" s="105"/>
    </row>
    <row r="946" spans="5:11" x14ac:dyDescent="0.15">
      <c r="E946" s="105"/>
      <c r="F946" s="104"/>
      <c r="G946" s="104"/>
      <c r="H946" s="103"/>
      <c r="I946" s="104"/>
      <c r="K946" s="105"/>
    </row>
    <row r="947" spans="5:11" x14ac:dyDescent="0.15">
      <c r="E947" s="105"/>
      <c r="F947" s="104"/>
      <c r="G947" s="104"/>
      <c r="H947" s="103"/>
      <c r="I947" s="104"/>
      <c r="K947" s="105"/>
    </row>
    <row r="948" spans="5:11" x14ac:dyDescent="0.15">
      <c r="E948" s="105"/>
      <c r="F948" s="104"/>
      <c r="G948" s="104"/>
      <c r="H948" s="103"/>
      <c r="I948" s="104"/>
      <c r="K948" s="105"/>
    </row>
    <row r="949" spans="5:11" x14ac:dyDescent="0.15">
      <c r="E949" s="105"/>
      <c r="F949" s="104"/>
      <c r="G949" s="104"/>
      <c r="H949" s="103"/>
      <c r="I949" s="104"/>
      <c r="K949" s="105"/>
    </row>
    <row r="950" spans="5:11" x14ac:dyDescent="0.15">
      <c r="E950" s="105"/>
      <c r="F950" s="104"/>
      <c r="G950" s="104"/>
      <c r="H950" s="103"/>
      <c r="I950" s="104"/>
      <c r="K950" s="105"/>
    </row>
    <row r="951" spans="5:11" x14ac:dyDescent="0.15">
      <c r="E951" s="105"/>
      <c r="F951" s="104"/>
      <c r="G951" s="104"/>
      <c r="H951" s="103"/>
      <c r="I951" s="104"/>
      <c r="K951" s="105"/>
    </row>
    <row r="952" spans="5:11" x14ac:dyDescent="0.15">
      <c r="E952" s="105"/>
      <c r="F952" s="104"/>
      <c r="G952" s="104"/>
      <c r="H952" s="103"/>
      <c r="I952" s="104"/>
      <c r="K952" s="105"/>
    </row>
    <row r="953" spans="5:11" x14ac:dyDescent="0.15">
      <c r="E953" s="105"/>
      <c r="F953" s="104"/>
      <c r="G953" s="104"/>
      <c r="H953" s="103"/>
      <c r="I953" s="104"/>
      <c r="K953" s="105"/>
    </row>
    <row r="954" spans="5:11" x14ac:dyDescent="0.15">
      <c r="E954" s="105"/>
      <c r="F954" s="104"/>
      <c r="G954" s="104"/>
      <c r="H954" s="103"/>
      <c r="I954" s="104"/>
      <c r="K954" s="105"/>
    </row>
    <row r="955" spans="5:11" x14ac:dyDescent="0.15">
      <c r="E955" s="105"/>
      <c r="F955" s="104"/>
      <c r="G955" s="104"/>
      <c r="H955" s="103"/>
      <c r="I955" s="104"/>
      <c r="K955" s="105"/>
    </row>
    <row r="956" spans="5:11" x14ac:dyDescent="0.15">
      <c r="E956" s="105"/>
      <c r="F956" s="104"/>
      <c r="G956" s="104"/>
      <c r="H956" s="103"/>
      <c r="I956" s="104"/>
      <c r="K956" s="105"/>
    </row>
    <row r="957" spans="5:11" x14ac:dyDescent="0.15">
      <c r="E957" s="105"/>
      <c r="F957" s="104"/>
      <c r="G957" s="104"/>
      <c r="H957" s="103"/>
      <c r="I957" s="104"/>
      <c r="K957" s="105"/>
    </row>
    <row r="958" spans="5:11" x14ac:dyDescent="0.15">
      <c r="E958" s="105"/>
      <c r="F958" s="104"/>
      <c r="G958" s="104"/>
      <c r="H958" s="103"/>
      <c r="I958" s="104"/>
      <c r="K958" s="105"/>
    </row>
    <row r="959" spans="5:11" x14ac:dyDescent="0.15">
      <c r="E959" s="105"/>
      <c r="F959" s="104"/>
      <c r="G959" s="104"/>
      <c r="H959" s="103"/>
      <c r="I959" s="104"/>
      <c r="K959" s="105"/>
    </row>
    <row r="960" spans="5:11" x14ac:dyDescent="0.15">
      <c r="E960" s="105"/>
      <c r="F960" s="104"/>
      <c r="G960" s="104"/>
      <c r="H960" s="103"/>
      <c r="I960" s="104"/>
      <c r="K960" s="105"/>
    </row>
    <row r="961" spans="5:11" x14ac:dyDescent="0.15">
      <c r="E961" s="105"/>
      <c r="F961" s="104"/>
      <c r="G961" s="104"/>
      <c r="H961" s="103"/>
      <c r="I961" s="104"/>
      <c r="K961" s="105"/>
    </row>
    <row r="962" spans="5:11" x14ac:dyDescent="0.15">
      <c r="E962" s="105"/>
      <c r="F962" s="104"/>
      <c r="G962" s="104"/>
      <c r="H962" s="103"/>
      <c r="I962" s="104"/>
      <c r="K962" s="105"/>
    </row>
    <row r="963" spans="5:11" x14ac:dyDescent="0.15">
      <c r="E963" s="105"/>
      <c r="F963" s="104"/>
      <c r="G963" s="104"/>
      <c r="H963" s="103"/>
      <c r="I963" s="104"/>
      <c r="K963" s="105"/>
    </row>
    <row r="964" spans="5:11" x14ac:dyDescent="0.15">
      <c r="E964" s="105"/>
      <c r="F964" s="104"/>
      <c r="G964" s="104"/>
      <c r="H964" s="103"/>
      <c r="I964" s="104"/>
      <c r="K964" s="105"/>
    </row>
    <row r="965" spans="5:11" x14ac:dyDescent="0.15">
      <c r="E965" s="105"/>
      <c r="F965" s="104"/>
      <c r="G965" s="104"/>
      <c r="H965" s="103"/>
      <c r="I965" s="104"/>
      <c r="K965" s="105"/>
    </row>
    <row r="966" spans="5:11" x14ac:dyDescent="0.15">
      <c r="E966" s="105"/>
      <c r="F966" s="104"/>
      <c r="G966" s="104"/>
      <c r="H966" s="103"/>
      <c r="I966" s="104"/>
      <c r="K966" s="105"/>
    </row>
    <row r="967" spans="5:11" x14ac:dyDescent="0.15">
      <c r="E967" s="105"/>
      <c r="F967" s="104"/>
      <c r="G967" s="104"/>
      <c r="H967" s="103"/>
      <c r="I967" s="104"/>
      <c r="K967" s="105"/>
    </row>
    <row r="968" spans="5:11" x14ac:dyDescent="0.15">
      <c r="E968" s="105"/>
      <c r="F968" s="104"/>
      <c r="G968" s="104"/>
      <c r="H968" s="103"/>
      <c r="I968" s="104"/>
      <c r="K968" s="105"/>
    </row>
    <row r="969" spans="5:11" x14ac:dyDescent="0.15">
      <c r="E969" s="105"/>
      <c r="F969" s="104"/>
      <c r="G969" s="104"/>
      <c r="H969" s="103"/>
      <c r="I969" s="104"/>
      <c r="K969" s="105"/>
    </row>
    <row r="970" spans="5:11" x14ac:dyDescent="0.15">
      <c r="E970" s="105"/>
      <c r="F970" s="104"/>
      <c r="G970" s="104"/>
      <c r="H970" s="103"/>
      <c r="I970" s="104"/>
      <c r="K970" s="105"/>
    </row>
    <row r="971" spans="5:11" x14ac:dyDescent="0.15">
      <c r="E971" s="105"/>
      <c r="F971" s="104"/>
      <c r="G971" s="104"/>
      <c r="H971" s="103"/>
      <c r="I971" s="104"/>
      <c r="K971" s="105"/>
    </row>
    <row r="972" spans="5:11" x14ac:dyDescent="0.15">
      <c r="E972" s="105"/>
      <c r="F972" s="104"/>
      <c r="G972" s="104"/>
      <c r="H972" s="103"/>
      <c r="I972" s="104"/>
      <c r="K972" s="105"/>
    </row>
    <row r="973" spans="5:11" x14ac:dyDescent="0.15">
      <c r="E973" s="105"/>
      <c r="F973" s="104"/>
      <c r="G973" s="104"/>
      <c r="H973" s="103"/>
      <c r="I973" s="104"/>
      <c r="K973" s="105"/>
    </row>
    <row r="974" spans="5:11" x14ac:dyDescent="0.15">
      <c r="E974" s="105"/>
      <c r="F974" s="104"/>
      <c r="G974" s="104"/>
      <c r="H974" s="103"/>
      <c r="I974" s="104"/>
      <c r="K974" s="105"/>
    </row>
    <row r="975" spans="5:11" x14ac:dyDescent="0.15">
      <c r="E975" s="105"/>
      <c r="F975" s="104"/>
      <c r="G975" s="104"/>
      <c r="H975" s="103"/>
      <c r="I975" s="104"/>
      <c r="K975" s="105"/>
    </row>
    <row r="976" spans="5:11" x14ac:dyDescent="0.15">
      <c r="E976" s="105"/>
      <c r="F976" s="104"/>
      <c r="G976" s="104"/>
      <c r="H976" s="103"/>
      <c r="I976" s="104"/>
      <c r="K976" s="105"/>
    </row>
    <row r="977" spans="5:11" x14ac:dyDescent="0.15">
      <c r="E977" s="105"/>
      <c r="F977" s="104"/>
      <c r="G977" s="104"/>
      <c r="H977" s="103"/>
      <c r="I977" s="104"/>
      <c r="K977" s="105"/>
    </row>
    <row r="978" spans="5:11" x14ac:dyDescent="0.15">
      <c r="E978" s="105"/>
      <c r="F978" s="104"/>
      <c r="G978" s="104"/>
      <c r="H978" s="103"/>
      <c r="I978" s="104"/>
      <c r="K978" s="105"/>
    </row>
    <row r="979" spans="5:11" x14ac:dyDescent="0.15">
      <c r="E979" s="105"/>
      <c r="F979" s="104"/>
      <c r="G979" s="104"/>
      <c r="H979" s="103"/>
      <c r="I979" s="104"/>
      <c r="K979" s="105"/>
    </row>
    <row r="980" spans="5:11" x14ac:dyDescent="0.15">
      <c r="E980" s="105"/>
      <c r="F980" s="104"/>
      <c r="G980" s="104"/>
      <c r="H980" s="103"/>
      <c r="I980" s="104"/>
      <c r="K980" s="105"/>
    </row>
    <row r="981" spans="5:11" x14ac:dyDescent="0.15">
      <c r="E981" s="105"/>
      <c r="F981" s="104"/>
      <c r="G981" s="104"/>
      <c r="H981" s="103"/>
      <c r="I981" s="104"/>
      <c r="K981" s="105"/>
    </row>
    <row r="982" spans="5:11" x14ac:dyDescent="0.15">
      <c r="E982" s="105"/>
      <c r="F982" s="104"/>
      <c r="G982" s="104"/>
      <c r="H982" s="103"/>
      <c r="I982" s="104"/>
      <c r="K982" s="105"/>
    </row>
    <row r="983" spans="5:11" x14ac:dyDescent="0.15">
      <c r="E983" s="105"/>
      <c r="F983" s="104"/>
      <c r="G983" s="104"/>
      <c r="H983" s="103"/>
      <c r="I983" s="104"/>
      <c r="K983" s="105"/>
    </row>
    <row r="984" spans="5:11" x14ac:dyDescent="0.15">
      <c r="E984" s="105"/>
      <c r="F984" s="104"/>
      <c r="G984" s="104"/>
      <c r="H984" s="103"/>
      <c r="I984" s="104"/>
      <c r="K984" s="105"/>
    </row>
    <row r="985" spans="5:11" x14ac:dyDescent="0.15">
      <c r="E985" s="105"/>
      <c r="F985" s="104"/>
      <c r="G985" s="104"/>
      <c r="H985" s="103"/>
      <c r="I985" s="104"/>
      <c r="K985" s="105"/>
    </row>
    <row r="986" spans="5:11" x14ac:dyDescent="0.15">
      <c r="E986" s="105"/>
      <c r="F986" s="104"/>
      <c r="G986" s="104"/>
      <c r="H986" s="103"/>
      <c r="I986" s="104"/>
      <c r="K986" s="105"/>
    </row>
    <row r="987" spans="5:11" x14ac:dyDescent="0.15">
      <c r="E987" s="105"/>
      <c r="F987" s="104"/>
      <c r="G987" s="104"/>
      <c r="H987" s="103"/>
      <c r="I987" s="104"/>
      <c r="K987" s="105"/>
    </row>
    <row r="988" spans="5:11" x14ac:dyDescent="0.15">
      <c r="E988" s="105"/>
      <c r="F988" s="104"/>
      <c r="G988" s="104"/>
      <c r="H988" s="103"/>
      <c r="I988" s="104"/>
      <c r="K988" s="105"/>
    </row>
    <row r="989" spans="5:11" x14ac:dyDescent="0.15">
      <c r="E989" s="105"/>
      <c r="F989" s="104"/>
      <c r="G989" s="104"/>
      <c r="H989" s="103"/>
      <c r="I989" s="104"/>
      <c r="K989" s="105"/>
    </row>
    <row r="990" spans="5:11" x14ac:dyDescent="0.15">
      <c r="E990" s="105"/>
      <c r="F990" s="104"/>
      <c r="G990" s="104"/>
      <c r="H990" s="103"/>
      <c r="I990" s="104"/>
      <c r="K990" s="105"/>
    </row>
    <row r="991" spans="5:11" x14ac:dyDescent="0.15">
      <c r="E991" s="105"/>
      <c r="F991" s="104"/>
      <c r="G991" s="104"/>
      <c r="H991" s="103"/>
      <c r="I991" s="104"/>
      <c r="K991" s="105"/>
    </row>
    <row r="992" spans="5:11" x14ac:dyDescent="0.15">
      <c r="E992" s="105"/>
      <c r="F992" s="104"/>
      <c r="G992" s="104"/>
      <c r="H992" s="103"/>
      <c r="I992" s="104"/>
      <c r="K992" s="105"/>
    </row>
    <row r="993" spans="5:11" x14ac:dyDescent="0.15">
      <c r="E993" s="105"/>
      <c r="F993" s="104"/>
      <c r="G993" s="104"/>
      <c r="H993" s="103"/>
      <c r="I993" s="104"/>
      <c r="K993" s="105"/>
    </row>
    <row r="994" spans="5:11" x14ac:dyDescent="0.15">
      <c r="E994" s="105"/>
      <c r="F994" s="104"/>
      <c r="G994" s="104"/>
      <c r="H994" s="103"/>
      <c r="I994" s="104"/>
      <c r="K994" s="105"/>
    </row>
    <row r="995" spans="5:11" x14ac:dyDescent="0.15">
      <c r="E995" s="105"/>
      <c r="F995" s="104"/>
      <c r="G995" s="104"/>
      <c r="H995" s="103"/>
      <c r="I995" s="104"/>
      <c r="K995" s="105"/>
    </row>
    <row r="996" spans="5:11" x14ac:dyDescent="0.15">
      <c r="E996" s="105"/>
      <c r="F996" s="104"/>
      <c r="G996" s="104"/>
      <c r="H996" s="103"/>
      <c r="I996" s="104"/>
      <c r="K996" s="105"/>
    </row>
    <row r="997" spans="5:11" x14ac:dyDescent="0.15">
      <c r="E997" s="105"/>
      <c r="F997" s="104"/>
      <c r="G997" s="104"/>
      <c r="H997" s="103"/>
      <c r="I997" s="104"/>
      <c r="K997" s="105"/>
    </row>
    <row r="998" spans="5:11" x14ac:dyDescent="0.15">
      <c r="E998" s="105"/>
      <c r="F998" s="104"/>
      <c r="G998" s="104"/>
      <c r="H998" s="103"/>
      <c r="I998" s="104"/>
      <c r="K998" s="105"/>
    </row>
    <row r="999" spans="5:11" x14ac:dyDescent="0.15">
      <c r="E999" s="105"/>
      <c r="F999" s="104"/>
      <c r="G999" s="104"/>
      <c r="H999" s="103"/>
      <c r="I999" s="104"/>
      <c r="K999" s="105"/>
    </row>
    <row r="1000" spans="5:11" x14ac:dyDescent="0.15">
      <c r="E1000" s="105"/>
      <c r="F1000" s="104"/>
      <c r="G1000" s="104"/>
      <c r="H1000" s="103"/>
      <c r="I1000" s="104"/>
      <c r="K1000" s="105"/>
    </row>
    <row r="1001" spans="5:11" x14ac:dyDescent="0.15">
      <c r="E1001" s="105"/>
      <c r="F1001" s="104"/>
      <c r="G1001" s="104"/>
      <c r="H1001" s="103"/>
      <c r="I1001" s="104"/>
      <c r="K1001" s="105"/>
    </row>
    <row r="1002" spans="5:11" x14ac:dyDescent="0.15">
      <c r="E1002" s="105"/>
      <c r="F1002" s="104"/>
      <c r="G1002" s="104"/>
      <c r="H1002" s="103"/>
      <c r="I1002" s="104"/>
      <c r="K1002" s="105"/>
    </row>
    <row r="1003" spans="5:11" x14ac:dyDescent="0.15">
      <c r="E1003" s="105"/>
      <c r="F1003" s="104"/>
      <c r="G1003" s="104"/>
      <c r="H1003" s="103"/>
      <c r="I1003" s="104"/>
      <c r="K1003" s="105"/>
    </row>
    <row r="1004" spans="5:11" x14ac:dyDescent="0.15">
      <c r="E1004" s="105"/>
      <c r="F1004" s="104"/>
      <c r="G1004" s="104"/>
      <c r="H1004" s="103"/>
      <c r="I1004" s="104"/>
      <c r="K1004" s="105"/>
    </row>
    <row r="1005" spans="5:11" x14ac:dyDescent="0.15">
      <c r="E1005" s="105"/>
      <c r="F1005" s="104"/>
      <c r="G1005" s="104"/>
      <c r="H1005" s="103"/>
      <c r="I1005" s="104"/>
      <c r="K1005" s="105"/>
    </row>
    <row r="1006" spans="5:11" x14ac:dyDescent="0.15">
      <c r="E1006" s="105"/>
      <c r="F1006" s="104"/>
      <c r="G1006" s="104"/>
      <c r="H1006" s="103"/>
      <c r="I1006" s="104"/>
      <c r="K1006" s="105"/>
    </row>
    <row r="1007" spans="5:11" x14ac:dyDescent="0.15">
      <c r="E1007" s="105"/>
      <c r="F1007" s="104"/>
      <c r="G1007" s="104"/>
      <c r="H1007" s="103"/>
      <c r="I1007" s="104"/>
      <c r="K1007" s="105"/>
    </row>
    <row r="1008" spans="5:11" x14ac:dyDescent="0.15">
      <c r="E1008" s="105"/>
      <c r="F1008" s="104"/>
      <c r="G1008" s="104"/>
      <c r="H1008" s="103"/>
      <c r="I1008" s="104"/>
      <c r="K1008" s="105"/>
    </row>
    <row r="1009" spans="5:11" x14ac:dyDescent="0.15">
      <c r="E1009" s="105"/>
      <c r="F1009" s="104"/>
      <c r="G1009" s="104"/>
      <c r="H1009" s="103"/>
      <c r="I1009" s="104"/>
      <c r="K1009" s="105"/>
    </row>
    <row r="1010" spans="5:11" x14ac:dyDescent="0.15">
      <c r="E1010" s="105"/>
      <c r="F1010" s="104"/>
      <c r="G1010" s="104"/>
      <c r="H1010" s="103"/>
      <c r="I1010" s="104"/>
      <c r="K1010" s="105"/>
    </row>
    <row r="1011" spans="5:11" x14ac:dyDescent="0.15">
      <c r="E1011" s="105"/>
      <c r="F1011" s="104"/>
      <c r="G1011" s="104"/>
      <c r="H1011" s="103"/>
      <c r="I1011" s="104"/>
      <c r="K1011" s="105"/>
    </row>
    <row r="1012" spans="5:11" x14ac:dyDescent="0.15">
      <c r="E1012" s="105"/>
      <c r="F1012" s="104"/>
      <c r="G1012" s="104"/>
      <c r="H1012" s="103"/>
      <c r="I1012" s="104"/>
      <c r="K1012" s="105"/>
    </row>
    <row r="1013" spans="5:11" x14ac:dyDescent="0.15">
      <c r="E1013" s="105"/>
      <c r="F1013" s="104"/>
      <c r="G1013" s="104"/>
      <c r="H1013" s="103"/>
      <c r="I1013" s="104"/>
      <c r="K1013" s="105"/>
    </row>
    <row r="1014" spans="5:11" x14ac:dyDescent="0.15">
      <c r="E1014" s="105"/>
      <c r="F1014" s="104"/>
      <c r="G1014" s="104"/>
      <c r="H1014" s="103"/>
      <c r="I1014" s="104"/>
      <c r="K1014" s="105"/>
    </row>
    <row r="1015" spans="5:11" x14ac:dyDescent="0.15">
      <c r="E1015" s="105"/>
      <c r="F1015" s="104"/>
      <c r="G1015" s="104"/>
      <c r="H1015" s="103"/>
      <c r="I1015" s="104"/>
      <c r="K1015" s="105"/>
    </row>
    <row r="1016" spans="5:11" x14ac:dyDescent="0.15">
      <c r="E1016" s="105"/>
      <c r="F1016" s="104"/>
      <c r="G1016" s="104"/>
      <c r="H1016" s="103"/>
      <c r="I1016" s="104"/>
      <c r="K1016" s="105"/>
    </row>
    <row r="1017" spans="5:11" x14ac:dyDescent="0.15">
      <c r="E1017" s="105"/>
      <c r="F1017" s="104"/>
      <c r="G1017" s="104"/>
      <c r="H1017" s="103"/>
      <c r="I1017" s="104"/>
      <c r="K1017" s="105"/>
    </row>
    <row r="1018" spans="5:11" x14ac:dyDescent="0.15">
      <c r="E1018" s="105"/>
      <c r="F1018" s="104"/>
      <c r="G1018" s="104"/>
      <c r="H1018" s="103"/>
      <c r="I1018" s="104"/>
      <c r="K1018" s="105"/>
    </row>
    <row r="1019" spans="5:11" x14ac:dyDescent="0.15">
      <c r="E1019" s="105"/>
      <c r="F1019" s="104"/>
      <c r="G1019" s="104"/>
      <c r="H1019" s="103"/>
      <c r="I1019" s="104"/>
      <c r="K1019" s="105"/>
    </row>
    <row r="1020" spans="5:11" x14ac:dyDescent="0.15">
      <c r="E1020" s="105"/>
      <c r="F1020" s="104"/>
      <c r="G1020" s="104"/>
      <c r="H1020" s="103"/>
      <c r="I1020" s="104"/>
      <c r="K1020" s="105"/>
    </row>
    <row r="1021" spans="5:11" x14ac:dyDescent="0.15">
      <c r="E1021" s="105"/>
      <c r="F1021" s="104"/>
      <c r="G1021" s="104"/>
      <c r="H1021" s="103"/>
      <c r="I1021" s="104"/>
      <c r="K1021" s="105"/>
    </row>
    <row r="1022" spans="5:11" x14ac:dyDescent="0.15">
      <c r="E1022" s="105"/>
      <c r="F1022" s="104"/>
      <c r="G1022" s="104"/>
      <c r="H1022" s="103"/>
      <c r="I1022" s="104"/>
      <c r="K1022" s="105"/>
    </row>
    <row r="1023" spans="5:11" x14ac:dyDescent="0.15">
      <c r="E1023" s="105"/>
      <c r="F1023" s="104"/>
      <c r="G1023" s="104"/>
      <c r="H1023" s="103"/>
      <c r="I1023" s="104"/>
      <c r="K1023" s="105"/>
    </row>
    <row r="1024" spans="5:11" x14ac:dyDescent="0.15">
      <c r="E1024" s="105"/>
      <c r="F1024" s="104"/>
      <c r="G1024" s="104"/>
      <c r="H1024" s="103"/>
      <c r="I1024" s="104"/>
      <c r="K1024" s="105"/>
    </row>
    <row r="1025" spans="5:11" x14ac:dyDescent="0.15">
      <c r="E1025" s="105"/>
      <c r="F1025" s="104"/>
      <c r="G1025" s="104"/>
      <c r="H1025" s="103"/>
      <c r="I1025" s="104"/>
      <c r="K1025" s="105"/>
    </row>
    <row r="1026" spans="5:11" x14ac:dyDescent="0.15">
      <c r="E1026" s="105"/>
      <c r="F1026" s="104"/>
      <c r="G1026" s="104"/>
      <c r="H1026" s="103"/>
      <c r="I1026" s="104"/>
      <c r="K1026" s="105"/>
    </row>
    <row r="1027" spans="5:11" x14ac:dyDescent="0.15">
      <c r="E1027" s="105"/>
      <c r="F1027" s="104"/>
      <c r="G1027" s="104"/>
      <c r="H1027" s="103"/>
      <c r="I1027" s="104"/>
      <c r="K1027" s="105"/>
    </row>
    <row r="1028" spans="5:11" x14ac:dyDescent="0.15">
      <c r="E1028" s="105"/>
      <c r="F1028" s="104"/>
      <c r="G1028" s="104"/>
      <c r="H1028" s="103"/>
      <c r="I1028" s="104"/>
      <c r="K1028" s="105"/>
    </row>
    <row r="1029" spans="5:11" x14ac:dyDescent="0.15">
      <c r="E1029" s="105"/>
      <c r="F1029" s="104"/>
      <c r="G1029" s="104"/>
      <c r="H1029" s="103"/>
      <c r="I1029" s="104"/>
      <c r="K1029" s="105"/>
    </row>
    <row r="1030" spans="5:11" x14ac:dyDescent="0.15">
      <c r="E1030" s="105"/>
      <c r="F1030" s="104"/>
      <c r="G1030" s="104"/>
      <c r="H1030" s="103"/>
      <c r="I1030" s="104"/>
      <c r="K1030" s="105"/>
    </row>
    <row r="1031" spans="5:11" x14ac:dyDescent="0.15">
      <c r="E1031" s="105"/>
      <c r="F1031" s="104"/>
      <c r="G1031" s="104"/>
      <c r="H1031" s="103"/>
      <c r="I1031" s="104"/>
      <c r="K1031" s="105"/>
    </row>
    <row r="1032" spans="5:11" x14ac:dyDescent="0.15">
      <c r="E1032" s="105"/>
      <c r="F1032" s="104"/>
      <c r="G1032" s="104"/>
      <c r="H1032" s="103"/>
      <c r="I1032" s="104"/>
      <c r="K1032" s="105"/>
    </row>
    <row r="1033" spans="5:11" x14ac:dyDescent="0.15">
      <c r="E1033" s="105"/>
      <c r="F1033" s="104"/>
      <c r="G1033" s="104"/>
      <c r="H1033" s="103"/>
      <c r="I1033" s="104"/>
      <c r="K1033" s="105"/>
    </row>
    <row r="1034" spans="5:11" x14ac:dyDescent="0.15">
      <c r="E1034" s="105"/>
      <c r="F1034" s="104"/>
      <c r="G1034" s="104"/>
      <c r="H1034" s="103"/>
      <c r="I1034" s="104"/>
      <c r="K1034" s="105"/>
    </row>
    <row r="1035" spans="5:11" x14ac:dyDescent="0.15">
      <c r="E1035" s="105"/>
      <c r="F1035" s="104"/>
      <c r="G1035" s="104"/>
      <c r="H1035" s="103"/>
      <c r="I1035" s="104"/>
      <c r="K1035" s="105"/>
    </row>
    <row r="1036" spans="5:11" x14ac:dyDescent="0.15">
      <c r="E1036" s="105"/>
      <c r="F1036" s="104"/>
      <c r="G1036" s="104"/>
      <c r="H1036" s="103"/>
      <c r="I1036" s="104"/>
      <c r="K1036" s="105"/>
    </row>
    <row r="1037" spans="5:11" x14ac:dyDescent="0.15">
      <c r="E1037" s="105"/>
      <c r="F1037" s="104"/>
      <c r="G1037" s="104"/>
      <c r="H1037" s="103"/>
      <c r="I1037" s="104"/>
      <c r="K1037" s="105"/>
    </row>
    <row r="1038" spans="5:11" x14ac:dyDescent="0.15">
      <c r="E1038" s="105"/>
      <c r="F1038" s="104"/>
      <c r="G1038" s="104"/>
      <c r="H1038" s="103"/>
      <c r="I1038" s="104"/>
      <c r="K1038" s="105"/>
    </row>
    <row r="1039" spans="5:11" x14ac:dyDescent="0.15">
      <c r="E1039" s="105"/>
      <c r="F1039" s="104"/>
      <c r="G1039" s="104"/>
      <c r="H1039" s="103"/>
      <c r="I1039" s="104"/>
      <c r="K1039" s="105"/>
    </row>
    <row r="1040" spans="5:11" x14ac:dyDescent="0.15">
      <c r="E1040" s="105"/>
      <c r="F1040" s="104"/>
      <c r="G1040" s="104"/>
      <c r="H1040" s="103"/>
      <c r="I1040" s="104"/>
      <c r="K1040" s="105"/>
    </row>
    <row r="1041" spans="5:11" x14ac:dyDescent="0.15">
      <c r="E1041" s="105"/>
      <c r="F1041" s="104"/>
      <c r="G1041" s="104"/>
      <c r="H1041" s="103"/>
      <c r="I1041" s="104"/>
      <c r="K1041" s="105"/>
    </row>
    <row r="1042" spans="5:11" x14ac:dyDescent="0.15">
      <c r="E1042" s="105"/>
      <c r="F1042" s="104"/>
      <c r="G1042" s="104"/>
      <c r="H1042" s="103"/>
      <c r="I1042" s="104"/>
      <c r="K1042" s="105"/>
    </row>
    <row r="1043" spans="5:11" x14ac:dyDescent="0.15">
      <c r="E1043" s="105"/>
      <c r="F1043" s="104"/>
      <c r="G1043" s="104"/>
      <c r="H1043" s="103"/>
      <c r="I1043" s="104"/>
      <c r="K1043" s="105"/>
    </row>
    <row r="1044" spans="5:11" x14ac:dyDescent="0.15">
      <c r="E1044" s="105"/>
      <c r="F1044" s="104"/>
      <c r="G1044" s="104"/>
      <c r="H1044" s="103"/>
      <c r="I1044" s="104"/>
      <c r="K1044" s="105"/>
    </row>
    <row r="1045" spans="5:11" x14ac:dyDescent="0.15">
      <c r="E1045" s="105"/>
      <c r="F1045" s="104"/>
      <c r="G1045" s="104"/>
      <c r="H1045" s="103"/>
      <c r="I1045" s="104"/>
      <c r="K1045" s="105"/>
    </row>
    <row r="1046" spans="5:11" x14ac:dyDescent="0.15">
      <c r="E1046" s="105"/>
      <c r="F1046" s="104"/>
      <c r="G1046" s="104"/>
      <c r="H1046" s="103"/>
      <c r="I1046" s="104"/>
      <c r="K1046" s="105"/>
    </row>
    <row r="1047" spans="5:11" x14ac:dyDescent="0.15">
      <c r="E1047" s="105"/>
      <c r="F1047" s="104"/>
      <c r="G1047" s="104"/>
      <c r="H1047" s="103"/>
      <c r="I1047" s="104"/>
      <c r="K1047" s="105"/>
    </row>
    <row r="1048" spans="5:11" x14ac:dyDescent="0.15">
      <c r="E1048" s="105"/>
      <c r="F1048" s="104"/>
      <c r="G1048" s="104"/>
      <c r="H1048" s="103"/>
      <c r="I1048" s="104"/>
      <c r="K1048" s="105"/>
    </row>
    <row r="1049" spans="5:11" x14ac:dyDescent="0.15">
      <c r="E1049" s="105"/>
      <c r="F1049" s="104"/>
      <c r="G1049" s="104"/>
      <c r="H1049" s="103"/>
      <c r="I1049" s="104"/>
      <c r="K1049" s="105"/>
    </row>
    <row r="1050" spans="5:11" x14ac:dyDescent="0.15">
      <c r="E1050" s="105"/>
      <c r="F1050" s="104"/>
      <c r="G1050" s="104"/>
      <c r="H1050" s="103"/>
      <c r="I1050" s="104"/>
      <c r="K1050" s="105"/>
    </row>
    <row r="1051" spans="5:11" x14ac:dyDescent="0.15">
      <c r="E1051" s="105"/>
      <c r="F1051" s="104"/>
      <c r="G1051" s="104"/>
      <c r="H1051" s="103"/>
      <c r="I1051" s="104"/>
      <c r="K1051" s="105"/>
    </row>
    <row r="1052" spans="5:11" x14ac:dyDescent="0.15">
      <c r="E1052" s="105"/>
      <c r="F1052" s="104"/>
      <c r="G1052" s="104"/>
      <c r="H1052" s="103"/>
      <c r="I1052" s="104"/>
      <c r="K1052" s="105"/>
    </row>
    <row r="1053" spans="5:11" x14ac:dyDescent="0.15">
      <c r="E1053" s="105"/>
      <c r="F1053" s="104"/>
      <c r="G1053" s="104"/>
      <c r="H1053" s="103"/>
      <c r="I1053" s="104"/>
      <c r="K1053" s="105"/>
    </row>
    <row r="1054" spans="5:11" x14ac:dyDescent="0.15">
      <c r="E1054" s="105"/>
      <c r="F1054" s="104"/>
      <c r="G1054" s="104"/>
      <c r="H1054" s="103"/>
      <c r="I1054" s="104"/>
      <c r="K1054" s="105"/>
    </row>
    <row r="1055" spans="5:11" x14ac:dyDescent="0.15">
      <c r="E1055" s="105"/>
      <c r="F1055" s="104"/>
      <c r="G1055" s="104"/>
      <c r="H1055" s="103"/>
      <c r="I1055" s="104"/>
      <c r="K1055" s="105"/>
    </row>
    <row r="1056" spans="5:11" x14ac:dyDescent="0.15">
      <c r="E1056" s="105"/>
      <c r="F1056" s="104"/>
      <c r="G1056" s="104"/>
      <c r="H1056" s="103"/>
      <c r="I1056" s="104"/>
      <c r="K1056" s="105"/>
    </row>
    <row r="1057" spans="5:11" x14ac:dyDescent="0.15">
      <c r="E1057" s="105"/>
      <c r="F1057" s="104"/>
      <c r="G1057" s="104"/>
      <c r="H1057" s="103"/>
      <c r="I1057" s="104"/>
      <c r="K1057" s="105"/>
    </row>
    <row r="1058" spans="5:11" x14ac:dyDescent="0.15">
      <c r="E1058" s="105"/>
      <c r="F1058" s="104"/>
      <c r="G1058" s="104"/>
      <c r="H1058" s="103"/>
      <c r="I1058" s="104"/>
      <c r="K1058" s="105"/>
    </row>
    <row r="1059" spans="5:11" x14ac:dyDescent="0.15">
      <c r="E1059" s="105"/>
      <c r="F1059" s="104"/>
      <c r="G1059" s="104"/>
      <c r="H1059" s="103"/>
      <c r="I1059" s="104"/>
      <c r="K1059" s="105"/>
    </row>
    <row r="1060" spans="5:11" x14ac:dyDescent="0.15">
      <c r="E1060" s="105"/>
      <c r="F1060" s="104"/>
      <c r="G1060" s="104"/>
      <c r="H1060" s="103"/>
      <c r="I1060" s="104"/>
      <c r="K1060" s="105"/>
    </row>
    <row r="1061" spans="5:11" x14ac:dyDescent="0.15">
      <c r="E1061" s="105"/>
      <c r="F1061" s="104"/>
      <c r="G1061" s="104"/>
      <c r="H1061" s="103"/>
      <c r="I1061" s="104"/>
      <c r="K1061" s="105"/>
    </row>
    <row r="1062" spans="5:11" x14ac:dyDescent="0.15">
      <c r="E1062" s="105"/>
      <c r="F1062" s="104"/>
      <c r="G1062" s="104"/>
      <c r="H1062" s="103"/>
      <c r="I1062" s="104"/>
      <c r="K1062" s="105"/>
    </row>
    <row r="1063" spans="5:11" x14ac:dyDescent="0.15">
      <c r="E1063" s="105"/>
      <c r="F1063" s="104"/>
      <c r="G1063" s="104"/>
      <c r="H1063" s="103"/>
      <c r="I1063" s="104"/>
      <c r="K1063" s="105"/>
    </row>
    <row r="1064" spans="5:11" x14ac:dyDescent="0.15">
      <c r="E1064" s="105"/>
      <c r="F1064" s="104"/>
      <c r="G1064" s="104"/>
      <c r="H1064" s="103"/>
      <c r="I1064" s="104"/>
      <c r="K1064" s="105"/>
    </row>
    <row r="1065" spans="5:11" x14ac:dyDescent="0.15">
      <c r="E1065" s="105"/>
      <c r="F1065" s="104"/>
      <c r="G1065" s="104"/>
      <c r="H1065" s="103"/>
      <c r="I1065" s="104"/>
      <c r="K1065" s="105"/>
    </row>
    <row r="1066" spans="5:11" x14ac:dyDescent="0.15">
      <c r="E1066" s="105"/>
      <c r="F1066" s="104"/>
      <c r="G1066" s="104"/>
      <c r="H1066" s="103"/>
      <c r="I1066" s="104"/>
      <c r="K1066" s="105"/>
    </row>
    <row r="1067" spans="5:11" x14ac:dyDescent="0.15">
      <c r="E1067" s="105"/>
      <c r="F1067" s="104"/>
      <c r="G1067" s="104"/>
      <c r="H1067" s="103"/>
      <c r="I1067" s="104"/>
      <c r="K1067" s="105"/>
    </row>
    <row r="1068" spans="5:11" x14ac:dyDescent="0.15">
      <c r="E1068" s="105"/>
      <c r="F1068" s="104"/>
      <c r="G1068" s="104"/>
      <c r="H1068" s="103"/>
      <c r="I1068" s="104"/>
      <c r="K1068" s="105"/>
    </row>
    <row r="1069" spans="5:11" x14ac:dyDescent="0.15">
      <c r="E1069" s="105"/>
      <c r="F1069" s="104"/>
      <c r="G1069" s="104"/>
      <c r="H1069" s="103"/>
      <c r="I1069" s="104"/>
      <c r="K1069" s="105"/>
    </row>
    <row r="1070" spans="5:11" x14ac:dyDescent="0.15">
      <c r="E1070" s="105"/>
      <c r="F1070" s="104"/>
      <c r="G1070" s="104"/>
      <c r="H1070" s="103"/>
      <c r="I1070" s="104"/>
      <c r="K1070" s="105"/>
    </row>
    <row r="1071" spans="5:11" x14ac:dyDescent="0.15">
      <c r="E1071" s="105"/>
      <c r="F1071" s="104"/>
      <c r="G1071" s="104"/>
      <c r="H1071" s="103"/>
      <c r="I1071" s="104"/>
      <c r="K1071" s="105"/>
    </row>
    <row r="1072" spans="5:11" x14ac:dyDescent="0.15">
      <c r="E1072" s="105"/>
      <c r="F1072" s="104"/>
      <c r="G1072" s="104"/>
      <c r="H1072" s="103"/>
      <c r="I1072" s="104"/>
      <c r="K1072" s="105"/>
    </row>
    <row r="1073" spans="5:11" x14ac:dyDescent="0.15">
      <c r="E1073" s="105"/>
      <c r="F1073" s="104"/>
      <c r="G1073" s="104"/>
      <c r="H1073" s="103"/>
      <c r="I1073" s="104"/>
      <c r="K1073" s="105"/>
    </row>
    <row r="1074" spans="5:11" x14ac:dyDescent="0.15">
      <c r="E1074" s="105"/>
      <c r="F1074" s="104"/>
      <c r="G1074" s="104"/>
      <c r="H1074" s="103"/>
      <c r="I1074" s="104"/>
      <c r="K1074" s="105"/>
    </row>
    <row r="1075" spans="5:11" x14ac:dyDescent="0.15">
      <c r="E1075" s="105"/>
      <c r="F1075" s="104"/>
      <c r="G1075" s="104"/>
      <c r="H1075" s="103"/>
      <c r="I1075" s="104"/>
      <c r="K1075" s="105"/>
    </row>
    <row r="1076" spans="5:11" x14ac:dyDescent="0.15">
      <c r="E1076" s="105"/>
      <c r="F1076" s="104"/>
      <c r="G1076" s="104"/>
      <c r="H1076" s="103"/>
      <c r="I1076" s="104"/>
      <c r="K1076" s="105"/>
    </row>
    <row r="1077" spans="5:11" x14ac:dyDescent="0.15">
      <c r="E1077" s="105"/>
      <c r="F1077" s="104"/>
      <c r="G1077" s="104"/>
      <c r="H1077" s="103"/>
      <c r="I1077" s="104"/>
      <c r="K1077" s="105"/>
    </row>
    <row r="1078" spans="5:11" x14ac:dyDescent="0.15">
      <c r="E1078" s="105"/>
      <c r="F1078" s="104"/>
      <c r="G1078" s="104"/>
      <c r="H1078" s="103"/>
      <c r="I1078" s="104"/>
      <c r="K1078" s="105"/>
    </row>
    <row r="1079" spans="5:11" x14ac:dyDescent="0.15">
      <c r="E1079" s="105"/>
      <c r="F1079" s="104"/>
      <c r="G1079" s="104"/>
      <c r="H1079" s="103"/>
      <c r="I1079" s="104"/>
      <c r="K1079" s="105"/>
    </row>
    <row r="1080" spans="5:11" x14ac:dyDescent="0.15">
      <c r="E1080" s="105"/>
      <c r="F1080" s="104"/>
      <c r="G1080" s="104"/>
      <c r="H1080" s="103"/>
      <c r="I1080" s="104"/>
      <c r="K1080" s="105"/>
    </row>
    <row r="1081" spans="5:11" x14ac:dyDescent="0.15">
      <c r="E1081" s="105"/>
      <c r="F1081" s="104"/>
      <c r="G1081" s="104"/>
      <c r="H1081" s="103"/>
      <c r="I1081" s="104"/>
      <c r="K1081" s="105"/>
    </row>
    <row r="1082" spans="5:11" x14ac:dyDescent="0.15">
      <c r="E1082" s="105"/>
      <c r="F1082" s="104"/>
      <c r="G1082" s="104"/>
      <c r="H1082" s="103"/>
      <c r="I1082" s="104"/>
      <c r="K1082" s="105"/>
    </row>
    <row r="1083" spans="5:11" x14ac:dyDescent="0.15">
      <c r="E1083" s="105"/>
      <c r="F1083" s="104"/>
      <c r="G1083" s="104"/>
      <c r="H1083" s="103"/>
      <c r="I1083" s="104"/>
      <c r="K1083" s="105"/>
    </row>
    <row r="1084" spans="5:11" x14ac:dyDescent="0.15">
      <c r="E1084" s="105"/>
      <c r="F1084" s="104"/>
      <c r="G1084" s="104"/>
      <c r="H1084" s="103"/>
      <c r="I1084" s="104"/>
      <c r="K1084" s="105"/>
    </row>
    <row r="1085" spans="5:11" x14ac:dyDescent="0.15">
      <c r="E1085" s="105"/>
      <c r="F1085" s="104"/>
      <c r="G1085" s="104"/>
      <c r="H1085" s="103"/>
      <c r="I1085" s="104"/>
      <c r="K1085" s="105"/>
    </row>
    <row r="1086" spans="5:11" x14ac:dyDescent="0.15">
      <c r="E1086" s="105"/>
      <c r="F1086" s="104"/>
      <c r="G1086" s="104"/>
      <c r="H1086" s="103"/>
      <c r="I1086" s="104"/>
      <c r="K1086" s="105"/>
    </row>
    <row r="1087" spans="5:11" x14ac:dyDescent="0.15">
      <c r="E1087" s="105"/>
      <c r="F1087" s="104"/>
      <c r="G1087" s="104"/>
      <c r="H1087" s="103"/>
      <c r="I1087" s="104"/>
      <c r="K1087" s="105"/>
    </row>
    <row r="1088" spans="5:11" x14ac:dyDescent="0.15">
      <c r="E1088" s="105"/>
      <c r="F1088" s="104"/>
      <c r="G1088" s="104"/>
      <c r="H1088" s="103"/>
      <c r="I1088" s="104"/>
      <c r="K1088" s="105"/>
    </row>
    <row r="1089" spans="5:11" x14ac:dyDescent="0.15">
      <c r="E1089" s="105"/>
      <c r="F1089" s="104"/>
      <c r="G1089" s="104"/>
      <c r="H1089" s="103"/>
      <c r="I1089" s="104"/>
      <c r="K1089" s="105"/>
    </row>
    <row r="1090" spans="5:11" x14ac:dyDescent="0.15">
      <c r="E1090" s="105"/>
      <c r="F1090" s="104"/>
      <c r="G1090" s="104"/>
      <c r="H1090" s="103"/>
      <c r="I1090" s="104"/>
      <c r="K1090" s="105"/>
    </row>
    <row r="1091" spans="5:11" x14ac:dyDescent="0.15">
      <c r="E1091" s="105"/>
      <c r="F1091" s="104"/>
      <c r="G1091" s="104"/>
      <c r="H1091" s="103"/>
      <c r="I1091" s="104"/>
      <c r="K1091" s="105"/>
    </row>
    <row r="1092" spans="5:11" x14ac:dyDescent="0.15">
      <c r="E1092" s="105"/>
      <c r="F1092" s="104"/>
      <c r="G1092" s="104"/>
      <c r="H1092" s="103"/>
      <c r="I1092" s="104"/>
      <c r="K1092" s="105"/>
    </row>
    <row r="1093" spans="5:11" x14ac:dyDescent="0.15">
      <c r="E1093" s="105"/>
      <c r="F1093" s="104"/>
      <c r="G1093" s="104"/>
      <c r="H1093" s="103"/>
      <c r="I1093" s="104"/>
      <c r="K1093" s="105"/>
    </row>
    <row r="1094" spans="5:11" x14ac:dyDescent="0.15">
      <c r="E1094" s="105"/>
      <c r="F1094" s="104"/>
      <c r="G1094" s="104"/>
      <c r="H1094" s="103"/>
      <c r="I1094" s="104"/>
      <c r="K1094" s="105"/>
    </row>
    <row r="1095" spans="5:11" x14ac:dyDescent="0.15">
      <c r="E1095" s="105"/>
      <c r="F1095" s="104"/>
      <c r="G1095" s="104"/>
      <c r="H1095" s="103"/>
      <c r="I1095" s="104"/>
      <c r="K1095" s="105"/>
    </row>
    <row r="1096" spans="5:11" x14ac:dyDescent="0.15">
      <c r="E1096" s="105"/>
      <c r="F1096" s="104"/>
      <c r="G1096" s="104"/>
      <c r="H1096" s="103"/>
      <c r="I1096" s="104"/>
      <c r="K1096" s="105"/>
    </row>
    <row r="1097" spans="5:11" x14ac:dyDescent="0.15">
      <c r="E1097" s="105"/>
      <c r="F1097" s="104"/>
      <c r="G1097" s="104"/>
      <c r="H1097" s="103"/>
      <c r="I1097" s="104"/>
      <c r="K1097" s="105"/>
    </row>
    <row r="1098" spans="5:11" x14ac:dyDescent="0.15">
      <c r="E1098" s="105"/>
      <c r="F1098" s="104"/>
      <c r="G1098" s="104"/>
      <c r="H1098" s="103"/>
      <c r="I1098" s="104"/>
      <c r="K1098" s="105"/>
    </row>
    <row r="1099" spans="5:11" x14ac:dyDescent="0.15">
      <c r="E1099" s="105"/>
      <c r="F1099" s="104"/>
      <c r="G1099" s="104"/>
      <c r="H1099" s="103"/>
      <c r="I1099" s="104"/>
      <c r="K1099" s="105"/>
    </row>
    <row r="1100" spans="5:11" x14ac:dyDescent="0.15">
      <c r="E1100" s="105"/>
      <c r="F1100" s="104"/>
      <c r="G1100" s="104"/>
      <c r="H1100" s="103"/>
      <c r="I1100" s="104"/>
      <c r="K1100" s="105"/>
    </row>
    <row r="1101" spans="5:11" x14ac:dyDescent="0.15">
      <c r="E1101" s="105"/>
      <c r="F1101" s="104"/>
      <c r="G1101" s="104"/>
      <c r="H1101" s="103"/>
      <c r="I1101" s="104"/>
      <c r="K1101" s="105"/>
    </row>
    <row r="1102" spans="5:11" x14ac:dyDescent="0.15">
      <c r="E1102" s="105"/>
      <c r="F1102" s="104"/>
      <c r="G1102" s="104"/>
      <c r="H1102" s="103"/>
      <c r="I1102" s="104"/>
      <c r="K1102" s="105"/>
    </row>
    <row r="1103" spans="5:11" x14ac:dyDescent="0.15">
      <c r="E1103" s="105"/>
      <c r="F1103" s="104"/>
      <c r="G1103" s="104"/>
      <c r="H1103" s="103"/>
      <c r="I1103" s="104"/>
      <c r="K1103" s="105"/>
    </row>
    <row r="1104" spans="5:11" x14ac:dyDescent="0.15">
      <c r="E1104" s="105"/>
      <c r="F1104" s="104"/>
      <c r="G1104" s="104"/>
      <c r="H1104" s="103"/>
      <c r="I1104" s="104"/>
      <c r="K1104" s="105"/>
    </row>
    <row r="1105" spans="5:11" x14ac:dyDescent="0.15">
      <c r="E1105" s="105"/>
      <c r="F1105" s="104"/>
      <c r="G1105" s="104"/>
      <c r="H1105" s="103"/>
      <c r="I1105" s="104"/>
      <c r="K1105" s="105"/>
    </row>
    <row r="1106" spans="5:11" x14ac:dyDescent="0.15">
      <c r="E1106" s="105"/>
      <c r="F1106" s="104"/>
      <c r="G1106" s="104"/>
      <c r="H1106" s="103"/>
      <c r="I1106" s="104"/>
      <c r="K1106" s="105"/>
    </row>
    <row r="1107" spans="5:11" x14ac:dyDescent="0.15">
      <c r="E1107" s="105"/>
      <c r="F1107" s="104"/>
      <c r="G1107" s="104"/>
      <c r="H1107" s="103"/>
      <c r="I1107" s="104"/>
      <c r="K1107" s="105"/>
    </row>
    <row r="1108" spans="5:11" x14ac:dyDescent="0.15">
      <c r="E1108" s="105"/>
      <c r="F1108" s="104"/>
      <c r="G1108" s="104"/>
      <c r="H1108" s="103"/>
      <c r="I1108" s="104"/>
      <c r="K1108" s="105"/>
    </row>
    <row r="1109" spans="5:11" x14ac:dyDescent="0.15">
      <c r="E1109" s="105"/>
      <c r="F1109" s="104"/>
      <c r="G1109" s="104"/>
      <c r="H1109" s="103"/>
      <c r="I1109" s="104"/>
      <c r="K1109" s="105"/>
    </row>
    <row r="1110" spans="5:11" x14ac:dyDescent="0.15">
      <c r="E1110" s="105"/>
      <c r="F1110" s="104"/>
      <c r="G1110" s="104"/>
      <c r="H1110" s="103"/>
      <c r="I1110" s="104"/>
      <c r="K1110" s="105"/>
    </row>
    <row r="1111" spans="5:11" x14ac:dyDescent="0.15">
      <c r="E1111" s="105"/>
      <c r="F1111" s="104"/>
      <c r="G1111" s="104"/>
      <c r="H1111" s="103"/>
      <c r="I1111" s="104"/>
      <c r="K1111" s="105"/>
    </row>
    <row r="1112" spans="5:11" x14ac:dyDescent="0.15">
      <c r="E1112" s="105"/>
      <c r="F1112" s="104"/>
      <c r="G1112" s="104"/>
      <c r="H1112" s="103"/>
      <c r="I1112" s="104"/>
      <c r="K1112" s="105"/>
    </row>
    <row r="1113" spans="5:11" x14ac:dyDescent="0.15">
      <c r="E1113" s="105"/>
      <c r="F1113" s="104"/>
      <c r="G1113" s="104"/>
      <c r="H1113" s="103"/>
      <c r="I1113" s="104"/>
      <c r="K1113" s="105"/>
    </row>
    <row r="1114" spans="5:11" x14ac:dyDescent="0.15">
      <c r="E1114" s="105"/>
      <c r="F1114" s="104"/>
      <c r="G1114" s="104"/>
      <c r="H1114" s="103"/>
      <c r="I1114" s="104"/>
      <c r="K1114" s="105"/>
    </row>
    <row r="1115" spans="5:11" x14ac:dyDescent="0.15">
      <c r="E1115" s="105"/>
      <c r="F1115" s="104"/>
      <c r="G1115" s="104"/>
      <c r="H1115" s="103"/>
      <c r="I1115" s="104"/>
      <c r="K1115" s="105"/>
    </row>
    <row r="1116" spans="5:11" x14ac:dyDescent="0.15">
      <c r="E1116" s="105"/>
      <c r="F1116" s="104"/>
      <c r="G1116" s="104"/>
      <c r="H1116" s="103"/>
      <c r="I1116" s="104"/>
      <c r="K1116" s="105"/>
    </row>
    <row r="1117" spans="5:11" x14ac:dyDescent="0.15">
      <c r="E1117" s="105"/>
      <c r="F1117" s="104"/>
      <c r="G1117" s="104"/>
      <c r="H1117" s="103"/>
      <c r="I1117" s="104"/>
      <c r="K1117" s="105"/>
    </row>
    <row r="1118" spans="5:11" x14ac:dyDescent="0.15">
      <c r="E1118" s="105"/>
      <c r="F1118" s="104"/>
      <c r="G1118" s="104"/>
      <c r="H1118" s="103"/>
      <c r="I1118" s="104"/>
      <c r="K1118" s="105"/>
    </row>
    <row r="1119" spans="5:11" x14ac:dyDescent="0.15">
      <c r="F1119" s="104"/>
      <c r="G1119" s="104"/>
      <c r="H1119" s="103"/>
      <c r="I1119" s="104"/>
    </row>
    <row r="1120" spans="5:11" x14ac:dyDescent="0.15">
      <c r="F1120" s="104"/>
      <c r="G1120" s="104"/>
      <c r="H1120" s="103"/>
      <c r="I1120" s="104"/>
    </row>
    <row r="1121" spans="5:19" x14ac:dyDescent="0.15">
      <c r="F1121" s="104"/>
      <c r="G1121" s="104"/>
      <c r="H1121" s="103"/>
      <c r="I1121" s="104"/>
    </row>
    <row r="1122" spans="5:19" x14ac:dyDescent="0.15">
      <c r="F1122" s="104"/>
      <c r="G1122" s="104"/>
      <c r="H1122" s="103"/>
      <c r="I1122" s="104"/>
    </row>
    <row r="1123" spans="5:19" x14ac:dyDescent="0.15">
      <c r="F1123" s="104"/>
      <c r="G1123" s="104"/>
      <c r="H1123" s="103"/>
      <c r="I1123" s="104"/>
    </row>
    <row r="1124" spans="5:19" x14ac:dyDescent="0.15">
      <c r="F1124" s="104"/>
      <c r="G1124" s="104"/>
      <c r="H1124" s="103"/>
      <c r="I1124" s="104"/>
    </row>
    <row r="1125" spans="5:19" x14ac:dyDescent="0.15">
      <c r="F1125" s="104"/>
      <c r="G1125" s="104"/>
      <c r="H1125" s="103"/>
      <c r="I1125" s="104"/>
    </row>
    <row r="1126" spans="5:19" x14ac:dyDescent="0.15">
      <c r="F1126" s="104"/>
      <c r="G1126" s="104"/>
      <c r="H1126" s="103"/>
      <c r="I1126" s="104"/>
    </row>
    <row r="1127" spans="5:19" x14ac:dyDescent="0.15">
      <c r="F1127" s="104"/>
      <c r="G1127" s="104"/>
      <c r="H1127" s="103"/>
      <c r="I1127" s="104"/>
    </row>
    <row r="1128" spans="5:19" x14ac:dyDescent="0.15">
      <c r="F1128" s="104"/>
      <c r="G1128" s="104"/>
      <c r="H1128" s="103"/>
      <c r="I1128" s="104"/>
    </row>
    <row r="1129" spans="5:19" s="99" customFormat="1" x14ac:dyDescent="0.15">
      <c r="E1129" s="98"/>
      <c r="F1129" s="102"/>
      <c r="G1129" s="102"/>
      <c r="H1129" s="103"/>
      <c r="I1129" s="104"/>
      <c r="K1129" s="98"/>
      <c r="L1129" s="97"/>
      <c r="M1129" s="97"/>
      <c r="N1129" s="97"/>
      <c r="O1129" s="97"/>
      <c r="P1129" s="97"/>
      <c r="Q1129" s="97"/>
      <c r="R1129" s="97"/>
      <c r="S1129" s="97"/>
    </row>
    <row r="1130" spans="5:19" s="99" customFormat="1" x14ac:dyDescent="0.15">
      <c r="E1130" s="98"/>
      <c r="F1130" s="102"/>
      <c r="G1130" s="102"/>
      <c r="H1130" s="103"/>
      <c r="I1130" s="104"/>
      <c r="K1130" s="98"/>
      <c r="L1130" s="97"/>
      <c r="M1130" s="97"/>
      <c r="N1130" s="97"/>
      <c r="O1130" s="97"/>
      <c r="P1130" s="97"/>
      <c r="Q1130" s="97"/>
      <c r="R1130" s="97"/>
      <c r="S1130" s="97"/>
    </row>
    <row r="1131" spans="5:19" s="99" customFormat="1" x14ac:dyDescent="0.15">
      <c r="E1131" s="98"/>
      <c r="F1131" s="102"/>
      <c r="G1131" s="102"/>
      <c r="H1131" s="103"/>
      <c r="I1131" s="104"/>
      <c r="K1131" s="98"/>
      <c r="L1131" s="97"/>
      <c r="M1131" s="97"/>
      <c r="N1131" s="97"/>
      <c r="O1131" s="97"/>
      <c r="P1131" s="97"/>
      <c r="Q1131" s="97"/>
      <c r="R1131" s="97"/>
      <c r="S1131" s="97"/>
    </row>
    <row r="1132" spans="5:19" s="99" customFormat="1" x14ac:dyDescent="0.15">
      <c r="E1132" s="98"/>
      <c r="F1132" s="102"/>
      <c r="G1132" s="102"/>
      <c r="H1132" s="103"/>
      <c r="I1132" s="104"/>
      <c r="K1132" s="98"/>
      <c r="L1132" s="97"/>
      <c r="M1132" s="97"/>
      <c r="N1132" s="97"/>
      <c r="O1132" s="97"/>
      <c r="P1132" s="97"/>
      <c r="Q1132" s="97"/>
      <c r="R1132" s="97"/>
      <c r="S1132" s="97"/>
    </row>
    <row r="1133" spans="5:19" s="99" customFormat="1" x14ac:dyDescent="0.15">
      <c r="E1133" s="98"/>
      <c r="F1133" s="102"/>
      <c r="G1133" s="102"/>
      <c r="H1133" s="103"/>
      <c r="I1133" s="104"/>
      <c r="K1133" s="98"/>
      <c r="L1133" s="97"/>
      <c r="M1133" s="97"/>
      <c r="N1133" s="97"/>
      <c r="O1133" s="97"/>
      <c r="P1133" s="97"/>
      <c r="Q1133" s="97"/>
      <c r="R1133" s="97"/>
      <c r="S1133" s="97"/>
    </row>
    <row r="1134" spans="5:19" s="99" customFormat="1" x14ac:dyDescent="0.15">
      <c r="E1134" s="98"/>
      <c r="F1134" s="102"/>
      <c r="G1134" s="102"/>
      <c r="H1134" s="103"/>
      <c r="I1134" s="104"/>
      <c r="K1134" s="98"/>
      <c r="L1134" s="97"/>
      <c r="M1134" s="97"/>
      <c r="N1134" s="97"/>
      <c r="O1134" s="97"/>
      <c r="P1134" s="97"/>
      <c r="Q1134" s="97"/>
      <c r="R1134" s="97"/>
      <c r="S1134" s="97"/>
    </row>
    <row r="1135" spans="5:19" s="99" customFormat="1" x14ac:dyDescent="0.15">
      <c r="E1135" s="98"/>
      <c r="F1135" s="102"/>
      <c r="G1135" s="102"/>
      <c r="H1135" s="103"/>
      <c r="I1135" s="104"/>
      <c r="K1135" s="98"/>
      <c r="L1135" s="97"/>
      <c r="M1135" s="97"/>
      <c r="N1135" s="97"/>
      <c r="O1135" s="97"/>
      <c r="P1135" s="97"/>
      <c r="Q1135" s="97"/>
      <c r="R1135" s="97"/>
      <c r="S1135" s="97"/>
    </row>
    <row r="1136" spans="5:19" s="99" customFormat="1" x14ac:dyDescent="0.15">
      <c r="E1136" s="98"/>
      <c r="F1136" s="102"/>
      <c r="G1136" s="102"/>
      <c r="H1136" s="103"/>
      <c r="I1136" s="104"/>
      <c r="K1136" s="98"/>
      <c r="L1136" s="97"/>
      <c r="M1136" s="97"/>
      <c r="N1136" s="97"/>
      <c r="O1136" s="97"/>
      <c r="P1136" s="97"/>
      <c r="Q1136" s="97"/>
      <c r="R1136" s="97"/>
      <c r="S1136" s="97"/>
    </row>
    <row r="1137" spans="5:19" s="99" customFormat="1" x14ac:dyDescent="0.15">
      <c r="E1137" s="98"/>
      <c r="F1137" s="102"/>
      <c r="G1137" s="102"/>
      <c r="H1137" s="103"/>
      <c r="I1137" s="104"/>
      <c r="K1137" s="98"/>
      <c r="L1137" s="97"/>
      <c r="M1137" s="97"/>
      <c r="N1137" s="97"/>
      <c r="O1137" s="97"/>
      <c r="P1137" s="97"/>
      <c r="Q1137" s="97"/>
      <c r="R1137" s="97"/>
      <c r="S1137" s="97"/>
    </row>
    <row r="1138" spans="5:19" s="99" customFormat="1" x14ac:dyDescent="0.15">
      <c r="E1138" s="98"/>
      <c r="F1138" s="102"/>
      <c r="G1138" s="102"/>
      <c r="H1138" s="103"/>
      <c r="I1138" s="104"/>
      <c r="K1138" s="98"/>
      <c r="L1138" s="97"/>
      <c r="M1138" s="97"/>
      <c r="N1138" s="97"/>
      <c r="O1138" s="97"/>
      <c r="P1138" s="97"/>
      <c r="Q1138" s="97"/>
      <c r="R1138" s="97"/>
      <c r="S1138" s="97"/>
    </row>
    <row r="1139" spans="5:19" s="99" customFormat="1" x14ac:dyDescent="0.15">
      <c r="E1139" s="98"/>
      <c r="F1139" s="102"/>
      <c r="G1139" s="102"/>
      <c r="H1139" s="103"/>
      <c r="I1139" s="104"/>
      <c r="K1139" s="98"/>
      <c r="L1139" s="97"/>
      <c r="M1139" s="97"/>
      <c r="N1139" s="97"/>
      <c r="O1139" s="97"/>
      <c r="P1139" s="97"/>
      <c r="Q1139" s="97"/>
      <c r="R1139" s="97"/>
      <c r="S1139" s="97"/>
    </row>
    <row r="1140" spans="5:19" s="99" customFormat="1" x14ac:dyDescent="0.15">
      <c r="E1140" s="98"/>
      <c r="F1140" s="102"/>
      <c r="G1140" s="102"/>
      <c r="H1140" s="103"/>
      <c r="I1140" s="104"/>
      <c r="K1140" s="98"/>
      <c r="L1140" s="97"/>
      <c r="M1140" s="97"/>
      <c r="N1140" s="97"/>
      <c r="O1140" s="97"/>
      <c r="P1140" s="97"/>
      <c r="Q1140" s="97"/>
      <c r="R1140" s="97"/>
      <c r="S1140" s="97"/>
    </row>
    <row r="1141" spans="5:19" s="99" customFormat="1" x14ac:dyDescent="0.15">
      <c r="E1141" s="98"/>
      <c r="F1141" s="102"/>
      <c r="G1141" s="102"/>
      <c r="H1141" s="103"/>
      <c r="I1141" s="104"/>
      <c r="K1141" s="98"/>
      <c r="L1141" s="97"/>
      <c r="M1141" s="97"/>
      <c r="N1141" s="97"/>
      <c r="O1141" s="97"/>
      <c r="P1141" s="97"/>
      <c r="Q1141" s="97"/>
      <c r="R1141" s="97"/>
      <c r="S1141" s="97"/>
    </row>
    <row r="1142" spans="5:19" s="99" customFormat="1" x14ac:dyDescent="0.15">
      <c r="E1142" s="98"/>
      <c r="F1142" s="102"/>
      <c r="G1142" s="102"/>
      <c r="H1142" s="103"/>
      <c r="I1142" s="104"/>
      <c r="K1142" s="98"/>
      <c r="L1142" s="97"/>
      <c r="M1142" s="97"/>
      <c r="N1142" s="97"/>
      <c r="O1142" s="97"/>
      <c r="P1142" s="97"/>
      <c r="Q1142" s="97"/>
      <c r="R1142" s="97"/>
      <c r="S1142" s="97"/>
    </row>
    <row r="1143" spans="5:19" s="99" customFormat="1" x14ac:dyDescent="0.15">
      <c r="E1143" s="98"/>
      <c r="F1143" s="102"/>
      <c r="G1143" s="102"/>
      <c r="H1143" s="103"/>
      <c r="I1143" s="104"/>
      <c r="K1143" s="98"/>
      <c r="L1143" s="97"/>
      <c r="M1143" s="97"/>
      <c r="N1143" s="97"/>
      <c r="O1143" s="97"/>
      <c r="P1143" s="97"/>
      <c r="Q1143" s="97"/>
      <c r="R1143" s="97"/>
      <c r="S1143" s="97"/>
    </row>
    <row r="1144" spans="5:19" s="99" customFormat="1" x14ac:dyDescent="0.15">
      <c r="E1144" s="98"/>
      <c r="F1144" s="102"/>
      <c r="G1144" s="102"/>
      <c r="H1144" s="103"/>
      <c r="I1144" s="104"/>
      <c r="K1144" s="98"/>
      <c r="L1144" s="97"/>
      <c r="M1144" s="97"/>
      <c r="N1144" s="97"/>
      <c r="O1144" s="97"/>
      <c r="P1144" s="97"/>
      <c r="Q1144" s="97"/>
      <c r="R1144" s="97"/>
      <c r="S1144" s="97"/>
    </row>
    <row r="1145" spans="5:19" s="99" customFormat="1" x14ac:dyDescent="0.15">
      <c r="E1145" s="98"/>
      <c r="F1145" s="102"/>
      <c r="G1145" s="102"/>
      <c r="H1145" s="103"/>
      <c r="I1145" s="104"/>
      <c r="K1145" s="98"/>
      <c r="L1145" s="97"/>
      <c r="M1145" s="97"/>
      <c r="N1145" s="97"/>
      <c r="O1145" s="97"/>
      <c r="P1145" s="97"/>
      <c r="Q1145" s="97"/>
      <c r="R1145" s="97"/>
      <c r="S1145" s="97"/>
    </row>
    <row r="1146" spans="5:19" s="99" customFormat="1" x14ac:dyDescent="0.15">
      <c r="E1146" s="98"/>
      <c r="F1146" s="102"/>
      <c r="G1146" s="102"/>
      <c r="H1146" s="103"/>
      <c r="I1146" s="104"/>
      <c r="K1146" s="98"/>
      <c r="L1146" s="97"/>
      <c r="M1146" s="97"/>
      <c r="N1146" s="97"/>
      <c r="O1146" s="97"/>
      <c r="P1146" s="97"/>
      <c r="Q1146" s="97"/>
      <c r="R1146" s="97"/>
      <c r="S1146" s="97"/>
    </row>
    <row r="1147" spans="5:19" s="99" customFormat="1" x14ac:dyDescent="0.15">
      <c r="E1147" s="98"/>
      <c r="F1147" s="102"/>
      <c r="G1147" s="102"/>
      <c r="H1147" s="103"/>
      <c r="I1147" s="104"/>
      <c r="K1147" s="98"/>
      <c r="L1147" s="97"/>
      <c r="M1147" s="97"/>
      <c r="N1147" s="97"/>
      <c r="O1147" s="97"/>
      <c r="P1147" s="97"/>
      <c r="Q1147" s="97"/>
      <c r="R1147" s="97"/>
      <c r="S1147" s="97"/>
    </row>
    <row r="1148" spans="5:19" s="99" customFormat="1" x14ac:dyDescent="0.15">
      <c r="E1148" s="98"/>
      <c r="F1148" s="102"/>
      <c r="G1148" s="102"/>
      <c r="H1148" s="103"/>
      <c r="I1148" s="104"/>
      <c r="K1148" s="98"/>
      <c r="L1148" s="97"/>
      <c r="M1148" s="97"/>
      <c r="N1148" s="97"/>
      <c r="O1148" s="97"/>
      <c r="P1148" s="97"/>
      <c r="Q1148" s="97"/>
      <c r="R1148" s="97"/>
      <c r="S1148" s="97"/>
    </row>
    <row r="1149" spans="5:19" s="99" customFormat="1" x14ac:dyDescent="0.15">
      <c r="E1149" s="98"/>
      <c r="F1149" s="102"/>
      <c r="G1149" s="102"/>
      <c r="H1149" s="103"/>
      <c r="I1149" s="104"/>
      <c r="K1149" s="98"/>
      <c r="L1149" s="97"/>
      <c r="M1149" s="97"/>
      <c r="N1149" s="97"/>
      <c r="O1149" s="97"/>
      <c r="P1149" s="97"/>
      <c r="Q1149" s="97"/>
      <c r="R1149" s="97"/>
      <c r="S1149" s="97"/>
    </row>
    <row r="1150" spans="5:19" s="99" customFormat="1" x14ac:dyDescent="0.15">
      <c r="E1150" s="98"/>
      <c r="F1150" s="102"/>
      <c r="G1150" s="102"/>
      <c r="H1150" s="103"/>
      <c r="I1150" s="104"/>
      <c r="K1150" s="98"/>
      <c r="L1150" s="97"/>
      <c r="M1150" s="97"/>
      <c r="N1150" s="97"/>
      <c r="O1150" s="97"/>
      <c r="P1150" s="97"/>
      <c r="Q1150" s="97"/>
      <c r="R1150" s="97"/>
      <c r="S1150" s="97"/>
    </row>
    <row r="1151" spans="5:19" s="99" customFormat="1" x14ac:dyDescent="0.15">
      <c r="E1151" s="98"/>
      <c r="F1151" s="102"/>
      <c r="G1151" s="102"/>
      <c r="H1151" s="103"/>
      <c r="I1151" s="104"/>
      <c r="K1151" s="98"/>
      <c r="L1151" s="97"/>
      <c r="M1151" s="97"/>
      <c r="N1151" s="97"/>
      <c r="O1151" s="97"/>
      <c r="P1151" s="97"/>
      <c r="Q1151" s="97"/>
      <c r="R1151" s="97"/>
      <c r="S1151" s="97"/>
    </row>
    <row r="1152" spans="5:19" s="99" customFormat="1" x14ac:dyDescent="0.15">
      <c r="E1152" s="98"/>
      <c r="F1152" s="102"/>
      <c r="G1152" s="102"/>
      <c r="H1152" s="103"/>
      <c r="I1152" s="104"/>
      <c r="K1152" s="98"/>
      <c r="L1152" s="97"/>
      <c r="M1152" s="97"/>
      <c r="N1152" s="97"/>
      <c r="O1152" s="97"/>
      <c r="P1152" s="97"/>
      <c r="Q1152" s="97"/>
      <c r="R1152" s="97"/>
      <c r="S1152" s="97"/>
    </row>
    <row r="1153" spans="5:19" s="99" customFormat="1" x14ac:dyDescent="0.15">
      <c r="E1153" s="98"/>
      <c r="F1153" s="102"/>
      <c r="G1153" s="102"/>
      <c r="H1153" s="103"/>
      <c r="I1153" s="104"/>
      <c r="K1153" s="98"/>
      <c r="L1153" s="97"/>
      <c r="M1153" s="97"/>
      <c r="N1153" s="97"/>
      <c r="O1153" s="97"/>
      <c r="P1153" s="97"/>
      <c r="Q1153" s="97"/>
      <c r="R1153" s="97"/>
      <c r="S1153" s="97"/>
    </row>
    <row r="1154" spans="5:19" s="99" customFormat="1" x14ac:dyDescent="0.15">
      <c r="E1154" s="98"/>
      <c r="F1154" s="102"/>
      <c r="G1154" s="102"/>
      <c r="H1154" s="103"/>
      <c r="I1154" s="104"/>
      <c r="K1154" s="98"/>
      <c r="L1154" s="97"/>
      <c r="M1154" s="97"/>
      <c r="N1154" s="97"/>
      <c r="O1154" s="97"/>
      <c r="P1154" s="97"/>
      <c r="Q1154" s="97"/>
      <c r="R1154" s="97"/>
      <c r="S1154" s="97"/>
    </row>
    <row r="1155" spans="5:19" s="99" customFormat="1" x14ac:dyDescent="0.15">
      <c r="E1155" s="98"/>
      <c r="F1155" s="102"/>
      <c r="G1155" s="102"/>
      <c r="H1155" s="103"/>
      <c r="I1155" s="104"/>
      <c r="K1155" s="98"/>
      <c r="L1155" s="97"/>
      <c r="M1155" s="97"/>
      <c r="N1155" s="97"/>
      <c r="O1155" s="97"/>
      <c r="P1155" s="97"/>
      <c r="Q1155" s="97"/>
      <c r="R1155" s="97"/>
      <c r="S1155" s="97"/>
    </row>
    <row r="1156" spans="5:19" s="99" customFormat="1" x14ac:dyDescent="0.15">
      <c r="E1156" s="98"/>
      <c r="F1156" s="102"/>
      <c r="G1156" s="102"/>
      <c r="H1156" s="103"/>
      <c r="I1156" s="104"/>
      <c r="K1156" s="98"/>
      <c r="L1156" s="97"/>
      <c r="M1156" s="97"/>
      <c r="N1156" s="97"/>
      <c r="O1156" s="97"/>
      <c r="P1156" s="97"/>
      <c r="Q1156" s="97"/>
      <c r="R1156" s="97"/>
      <c r="S1156" s="97"/>
    </row>
    <row r="1157" spans="5:19" s="99" customFormat="1" x14ac:dyDescent="0.15">
      <c r="E1157" s="98"/>
      <c r="F1157" s="102"/>
      <c r="G1157" s="102"/>
      <c r="H1157" s="103"/>
      <c r="I1157" s="104"/>
      <c r="K1157" s="98"/>
      <c r="L1157" s="97"/>
      <c r="M1157" s="97"/>
      <c r="N1157" s="97"/>
      <c r="O1157" s="97"/>
      <c r="P1157" s="97"/>
      <c r="Q1157" s="97"/>
      <c r="R1157" s="97"/>
      <c r="S1157" s="97"/>
    </row>
    <row r="1158" spans="5:19" s="99" customFormat="1" x14ac:dyDescent="0.15">
      <c r="E1158" s="98"/>
      <c r="F1158" s="102"/>
      <c r="G1158" s="102"/>
      <c r="H1158" s="103"/>
      <c r="I1158" s="104"/>
      <c r="K1158" s="98"/>
      <c r="L1158" s="97"/>
      <c r="M1158" s="97"/>
      <c r="N1158" s="97"/>
      <c r="O1158" s="97"/>
      <c r="P1158" s="97"/>
      <c r="Q1158" s="97"/>
      <c r="R1158" s="97"/>
      <c r="S1158" s="97"/>
    </row>
    <row r="1159" spans="5:19" s="99" customFormat="1" x14ac:dyDescent="0.15">
      <c r="E1159" s="98"/>
      <c r="F1159" s="102"/>
      <c r="G1159" s="102"/>
      <c r="H1159" s="103"/>
      <c r="I1159" s="104"/>
      <c r="K1159" s="98"/>
      <c r="L1159" s="97"/>
      <c r="M1159" s="97"/>
      <c r="N1159" s="97"/>
      <c r="O1159" s="97"/>
      <c r="P1159" s="97"/>
      <c r="Q1159" s="97"/>
      <c r="R1159" s="97"/>
      <c r="S1159" s="97"/>
    </row>
    <row r="1160" spans="5:19" s="99" customFormat="1" x14ac:dyDescent="0.15">
      <c r="E1160" s="98"/>
      <c r="F1160" s="102"/>
      <c r="G1160" s="102"/>
      <c r="H1160" s="103"/>
      <c r="I1160" s="104"/>
      <c r="K1160" s="98"/>
      <c r="L1160" s="97"/>
      <c r="M1160" s="97"/>
      <c r="N1160" s="97"/>
      <c r="O1160" s="97"/>
      <c r="P1160" s="97"/>
      <c r="Q1160" s="97"/>
      <c r="R1160" s="97"/>
      <c r="S1160" s="97"/>
    </row>
    <row r="1161" spans="5:19" s="99" customFormat="1" x14ac:dyDescent="0.15">
      <c r="E1161" s="98"/>
      <c r="F1161" s="102"/>
      <c r="G1161" s="102"/>
      <c r="H1161" s="103"/>
      <c r="I1161" s="104"/>
      <c r="K1161" s="98"/>
      <c r="L1161" s="97"/>
      <c r="M1161" s="97"/>
      <c r="N1161" s="97"/>
      <c r="O1161" s="97"/>
      <c r="P1161" s="97"/>
      <c r="Q1161" s="97"/>
      <c r="R1161" s="97"/>
      <c r="S1161" s="97"/>
    </row>
    <row r="1162" spans="5:19" s="99" customFormat="1" x14ac:dyDescent="0.15">
      <c r="E1162" s="98"/>
      <c r="F1162" s="102"/>
      <c r="G1162" s="102"/>
      <c r="H1162" s="103"/>
      <c r="I1162" s="104"/>
      <c r="K1162" s="98"/>
      <c r="L1162" s="97"/>
      <c r="M1162" s="97"/>
      <c r="N1162" s="97"/>
      <c r="O1162" s="97"/>
      <c r="P1162" s="97"/>
      <c r="Q1162" s="97"/>
      <c r="R1162" s="97"/>
      <c r="S1162" s="97"/>
    </row>
    <row r="1163" spans="5:19" s="99" customFormat="1" x14ac:dyDescent="0.15">
      <c r="E1163" s="98"/>
      <c r="F1163" s="102"/>
      <c r="G1163" s="102"/>
      <c r="H1163" s="103"/>
      <c r="I1163" s="104"/>
      <c r="K1163" s="98"/>
      <c r="L1163" s="97"/>
      <c r="M1163" s="97"/>
      <c r="N1163" s="97"/>
      <c r="O1163" s="97"/>
      <c r="P1163" s="97"/>
      <c r="Q1163" s="97"/>
      <c r="R1163" s="97"/>
      <c r="S1163" s="97"/>
    </row>
    <row r="1164" spans="5:19" s="99" customFormat="1" x14ac:dyDescent="0.15">
      <c r="E1164" s="98"/>
      <c r="F1164" s="102"/>
      <c r="G1164" s="102"/>
      <c r="H1164" s="103"/>
      <c r="I1164" s="104"/>
      <c r="K1164" s="98"/>
      <c r="L1164" s="97"/>
      <c r="M1164" s="97"/>
      <c r="N1164" s="97"/>
      <c r="O1164" s="97"/>
      <c r="P1164" s="97"/>
      <c r="Q1164" s="97"/>
      <c r="R1164" s="97"/>
      <c r="S1164" s="97"/>
    </row>
    <row r="1165" spans="5:19" s="99" customFormat="1" x14ac:dyDescent="0.15">
      <c r="E1165" s="98"/>
      <c r="F1165" s="102"/>
      <c r="G1165" s="102"/>
      <c r="H1165" s="103"/>
      <c r="I1165" s="104"/>
      <c r="K1165" s="98"/>
      <c r="L1165" s="97"/>
      <c r="M1165" s="97"/>
      <c r="N1165" s="97"/>
      <c r="O1165" s="97"/>
      <c r="P1165" s="97"/>
      <c r="Q1165" s="97"/>
      <c r="R1165" s="97"/>
      <c r="S1165" s="97"/>
    </row>
    <row r="1166" spans="5:19" s="99" customFormat="1" x14ac:dyDescent="0.15">
      <c r="E1166" s="98"/>
      <c r="F1166" s="102"/>
      <c r="G1166" s="102"/>
      <c r="H1166" s="103"/>
      <c r="I1166" s="104"/>
      <c r="K1166" s="98"/>
      <c r="L1166" s="97"/>
      <c r="M1166" s="97"/>
      <c r="N1166" s="97"/>
      <c r="O1166" s="97"/>
      <c r="P1166" s="97"/>
      <c r="Q1166" s="97"/>
      <c r="R1166" s="97"/>
      <c r="S1166" s="97"/>
    </row>
    <row r="1167" spans="5:19" s="99" customFormat="1" x14ac:dyDescent="0.15">
      <c r="E1167" s="98"/>
      <c r="F1167" s="102"/>
      <c r="G1167" s="102"/>
      <c r="H1167" s="103"/>
      <c r="I1167" s="104"/>
      <c r="K1167" s="98"/>
      <c r="L1167" s="97"/>
      <c r="M1167" s="97"/>
      <c r="N1167" s="97"/>
      <c r="O1167" s="97"/>
      <c r="P1167" s="97"/>
      <c r="Q1167" s="97"/>
      <c r="R1167" s="97"/>
      <c r="S1167" s="97"/>
    </row>
    <row r="1168" spans="5:19" s="99" customFormat="1" x14ac:dyDescent="0.15">
      <c r="E1168" s="98"/>
      <c r="F1168" s="102"/>
      <c r="G1168" s="102"/>
      <c r="H1168" s="103"/>
      <c r="I1168" s="104"/>
      <c r="K1168" s="98"/>
      <c r="L1168" s="97"/>
      <c r="M1168" s="97"/>
      <c r="N1168" s="97"/>
      <c r="O1168" s="97"/>
      <c r="P1168" s="97"/>
      <c r="Q1168" s="97"/>
      <c r="R1168" s="97"/>
      <c r="S1168" s="97"/>
    </row>
    <row r="1169" spans="5:19" s="99" customFormat="1" x14ac:dyDescent="0.15">
      <c r="E1169" s="98"/>
      <c r="F1169" s="102"/>
      <c r="G1169" s="102"/>
      <c r="H1169" s="103"/>
      <c r="I1169" s="104"/>
      <c r="K1169" s="98"/>
      <c r="L1169" s="97"/>
      <c r="M1169" s="97"/>
      <c r="N1169" s="97"/>
      <c r="O1169" s="97"/>
      <c r="P1169" s="97"/>
      <c r="Q1169" s="97"/>
      <c r="R1169" s="97"/>
      <c r="S1169" s="97"/>
    </row>
    <row r="1170" spans="5:19" s="99" customFormat="1" x14ac:dyDescent="0.15">
      <c r="E1170" s="98"/>
      <c r="F1170" s="102"/>
      <c r="G1170" s="102"/>
      <c r="H1170" s="103"/>
      <c r="I1170" s="104"/>
      <c r="K1170" s="98"/>
      <c r="L1170" s="97"/>
      <c r="M1170" s="97"/>
      <c r="N1170" s="97"/>
      <c r="O1170" s="97"/>
      <c r="P1170" s="97"/>
      <c r="Q1170" s="97"/>
      <c r="R1170" s="97"/>
      <c r="S1170" s="97"/>
    </row>
    <row r="1171" spans="5:19" s="99" customFormat="1" x14ac:dyDescent="0.15">
      <c r="E1171" s="98"/>
      <c r="F1171" s="102"/>
      <c r="G1171" s="102"/>
      <c r="H1171" s="103"/>
      <c r="I1171" s="104"/>
      <c r="K1171" s="98"/>
      <c r="L1171" s="97"/>
      <c r="M1171" s="97"/>
      <c r="N1171" s="97"/>
      <c r="O1171" s="97"/>
      <c r="P1171" s="97"/>
      <c r="Q1171" s="97"/>
      <c r="R1171" s="97"/>
      <c r="S1171" s="97"/>
    </row>
    <row r="1172" spans="5:19" s="99" customFormat="1" x14ac:dyDescent="0.15">
      <c r="E1172" s="98"/>
      <c r="F1172" s="102"/>
      <c r="G1172" s="102"/>
      <c r="H1172" s="103"/>
      <c r="I1172" s="104"/>
      <c r="K1172" s="98"/>
      <c r="L1172" s="97"/>
      <c r="M1172" s="97"/>
      <c r="N1172" s="97"/>
      <c r="O1172" s="97"/>
      <c r="P1172" s="97"/>
      <c r="Q1172" s="97"/>
      <c r="R1172" s="97"/>
      <c r="S1172" s="97"/>
    </row>
    <row r="1173" spans="5:19" s="99" customFormat="1" x14ac:dyDescent="0.15">
      <c r="E1173" s="98"/>
      <c r="F1173" s="102"/>
      <c r="G1173" s="102"/>
      <c r="H1173" s="103"/>
      <c r="I1173" s="104"/>
      <c r="K1173" s="98"/>
      <c r="L1173" s="97"/>
      <c r="M1173" s="97"/>
      <c r="N1173" s="97"/>
      <c r="O1173" s="97"/>
      <c r="P1173" s="97"/>
      <c r="Q1173" s="97"/>
      <c r="R1173" s="97"/>
      <c r="S1173" s="97"/>
    </row>
    <row r="1174" spans="5:19" s="99" customFormat="1" x14ac:dyDescent="0.15">
      <c r="E1174" s="98"/>
      <c r="F1174" s="102"/>
      <c r="G1174" s="102"/>
      <c r="H1174" s="103"/>
      <c r="I1174" s="104"/>
      <c r="K1174" s="98"/>
      <c r="L1174" s="97"/>
      <c r="M1174" s="97"/>
      <c r="N1174" s="97"/>
      <c r="O1174" s="97"/>
      <c r="P1174" s="97"/>
      <c r="Q1174" s="97"/>
      <c r="R1174" s="97"/>
      <c r="S1174" s="97"/>
    </row>
    <row r="1175" spans="5:19" s="99" customFormat="1" x14ac:dyDescent="0.15">
      <c r="E1175" s="98"/>
      <c r="F1175" s="102"/>
      <c r="G1175" s="102"/>
      <c r="H1175" s="103"/>
      <c r="I1175" s="104"/>
      <c r="K1175" s="98"/>
      <c r="L1175" s="97"/>
      <c r="M1175" s="97"/>
      <c r="N1175" s="97"/>
      <c r="O1175" s="97"/>
      <c r="P1175" s="97"/>
      <c r="Q1175" s="97"/>
      <c r="R1175" s="97"/>
      <c r="S1175" s="97"/>
    </row>
    <row r="1176" spans="5:19" s="99" customFormat="1" x14ac:dyDescent="0.15">
      <c r="E1176" s="98"/>
      <c r="F1176" s="102"/>
      <c r="G1176" s="102"/>
      <c r="H1176" s="103"/>
      <c r="I1176" s="104"/>
      <c r="K1176" s="98"/>
      <c r="L1176" s="97"/>
      <c r="M1176" s="97"/>
      <c r="N1176" s="97"/>
      <c r="O1176" s="97"/>
      <c r="P1176" s="97"/>
      <c r="Q1176" s="97"/>
      <c r="R1176" s="97"/>
      <c r="S1176" s="97"/>
    </row>
    <row r="1177" spans="5:19" s="99" customFormat="1" x14ac:dyDescent="0.15">
      <c r="E1177" s="98"/>
      <c r="F1177" s="102"/>
      <c r="G1177" s="102"/>
      <c r="H1177" s="103"/>
      <c r="I1177" s="104"/>
      <c r="K1177" s="98"/>
      <c r="L1177" s="97"/>
      <c r="M1177" s="97"/>
      <c r="N1177" s="97"/>
      <c r="O1177" s="97"/>
      <c r="P1177" s="97"/>
      <c r="Q1177" s="97"/>
      <c r="R1177" s="97"/>
      <c r="S1177" s="97"/>
    </row>
    <row r="1178" spans="5:19" s="99" customFormat="1" x14ac:dyDescent="0.15">
      <c r="E1178" s="98"/>
      <c r="F1178" s="102"/>
      <c r="G1178" s="102"/>
      <c r="H1178" s="103"/>
      <c r="I1178" s="104"/>
      <c r="K1178" s="98"/>
      <c r="L1178" s="97"/>
      <c r="M1178" s="97"/>
      <c r="N1178" s="97"/>
      <c r="O1178" s="97"/>
      <c r="P1178" s="97"/>
      <c r="Q1178" s="97"/>
      <c r="R1178" s="97"/>
      <c r="S1178" s="97"/>
    </row>
    <row r="1179" spans="5:19" s="99" customFormat="1" x14ac:dyDescent="0.15">
      <c r="E1179" s="98"/>
      <c r="F1179" s="102"/>
      <c r="G1179" s="102"/>
      <c r="H1179" s="103"/>
      <c r="I1179" s="104"/>
      <c r="K1179" s="98"/>
      <c r="L1179" s="97"/>
      <c r="M1179" s="97"/>
      <c r="N1179" s="97"/>
      <c r="O1179" s="97"/>
      <c r="P1179" s="97"/>
      <c r="Q1179" s="97"/>
      <c r="R1179" s="97"/>
      <c r="S1179" s="97"/>
    </row>
    <row r="1180" spans="5:19" s="99" customFormat="1" x14ac:dyDescent="0.15">
      <c r="E1180" s="98"/>
      <c r="F1180" s="102"/>
      <c r="G1180" s="102"/>
      <c r="H1180" s="103"/>
      <c r="I1180" s="104"/>
      <c r="K1180" s="98"/>
      <c r="L1180" s="97"/>
      <c r="M1180" s="97"/>
      <c r="N1180" s="97"/>
      <c r="O1180" s="97"/>
      <c r="P1180" s="97"/>
      <c r="Q1180" s="97"/>
      <c r="R1180" s="97"/>
      <c r="S1180" s="97"/>
    </row>
    <row r="1181" spans="5:19" s="99" customFormat="1" x14ac:dyDescent="0.15">
      <c r="E1181" s="98"/>
      <c r="F1181" s="102"/>
      <c r="G1181" s="102"/>
      <c r="H1181" s="103"/>
      <c r="I1181" s="104"/>
      <c r="K1181" s="98"/>
      <c r="L1181" s="97"/>
      <c r="M1181" s="97"/>
      <c r="N1181" s="97"/>
      <c r="O1181" s="97"/>
      <c r="P1181" s="97"/>
      <c r="Q1181" s="97"/>
      <c r="R1181" s="97"/>
      <c r="S1181" s="97"/>
    </row>
    <row r="1182" spans="5:19" s="99" customFormat="1" x14ac:dyDescent="0.15">
      <c r="E1182" s="98"/>
      <c r="F1182" s="102"/>
      <c r="G1182" s="102"/>
      <c r="H1182" s="103"/>
      <c r="I1182" s="104"/>
      <c r="K1182" s="98"/>
      <c r="L1182" s="97"/>
      <c r="M1182" s="97"/>
      <c r="N1182" s="97"/>
      <c r="O1182" s="97"/>
      <c r="P1182" s="97"/>
      <c r="Q1182" s="97"/>
      <c r="R1182" s="97"/>
      <c r="S1182" s="97"/>
    </row>
    <row r="1183" spans="5:19" s="99" customFormat="1" x14ac:dyDescent="0.15">
      <c r="E1183" s="98"/>
      <c r="F1183" s="102"/>
      <c r="G1183" s="102"/>
      <c r="H1183" s="103"/>
      <c r="I1183" s="104"/>
      <c r="K1183" s="98"/>
      <c r="L1183" s="97"/>
      <c r="M1183" s="97"/>
      <c r="N1183" s="97"/>
      <c r="O1183" s="97"/>
      <c r="P1183" s="97"/>
      <c r="Q1183" s="97"/>
      <c r="R1183" s="97"/>
      <c r="S1183" s="97"/>
    </row>
    <row r="1184" spans="5:19" s="99" customFormat="1" x14ac:dyDescent="0.15">
      <c r="E1184" s="98"/>
      <c r="F1184" s="102"/>
      <c r="G1184" s="102"/>
      <c r="H1184" s="103"/>
      <c r="I1184" s="104"/>
      <c r="K1184" s="98"/>
      <c r="L1184" s="97"/>
      <c r="M1184" s="97"/>
      <c r="N1184" s="97"/>
      <c r="O1184" s="97"/>
      <c r="P1184" s="97"/>
      <c r="Q1184" s="97"/>
      <c r="R1184" s="97"/>
      <c r="S1184" s="97"/>
    </row>
    <row r="1185" spans="5:19" s="99" customFormat="1" x14ac:dyDescent="0.15">
      <c r="E1185" s="98"/>
      <c r="F1185" s="102"/>
      <c r="G1185" s="102"/>
      <c r="H1185" s="103"/>
      <c r="I1185" s="104"/>
      <c r="K1185" s="98"/>
      <c r="L1185" s="97"/>
      <c r="M1185" s="97"/>
      <c r="N1185" s="97"/>
      <c r="O1185" s="97"/>
      <c r="P1185" s="97"/>
      <c r="Q1185" s="97"/>
      <c r="R1185" s="97"/>
      <c r="S1185" s="97"/>
    </row>
    <row r="1186" spans="5:19" s="99" customFormat="1" x14ac:dyDescent="0.15">
      <c r="E1186" s="98"/>
      <c r="F1186" s="102"/>
      <c r="G1186" s="102"/>
      <c r="H1186" s="103"/>
      <c r="I1186" s="104"/>
      <c r="K1186" s="98"/>
      <c r="L1186" s="97"/>
      <c r="M1186" s="97"/>
      <c r="N1186" s="97"/>
      <c r="O1186" s="97"/>
      <c r="P1186" s="97"/>
      <c r="Q1186" s="97"/>
      <c r="R1186" s="97"/>
      <c r="S1186" s="97"/>
    </row>
    <row r="1187" spans="5:19" s="99" customFormat="1" x14ac:dyDescent="0.15">
      <c r="E1187" s="98"/>
      <c r="F1187" s="102"/>
      <c r="G1187" s="102"/>
      <c r="H1187" s="103"/>
      <c r="I1187" s="104"/>
      <c r="K1187" s="98"/>
      <c r="L1187" s="97"/>
      <c r="M1187" s="97"/>
      <c r="N1187" s="97"/>
      <c r="O1187" s="97"/>
      <c r="P1187" s="97"/>
      <c r="Q1187" s="97"/>
      <c r="R1187" s="97"/>
      <c r="S1187" s="97"/>
    </row>
    <row r="1188" spans="5:19" s="99" customFormat="1" x14ac:dyDescent="0.15">
      <c r="E1188" s="98"/>
      <c r="F1188" s="102"/>
      <c r="G1188" s="102"/>
      <c r="H1188" s="103"/>
      <c r="I1188" s="104"/>
      <c r="K1188" s="98"/>
      <c r="L1188" s="97"/>
      <c r="M1188" s="97"/>
      <c r="N1188" s="97"/>
      <c r="O1188" s="97"/>
      <c r="P1188" s="97"/>
      <c r="Q1188" s="97"/>
      <c r="R1188" s="97"/>
      <c r="S1188" s="97"/>
    </row>
    <row r="1189" spans="5:19" s="99" customFormat="1" x14ac:dyDescent="0.15">
      <c r="E1189" s="98"/>
      <c r="F1189" s="102"/>
      <c r="G1189" s="102"/>
      <c r="H1189" s="103"/>
      <c r="I1189" s="104"/>
      <c r="K1189" s="98"/>
      <c r="L1189" s="97"/>
      <c r="M1189" s="97"/>
      <c r="N1189" s="97"/>
      <c r="O1189" s="97"/>
      <c r="P1189" s="97"/>
      <c r="Q1189" s="97"/>
      <c r="R1189" s="97"/>
      <c r="S1189" s="97"/>
    </row>
    <row r="1190" spans="5:19" s="99" customFormat="1" x14ac:dyDescent="0.15">
      <c r="E1190" s="98"/>
      <c r="F1190" s="102"/>
      <c r="G1190" s="102"/>
      <c r="H1190" s="103"/>
      <c r="I1190" s="104"/>
      <c r="K1190" s="98"/>
      <c r="L1190" s="97"/>
      <c r="M1190" s="97"/>
      <c r="N1190" s="97"/>
      <c r="O1190" s="97"/>
      <c r="P1190" s="97"/>
      <c r="Q1190" s="97"/>
      <c r="R1190" s="97"/>
      <c r="S1190" s="97"/>
    </row>
    <row r="1191" spans="5:19" s="99" customFormat="1" x14ac:dyDescent="0.15">
      <c r="E1191" s="98"/>
      <c r="F1191" s="102"/>
      <c r="G1191" s="102"/>
      <c r="H1191" s="103"/>
      <c r="I1191" s="104"/>
      <c r="K1191" s="98"/>
      <c r="L1191" s="97"/>
      <c r="M1191" s="97"/>
      <c r="N1191" s="97"/>
      <c r="O1191" s="97"/>
      <c r="P1191" s="97"/>
      <c r="Q1191" s="97"/>
      <c r="R1191" s="97"/>
      <c r="S1191" s="97"/>
    </row>
    <row r="1192" spans="5:19" s="99" customFormat="1" x14ac:dyDescent="0.15">
      <c r="E1192" s="98"/>
      <c r="F1192" s="102"/>
      <c r="G1192" s="102"/>
      <c r="H1192" s="103"/>
      <c r="I1192" s="104"/>
      <c r="K1192" s="98"/>
      <c r="L1192" s="97"/>
      <c r="M1192" s="97"/>
      <c r="N1192" s="97"/>
      <c r="O1192" s="97"/>
      <c r="P1192" s="97"/>
      <c r="Q1192" s="97"/>
      <c r="R1192" s="97"/>
      <c r="S1192" s="97"/>
    </row>
    <row r="1193" spans="5:19" s="99" customFormat="1" x14ac:dyDescent="0.15">
      <c r="E1193" s="98"/>
      <c r="F1193" s="102"/>
      <c r="G1193" s="102"/>
      <c r="H1193" s="103"/>
      <c r="I1193" s="104"/>
      <c r="K1193" s="98"/>
      <c r="L1193" s="97"/>
      <c r="M1193" s="97"/>
      <c r="N1193" s="97"/>
      <c r="O1193" s="97"/>
      <c r="P1193" s="97"/>
      <c r="Q1193" s="97"/>
      <c r="R1193" s="97"/>
      <c r="S1193" s="97"/>
    </row>
    <row r="1194" spans="5:19" s="99" customFormat="1" x14ac:dyDescent="0.15">
      <c r="E1194" s="98"/>
      <c r="F1194" s="102"/>
      <c r="G1194" s="102"/>
      <c r="H1194" s="103"/>
      <c r="I1194" s="104"/>
      <c r="K1194" s="98"/>
      <c r="L1194" s="97"/>
      <c r="M1194" s="97"/>
      <c r="N1194" s="97"/>
      <c r="O1194" s="97"/>
      <c r="P1194" s="97"/>
      <c r="Q1194" s="97"/>
      <c r="R1194" s="97"/>
      <c r="S1194" s="97"/>
    </row>
    <row r="1195" spans="5:19" s="99" customFormat="1" x14ac:dyDescent="0.15">
      <c r="E1195" s="98"/>
      <c r="F1195" s="102"/>
      <c r="G1195" s="102"/>
      <c r="H1195" s="103"/>
      <c r="I1195" s="104"/>
      <c r="K1195" s="98"/>
      <c r="L1195" s="97"/>
      <c r="M1195" s="97"/>
      <c r="N1195" s="97"/>
      <c r="O1195" s="97"/>
      <c r="P1195" s="97"/>
      <c r="Q1195" s="97"/>
      <c r="R1195" s="97"/>
      <c r="S1195" s="97"/>
    </row>
    <row r="1196" spans="5:19" s="99" customFormat="1" x14ac:dyDescent="0.15">
      <c r="E1196" s="98"/>
      <c r="F1196" s="102"/>
      <c r="G1196" s="102"/>
      <c r="H1196" s="103"/>
      <c r="I1196" s="104"/>
      <c r="K1196" s="98"/>
      <c r="L1196" s="97"/>
      <c r="M1196" s="97"/>
      <c r="N1196" s="97"/>
      <c r="O1196" s="97"/>
      <c r="P1196" s="97"/>
      <c r="Q1196" s="97"/>
      <c r="R1196" s="97"/>
      <c r="S1196" s="97"/>
    </row>
    <row r="1197" spans="5:19" s="99" customFormat="1" x14ac:dyDescent="0.15">
      <c r="E1197" s="98"/>
      <c r="F1197" s="102"/>
      <c r="G1197" s="102"/>
      <c r="H1197" s="103"/>
      <c r="I1197" s="104"/>
      <c r="K1197" s="98"/>
      <c r="L1197" s="97"/>
      <c r="M1197" s="97"/>
      <c r="N1197" s="97"/>
      <c r="O1197" s="97"/>
      <c r="P1197" s="97"/>
      <c r="Q1197" s="97"/>
      <c r="R1197" s="97"/>
      <c r="S1197" s="97"/>
    </row>
    <row r="1198" spans="5:19" s="99" customFormat="1" x14ac:dyDescent="0.15">
      <c r="E1198" s="98"/>
      <c r="F1198" s="102"/>
      <c r="G1198" s="102"/>
      <c r="H1198" s="103"/>
      <c r="I1198" s="104"/>
      <c r="K1198" s="98"/>
      <c r="L1198" s="97"/>
      <c r="M1198" s="97"/>
      <c r="N1198" s="97"/>
      <c r="O1198" s="97"/>
      <c r="P1198" s="97"/>
      <c r="Q1198" s="97"/>
      <c r="R1198" s="97"/>
      <c r="S1198" s="97"/>
    </row>
    <row r="1199" spans="5:19" s="99" customFormat="1" x14ac:dyDescent="0.15">
      <c r="E1199" s="98"/>
      <c r="F1199" s="102"/>
      <c r="G1199" s="102"/>
      <c r="H1199" s="103"/>
      <c r="I1199" s="104"/>
      <c r="K1199" s="98"/>
      <c r="L1199" s="97"/>
      <c r="M1199" s="97"/>
      <c r="N1199" s="97"/>
      <c r="O1199" s="97"/>
      <c r="P1199" s="97"/>
      <c r="Q1199" s="97"/>
      <c r="R1199" s="97"/>
      <c r="S1199" s="97"/>
    </row>
    <row r="1200" spans="5:19" s="99" customFormat="1" x14ac:dyDescent="0.15">
      <c r="E1200" s="98"/>
      <c r="F1200" s="102"/>
      <c r="G1200" s="102"/>
      <c r="H1200" s="103"/>
      <c r="I1200" s="104"/>
      <c r="K1200" s="98"/>
      <c r="L1200" s="97"/>
      <c r="M1200" s="97"/>
      <c r="N1200" s="97"/>
      <c r="O1200" s="97"/>
      <c r="P1200" s="97"/>
      <c r="Q1200" s="97"/>
      <c r="R1200" s="97"/>
      <c r="S1200" s="97"/>
    </row>
    <row r="1201" spans="5:19" s="99" customFormat="1" x14ac:dyDescent="0.15">
      <c r="E1201" s="98"/>
      <c r="F1201" s="102"/>
      <c r="G1201" s="102"/>
      <c r="H1201" s="103"/>
      <c r="I1201" s="104"/>
      <c r="K1201" s="98"/>
      <c r="L1201" s="97"/>
      <c r="M1201" s="97"/>
      <c r="N1201" s="97"/>
      <c r="O1201" s="97"/>
      <c r="P1201" s="97"/>
      <c r="Q1201" s="97"/>
      <c r="R1201" s="97"/>
      <c r="S1201" s="97"/>
    </row>
    <row r="1202" spans="5:19" s="99" customFormat="1" x14ac:dyDescent="0.15">
      <c r="E1202" s="98"/>
      <c r="F1202" s="102"/>
      <c r="G1202" s="102"/>
      <c r="H1202" s="103"/>
      <c r="I1202" s="104"/>
      <c r="K1202" s="98"/>
      <c r="L1202" s="97"/>
      <c r="M1202" s="97"/>
      <c r="N1202" s="97"/>
      <c r="O1202" s="97"/>
      <c r="P1202" s="97"/>
      <c r="Q1202" s="97"/>
      <c r="R1202" s="97"/>
      <c r="S1202" s="97"/>
    </row>
    <row r="1203" spans="5:19" s="99" customFormat="1" x14ac:dyDescent="0.15">
      <c r="E1203" s="98"/>
      <c r="F1203" s="102"/>
      <c r="G1203" s="102"/>
      <c r="H1203" s="103"/>
      <c r="I1203" s="104"/>
      <c r="K1203" s="98"/>
      <c r="L1203" s="97"/>
      <c r="M1203" s="97"/>
      <c r="N1203" s="97"/>
      <c r="O1203" s="97"/>
      <c r="P1203" s="97"/>
      <c r="Q1203" s="97"/>
      <c r="R1203" s="97"/>
      <c r="S1203" s="97"/>
    </row>
    <row r="1204" spans="5:19" s="99" customFormat="1" x14ac:dyDescent="0.15">
      <c r="E1204" s="98"/>
      <c r="F1204" s="102"/>
      <c r="G1204" s="102"/>
      <c r="H1204" s="103"/>
      <c r="I1204" s="104"/>
      <c r="K1204" s="98"/>
      <c r="L1204" s="97"/>
      <c r="M1204" s="97"/>
      <c r="N1204" s="97"/>
      <c r="O1204" s="97"/>
      <c r="P1204" s="97"/>
      <c r="Q1204" s="97"/>
      <c r="R1204" s="97"/>
      <c r="S1204" s="97"/>
    </row>
    <row r="1205" spans="5:19" s="99" customFormat="1" x14ac:dyDescent="0.15">
      <c r="E1205" s="98"/>
      <c r="F1205" s="102"/>
      <c r="G1205" s="102"/>
      <c r="H1205" s="103"/>
      <c r="I1205" s="104"/>
      <c r="K1205" s="98"/>
      <c r="L1205" s="97"/>
      <c r="M1205" s="97"/>
      <c r="N1205" s="97"/>
      <c r="O1205" s="97"/>
      <c r="P1205" s="97"/>
      <c r="Q1205" s="97"/>
      <c r="R1205" s="97"/>
      <c r="S1205" s="97"/>
    </row>
    <row r="1206" spans="5:19" s="99" customFormat="1" x14ac:dyDescent="0.15">
      <c r="E1206" s="98"/>
      <c r="F1206" s="102"/>
      <c r="G1206" s="102"/>
      <c r="H1206" s="103"/>
      <c r="I1206" s="104"/>
      <c r="K1206" s="98"/>
      <c r="L1206" s="97"/>
      <c r="M1206" s="97"/>
      <c r="N1206" s="97"/>
      <c r="O1206" s="97"/>
      <c r="P1206" s="97"/>
      <c r="Q1206" s="97"/>
      <c r="R1206" s="97"/>
      <c r="S1206" s="97"/>
    </row>
    <row r="1207" spans="5:19" s="99" customFormat="1" x14ac:dyDescent="0.15">
      <c r="E1207" s="98"/>
      <c r="F1207" s="102"/>
      <c r="G1207" s="102"/>
      <c r="H1207" s="103"/>
      <c r="I1207" s="104"/>
      <c r="K1207" s="98"/>
      <c r="L1207" s="97"/>
      <c r="M1207" s="97"/>
      <c r="N1207" s="97"/>
      <c r="O1207" s="97"/>
      <c r="P1207" s="97"/>
      <c r="Q1207" s="97"/>
      <c r="R1207" s="97"/>
      <c r="S1207" s="97"/>
    </row>
    <row r="1208" spans="5:19" s="99" customFormat="1" x14ac:dyDescent="0.15">
      <c r="E1208" s="98"/>
      <c r="F1208" s="102"/>
      <c r="G1208" s="102"/>
      <c r="H1208" s="103"/>
      <c r="I1208" s="104"/>
      <c r="K1208" s="98"/>
      <c r="L1208" s="97"/>
      <c r="M1208" s="97"/>
      <c r="N1208" s="97"/>
      <c r="O1208" s="97"/>
      <c r="P1208" s="97"/>
      <c r="Q1208" s="97"/>
      <c r="R1208" s="97"/>
      <c r="S1208" s="97"/>
    </row>
    <row r="1209" spans="5:19" s="99" customFormat="1" x14ac:dyDescent="0.15">
      <c r="E1209" s="98"/>
      <c r="F1209" s="102"/>
      <c r="G1209" s="102"/>
      <c r="H1209" s="103"/>
      <c r="I1209" s="104"/>
      <c r="K1209" s="98"/>
      <c r="L1209" s="97"/>
      <c r="M1209" s="97"/>
      <c r="N1209" s="97"/>
      <c r="O1209" s="97"/>
      <c r="P1209" s="97"/>
      <c r="Q1209" s="97"/>
      <c r="R1209" s="97"/>
      <c r="S1209" s="97"/>
    </row>
    <row r="1210" spans="5:19" s="99" customFormat="1" x14ac:dyDescent="0.15">
      <c r="E1210" s="98"/>
      <c r="F1210" s="102"/>
      <c r="G1210" s="102"/>
      <c r="H1210" s="103"/>
      <c r="I1210" s="104"/>
      <c r="K1210" s="98"/>
      <c r="L1210" s="97"/>
      <c r="M1210" s="97"/>
      <c r="N1210" s="97"/>
      <c r="O1210" s="97"/>
      <c r="P1210" s="97"/>
      <c r="Q1210" s="97"/>
      <c r="R1210" s="97"/>
      <c r="S1210" s="97"/>
    </row>
    <row r="1211" spans="5:19" s="99" customFormat="1" x14ac:dyDescent="0.15">
      <c r="E1211" s="98"/>
      <c r="F1211" s="102"/>
      <c r="G1211" s="102"/>
      <c r="H1211" s="103"/>
      <c r="I1211" s="104"/>
      <c r="K1211" s="98"/>
      <c r="L1211" s="97"/>
      <c r="M1211" s="97"/>
      <c r="N1211" s="97"/>
      <c r="O1211" s="97"/>
      <c r="P1211" s="97"/>
      <c r="Q1211" s="97"/>
      <c r="R1211" s="97"/>
      <c r="S1211" s="97"/>
    </row>
    <row r="1212" spans="5:19" s="99" customFormat="1" x14ac:dyDescent="0.15">
      <c r="E1212" s="98"/>
      <c r="F1212" s="102"/>
      <c r="G1212" s="102"/>
      <c r="H1212" s="103"/>
      <c r="I1212" s="104"/>
      <c r="K1212" s="98"/>
      <c r="L1212" s="97"/>
      <c r="M1212" s="97"/>
      <c r="N1212" s="97"/>
      <c r="O1212" s="97"/>
      <c r="P1212" s="97"/>
      <c r="Q1212" s="97"/>
      <c r="R1212" s="97"/>
      <c r="S1212" s="97"/>
    </row>
    <row r="1213" spans="5:19" s="99" customFormat="1" x14ac:dyDescent="0.15">
      <c r="E1213" s="98"/>
      <c r="F1213" s="102"/>
      <c r="G1213" s="102"/>
      <c r="H1213" s="103"/>
      <c r="I1213" s="104"/>
      <c r="K1213" s="98"/>
      <c r="L1213" s="97"/>
      <c r="M1213" s="97"/>
      <c r="N1213" s="97"/>
      <c r="O1213" s="97"/>
      <c r="P1213" s="97"/>
      <c r="Q1213" s="97"/>
      <c r="R1213" s="97"/>
      <c r="S1213" s="97"/>
    </row>
    <row r="1214" spans="5:19" s="99" customFormat="1" x14ac:dyDescent="0.15">
      <c r="E1214" s="98"/>
      <c r="F1214" s="102"/>
      <c r="G1214" s="102"/>
      <c r="H1214" s="103"/>
      <c r="I1214" s="104"/>
      <c r="K1214" s="98"/>
      <c r="L1214" s="97"/>
      <c r="M1214" s="97"/>
      <c r="N1214" s="97"/>
      <c r="O1214" s="97"/>
      <c r="P1214" s="97"/>
      <c r="Q1214" s="97"/>
      <c r="R1214" s="97"/>
      <c r="S1214" s="97"/>
    </row>
    <row r="1215" spans="5:19" s="99" customFormat="1" x14ac:dyDescent="0.15">
      <c r="E1215" s="98"/>
      <c r="F1215" s="102"/>
      <c r="G1215" s="102"/>
      <c r="H1215" s="103"/>
      <c r="I1215" s="104"/>
      <c r="K1215" s="98"/>
      <c r="L1215" s="97"/>
      <c r="M1215" s="97"/>
      <c r="N1215" s="97"/>
      <c r="O1215" s="97"/>
      <c r="P1215" s="97"/>
      <c r="Q1215" s="97"/>
      <c r="R1215" s="97"/>
      <c r="S1215" s="97"/>
    </row>
    <row r="1216" spans="5:19" s="99" customFormat="1" x14ac:dyDescent="0.15">
      <c r="E1216" s="98"/>
      <c r="F1216" s="102"/>
      <c r="G1216" s="102"/>
      <c r="H1216" s="103"/>
      <c r="I1216" s="104"/>
      <c r="K1216" s="98"/>
      <c r="L1216" s="97"/>
      <c r="M1216" s="97"/>
      <c r="N1216" s="97"/>
      <c r="O1216" s="97"/>
      <c r="P1216" s="97"/>
      <c r="Q1216" s="97"/>
      <c r="R1216" s="97"/>
      <c r="S1216" s="97"/>
    </row>
    <row r="1217" spans="5:19" s="99" customFormat="1" x14ac:dyDescent="0.15">
      <c r="E1217" s="98"/>
      <c r="F1217" s="102"/>
      <c r="G1217" s="102"/>
      <c r="H1217" s="103"/>
      <c r="I1217" s="104"/>
      <c r="K1217" s="98"/>
      <c r="L1217" s="97"/>
      <c r="M1217" s="97"/>
      <c r="N1217" s="97"/>
      <c r="O1217" s="97"/>
      <c r="P1217" s="97"/>
      <c r="Q1217" s="97"/>
      <c r="R1217" s="97"/>
      <c r="S1217" s="97"/>
    </row>
    <row r="1218" spans="5:19" s="99" customFormat="1" x14ac:dyDescent="0.15">
      <c r="E1218" s="98"/>
      <c r="F1218" s="102"/>
      <c r="G1218" s="102"/>
      <c r="H1218" s="103"/>
      <c r="I1218" s="104"/>
      <c r="K1218" s="98"/>
      <c r="L1218" s="97"/>
      <c r="M1218" s="97"/>
      <c r="N1218" s="97"/>
      <c r="O1218" s="97"/>
      <c r="P1218" s="97"/>
      <c r="Q1218" s="97"/>
      <c r="R1218" s="97"/>
      <c r="S1218" s="97"/>
    </row>
    <row r="1219" spans="5:19" s="99" customFormat="1" x14ac:dyDescent="0.15">
      <c r="E1219" s="98"/>
      <c r="F1219" s="102"/>
      <c r="G1219" s="102"/>
      <c r="H1219" s="103"/>
      <c r="I1219" s="104"/>
      <c r="K1219" s="98"/>
      <c r="L1219" s="97"/>
      <c r="M1219" s="97"/>
      <c r="N1219" s="97"/>
      <c r="O1219" s="97"/>
      <c r="P1219" s="97"/>
      <c r="Q1219" s="97"/>
      <c r="R1219" s="97"/>
      <c r="S1219" s="97"/>
    </row>
    <row r="1220" spans="5:19" s="99" customFormat="1" x14ac:dyDescent="0.15">
      <c r="E1220" s="98"/>
      <c r="F1220" s="102"/>
      <c r="G1220" s="102"/>
      <c r="H1220" s="103"/>
      <c r="I1220" s="104"/>
      <c r="K1220" s="98"/>
      <c r="L1220" s="97"/>
      <c r="M1220" s="97"/>
      <c r="N1220" s="97"/>
      <c r="O1220" s="97"/>
      <c r="P1220" s="97"/>
      <c r="Q1220" s="97"/>
      <c r="R1220" s="97"/>
      <c r="S1220" s="97"/>
    </row>
    <row r="1221" spans="5:19" s="99" customFormat="1" x14ac:dyDescent="0.15">
      <c r="E1221" s="98"/>
      <c r="F1221" s="102"/>
      <c r="G1221" s="102"/>
      <c r="H1221" s="103"/>
      <c r="I1221" s="104"/>
      <c r="K1221" s="98"/>
      <c r="L1221" s="97"/>
      <c r="M1221" s="97"/>
      <c r="N1221" s="97"/>
      <c r="O1221" s="97"/>
      <c r="P1221" s="97"/>
      <c r="Q1221" s="97"/>
      <c r="R1221" s="97"/>
      <c r="S1221" s="97"/>
    </row>
    <row r="1222" spans="5:19" s="99" customFormat="1" x14ac:dyDescent="0.15">
      <c r="E1222" s="98"/>
      <c r="F1222" s="102"/>
      <c r="G1222" s="102"/>
      <c r="H1222" s="103"/>
      <c r="I1222" s="104"/>
      <c r="K1222" s="98"/>
      <c r="L1222" s="97"/>
      <c r="M1222" s="97"/>
      <c r="N1222" s="97"/>
      <c r="O1222" s="97"/>
      <c r="P1222" s="97"/>
      <c r="Q1222" s="97"/>
      <c r="R1222" s="97"/>
      <c r="S1222" s="97"/>
    </row>
    <row r="1223" spans="5:19" s="99" customFormat="1" x14ac:dyDescent="0.15">
      <c r="E1223" s="98"/>
      <c r="F1223" s="102"/>
      <c r="G1223" s="102"/>
      <c r="H1223" s="103"/>
      <c r="I1223" s="104"/>
      <c r="K1223" s="98"/>
      <c r="L1223" s="97"/>
      <c r="M1223" s="97"/>
      <c r="N1223" s="97"/>
      <c r="O1223" s="97"/>
      <c r="P1223" s="97"/>
      <c r="Q1223" s="97"/>
      <c r="R1223" s="97"/>
      <c r="S1223" s="97"/>
    </row>
    <row r="1224" spans="5:19" s="99" customFormat="1" x14ac:dyDescent="0.15">
      <c r="E1224" s="98"/>
      <c r="F1224" s="102"/>
      <c r="G1224" s="102"/>
      <c r="H1224" s="103"/>
      <c r="I1224" s="104"/>
      <c r="K1224" s="98"/>
      <c r="L1224" s="97"/>
      <c r="M1224" s="97"/>
      <c r="N1224" s="97"/>
      <c r="O1224" s="97"/>
      <c r="P1224" s="97"/>
      <c r="Q1224" s="97"/>
      <c r="R1224" s="97"/>
      <c r="S1224" s="97"/>
    </row>
    <row r="1225" spans="5:19" s="99" customFormat="1" x14ac:dyDescent="0.15">
      <c r="E1225" s="98"/>
      <c r="F1225" s="102"/>
      <c r="G1225" s="102"/>
      <c r="H1225" s="103"/>
      <c r="I1225" s="104"/>
      <c r="K1225" s="98"/>
      <c r="L1225" s="97"/>
      <c r="M1225" s="97"/>
      <c r="N1225" s="97"/>
      <c r="O1225" s="97"/>
      <c r="P1225" s="97"/>
      <c r="Q1225" s="97"/>
      <c r="R1225" s="97"/>
      <c r="S1225" s="97"/>
    </row>
    <row r="1226" spans="5:19" s="99" customFormat="1" x14ac:dyDescent="0.15">
      <c r="E1226" s="98"/>
      <c r="F1226" s="102"/>
      <c r="G1226" s="102"/>
      <c r="H1226" s="103"/>
      <c r="I1226" s="104"/>
      <c r="K1226" s="98"/>
      <c r="L1226" s="97"/>
      <c r="M1226" s="97"/>
      <c r="N1226" s="97"/>
      <c r="O1226" s="97"/>
      <c r="P1226" s="97"/>
      <c r="Q1226" s="97"/>
      <c r="R1226" s="97"/>
      <c r="S1226" s="97"/>
    </row>
    <row r="1227" spans="5:19" s="99" customFormat="1" x14ac:dyDescent="0.15">
      <c r="E1227" s="98"/>
      <c r="F1227" s="102"/>
      <c r="G1227" s="102"/>
      <c r="H1227" s="103"/>
      <c r="I1227" s="104"/>
      <c r="K1227" s="98"/>
      <c r="L1227" s="97"/>
      <c r="M1227" s="97"/>
      <c r="N1227" s="97"/>
      <c r="O1227" s="97"/>
      <c r="P1227" s="97"/>
      <c r="Q1227" s="97"/>
      <c r="R1227" s="97"/>
      <c r="S1227" s="97"/>
    </row>
    <row r="1228" spans="5:19" s="99" customFormat="1" x14ac:dyDescent="0.15">
      <c r="E1228" s="98"/>
      <c r="F1228" s="102"/>
      <c r="G1228" s="102"/>
      <c r="H1228" s="103"/>
      <c r="I1228" s="104"/>
      <c r="K1228" s="98"/>
      <c r="L1228" s="97"/>
      <c r="M1228" s="97"/>
      <c r="N1228" s="97"/>
      <c r="O1228" s="97"/>
      <c r="P1228" s="97"/>
      <c r="Q1228" s="97"/>
      <c r="R1228" s="97"/>
      <c r="S1228" s="97"/>
    </row>
    <row r="1229" spans="5:19" s="99" customFormat="1" x14ac:dyDescent="0.15">
      <c r="E1229" s="98"/>
      <c r="F1229" s="102"/>
      <c r="G1229" s="102"/>
      <c r="H1229" s="103"/>
      <c r="I1229" s="104"/>
      <c r="K1229" s="98"/>
      <c r="L1229" s="97"/>
      <c r="M1229" s="97"/>
      <c r="N1229" s="97"/>
      <c r="O1229" s="97"/>
      <c r="P1229" s="97"/>
      <c r="Q1229" s="97"/>
      <c r="R1229" s="97"/>
      <c r="S1229" s="97"/>
    </row>
    <row r="1230" spans="5:19" s="99" customFormat="1" x14ac:dyDescent="0.15">
      <c r="E1230" s="98"/>
      <c r="F1230" s="102"/>
      <c r="G1230" s="102"/>
      <c r="H1230" s="103"/>
      <c r="I1230" s="104"/>
      <c r="K1230" s="98"/>
      <c r="L1230" s="97"/>
      <c r="M1230" s="97"/>
      <c r="N1230" s="97"/>
      <c r="O1230" s="97"/>
      <c r="P1230" s="97"/>
      <c r="Q1230" s="97"/>
      <c r="R1230" s="97"/>
      <c r="S1230" s="97"/>
    </row>
    <row r="1231" spans="5:19" s="99" customFormat="1" x14ac:dyDescent="0.15">
      <c r="E1231" s="98"/>
      <c r="F1231" s="102"/>
      <c r="G1231" s="102"/>
      <c r="H1231" s="103"/>
      <c r="I1231" s="104"/>
      <c r="K1231" s="98"/>
      <c r="L1231" s="97"/>
      <c r="M1231" s="97"/>
      <c r="N1231" s="97"/>
      <c r="O1231" s="97"/>
      <c r="P1231" s="97"/>
      <c r="Q1231" s="97"/>
      <c r="R1231" s="97"/>
      <c r="S1231" s="97"/>
    </row>
    <row r="1232" spans="5:19" s="99" customFormat="1" x14ac:dyDescent="0.15">
      <c r="E1232" s="98"/>
      <c r="F1232" s="102"/>
      <c r="G1232" s="102"/>
      <c r="H1232" s="103"/>
      <c r="I1232" s="104"/>
      <c r="K1232" s="98"/>
      <c r="L1232" s="97"/>
      <c r="M1232" s="97"/>
      <c r="N1232" s="97"/>
      <c r="O1232" s="97"/>
      <c r="P1232" s="97"/>
      <c r="Q1232" s="97"/>
      <c r="R1232" s="97"/>
      <c r="S1232" s="97"/>
    </row>
    <row r="1233" spans="5:19" s="99" customFormat="1" x14ac:dyDescent="0.15">
      <c r="E1233" s="98"/>
      <c r="F1233" s="102"/>
      <c r="G1233" s="102"/>
      <c r="H1233" s="103"/>
      <c r="I1233" s="104"/>
      <c r="K1233" s="98"/>
      <c r="L1233" s="97"/>
      <c r="M1233" s="97"/>
      <c r="N1233" s="97"/>
      <c r="O1233" s="97"/>
      <c r="P1233" s="97"/>
      <c r="Q1233" s="97"/>
      <c r="R1233" s="97"/>
      <c r="S1233" s="97"/>
    </row>
    <row r="1234" spans="5:19" s="99" customFormat="1" x14ac:dyDescent="0.15">
      <c r="E1234" s="98"/>
      <c r="F1234" s="102"/>
      <c r="G1234" s="102"/>
      <c r="H1234" s="103"/>
      <c r="I1234" s="104"/>
      <c r="K1234" s="98"/>
      <c r="L1234" s="97"/>
      <c r="M1234" s="97"/>
      <c r="N1234" s="97"/>
      <c r="O1234" s="97"/>
      <c r="P1234" s="97"/>
      <c r="Q1234" s="97"/>
      <c r="R1234" s="97"/>
      <c r="S1234" s="97"/>
    </row>
    <row r="1235" spans="5:19" s="99" customFormat="1" x14ac:dyDescent="0.15">
      <c r="E1235" s="98"/>
      <c r="F1235" s="102"/>
      <c r="G1235" s="102"/>
      <c r="H1235" s="103"/>
      <c r="I1235" s="104"/>
      <c r="K1235" s="98"/>
      <c r="L1235" s="97"/>
      <c r="M1235" s="97"/>
      <c r="N1235" s="97"/>
      <c r="O1235" s="97"/>
      <c r="P1235" s="97"/>
      <c r="Q1235" s="97"/>
      <c r="R1235" s="97"/>
      <c r="S1235" s="97"/>
    </row>
    <row r="1236" spans="5:19" s="99" customFormat="1" x14ac:dyDescent="0.15">
      <c r="E1236" s="98"/>
      <c r="F1236" s="102"/>
      <c r="G1236" s="102"/>
      <c r="H1236" s="103"/>
      <c r="I1236" s="104"/>
      <c r="K1236" s="98"/>
      <c r="L1236" s="97"/>
      <c r="M1236" s="97"/>
      <c r="N1236" s="97"/>
      <c r="O1236" s="97"/>
      <c r="P1236" s="97"/>
      <c r="Q1236" s="97"/>
      <c r="R1236" s="97"/>
      <c r="S1236" s="97"/>
    </row>
    <row r="1237" spans="5:19" s="99" customFormat="1" x14ac:dyDescent="0.15">
      <c r="E1237" s="98"/>
      <c r="F1237" s="102"/>
      <c r="G1237" s="102"/>
      <c r="H1237" s="103"/>
      <c r="I1237" s="104"/>
      <c r="K1237" s="98"/>
      <c r="L1237" s="97"/>
      <c r="M1237" s="97"/>
      <c r="N1237" s="97"/>
      <c r="O1237" s="97"/>
      <c r="P1237" s="97"/>
      <c r="Q1237" s="97"/>
      <c r="R1237" s="97"/>
      <c r="S1237" s="97"/>
    </row>
    <row r="1238" spans="5:19" s="99" customFormat="1" x14ac:dyDescent="0.15">
      <c r="E1238" s="98"/>
      <c r="F1238" s="102"/>
      <c r="G1238" s="102"/>
      <c r="H1238" s="103"/>
      <c r="I1238" s="104"/>
      <c r="K1238" s="98"/>
      <c r="L1238" s="97"/>
      <c r="M1238" s="97"/>
      <c r="N1238" s="97"/>
      <c r="O1238" s="97"/>
      <c r="P1238" s="97"/>
      <c r="Q1238" s="97"/>
      <c r="R1238" s="97"/>
      <c r="S1238" s="97"/>
    </row>
    <row r="1239" spans="5:19" s="99" customFormat="1" x14ac:dyDescent="0.15">
      <c r="E1239" s="98"/>
      <c r="F1239" s="102"/>
      <c r="G1239" s="102"/>
      <c r="H1239" s="103"/>
      <c r="I1239" s="104"/>
      <c r="K1239" s="98"/>
      <c r="L1239" s="97"/>
      <c r="M1239" s="97"/>
      <c r="N1239" s="97"/>
      <c r="O1239" s="97"/>
      <c r="P1239" s="97"/>
      <c r="Q1239" s="97"/>
      <c r="R1239" s="97"/>
      <c r="S1239" s="97"/>
    </row>
    <row r="1240" spans="5:19" s="99" customFormat="1" x14ac:dyDescent="0.15">
      <c r="E1240" s="98"/>
      <c r="F1240" s="102"/>
      <c r="G1240" s="102"/>
      <c r="H1240" s="103"/>
      <c r="I1240" s="104"/>
      <c r="K1240" s="98"/>
      <c r="L1240" s="97"/>
      <c r="M1240" s="97"/>
      <c r="N1240" s="97"/>
      <c r="O1240" s="97"/>
      <c r="P1240" s="97"/>
      <c r="Q1240" s="97"/>
      <c r="R1240" s="97"/>
      <c r="S1240" s="97"/>
    </row>
    <row r="1241" spans="5:19" s="99" customFormat="1" x14ac:dyDescent="0.15">
      <c r="E1241" s="98"/>
      <c r="F1241" s="102"/>
      <c r="G1241" s="102"/>
      <c r="H1241" s="103"/>
      <c r="I1241" s="104"/>
      <c r="K1241" s="98"/>
      <c r="L1241" s="97"/>
      <c r="M1241" s="97"/>
      <c r="N1241" s="97"/>
      <c r="O1241" s="97"/>
      <c r="P1241" s="97"/>
      <c r="Q1241" s="97"/>
      <c r="R1241" s="97"/>
      <c r="S1241" s="97"/>
    </row>
    <row r="1242" spans="5:19" s="99" customFormat="1" x14ac:dyDescent="0.15">
      <c r="E1242" s="98"/>
      <c r="F1242" s="102"/>
      <c r="G1242" s="102"/>
      <c r="H1242" s="103"/>
      <c r="I1242" s="104"/>
      <c r="K1242" s="98"/>
      <c r="L1242" s="97"/>
      <c r="M1242" s="97"/>
      <c r="N1242" s="97"/>
      <c r="O1242" s="97"/>
      <c r="P1242" s="97"/>
      <c r="Q1242" s="97"/>
      <c r="R1242" s="97"/>
      <c r="S1242" s="97"/>
    </row>
    <row r="1243" spans="5:19" s="99" customFormat="1" x14ac:dyDescent="0.15">
      <c r="E1243" s="98"/>
      <c r="F1243" s="102"/>
      <c r="G1243" s="102"/>
      <c r="H1243" s="103"/>
      <c r="I1243" s="104"/>
      <c r="K1243" s="98"/>
      <c r="L1243" s="97"/>
      <c r="M1243" s="97"/>
      <c r="N1243" s="97"/>
      <c r="O1243" s="97"/>
      <c r="P1243" s="97"/>
      <c r="Q1243" s="97"/>
      <c r="R1243" s="97"/>
      <c r="S1243" s="97"/>
    </row>
    <row r="1244" spans="5:19" s="99" customFormat="1" x14ac:dyDescent="0.15">
      <c r="E1244" s="98"/>
      <c r="F1244" s="102"/>
      <c r="G1244" s="102"/>
      <c r="H1244" s="103"/>
      <c r="I1244" s="104"/>
      <c r="K1244" s="98"/>
      <c r="L1244" s="97"/>
      <c r="M1244" s="97"/>
      <c r="N1244" s="97"/>
      <c r="O1244" s="97"/>
      <c r="P1244" s="97"/>
      <c r="Q1244" s="97"/>
      <c r="R1244" s="97"/>
      <c r="S1244" s="97"/>
    </row>
    <row r="1245" spans="5:19" s="99" customFormat="1" x14ac:dyDescent="0.15">
      <c r="E1245" s="98"/>
      <c r="F1245" s="102"/>
      <c r="G1245" s="102"/>
      <c r="H1245" s="103"/>
      <c r="I1245" s="104"/>
      <c r="K1245" s="98"/>
      <c r="L1245" s="97"/>
      <c r="M1245" s="97"/>
      <c r="N1245" s="97"/>
      <c r="O1245" s="97"/>
      <c r="P1245" s="97"/>
      <c r="Q1245" s="97"/>
      <c r="R1245" s="97"/>
      <c r="S1245" s="97"/>
    </row>
    <row r="1246" spans="5:19" s="99" customFormat="1" x14ac:dyDescent="0.15">
      <c r="E1246" s="98"/>
      <c r="F1246" s="102"/>
      <c r="G1246" s="102"/>
      <c r="H1246" s="103"/>
      <c r="I1246" s="104"/>
      <c r="K1246" s="98"/>
      <c r="L1246" s="97"/>
      <c r="M1246" s="97"/>
      <c r="N1246" s="97"/>
      <c r="O1246" s="97"/>
      <c r="P1246" s="97"/>
      <c r="Q1246" s="97"/>
      <c r="R1246" s="97"/>
      <c r="S1246" s="97"/>
    </row>
    <row r="1247" spans="5:19" s="99" customFormat="1" x14ac:dyDescent="0.15">
      <c r="E1247" s="98"/>
      <c r="F1247" s="102"/>
      <c r="G1247" s="102"/>
      <c r="H1247" s="103"/>
      <c r="I1247" s="104"/>
      <c r="K1247" s="98"/>
      <c r="L1247" s="97"/>
      <c r="M1247" s="97"/>
      <c r="N1247" s="97"/>
      <c r="O1247" s="97"/>
      <c r="P1247" s="97"/>
      <c r="Q1247" s="97"/>
      <c r="R1247" s="97"/>
      <c r="S1247" s="97"/>
    </row>
    <row r="1248" spans="5:19" s="99" customFormat="1" x14ac:dyDescent="0.15">
      <c r="E1248" s="98"/>
      <c r="F1248" s="102"/>
      <c r="G1248" s="102"/>
      <c r="H1248" s="103"/>
      <c r="I1248" s="104"/>
      <c r="K1248" s="98"/>
      <c r="L1248" s="97"/>
      <c r="M1248" s="97"/>
      <c r="N1248" s="97"/>
      <c r="O1248" s="97"/>
      <c r="P1248" s="97"/>
      <c r="Q1248" s="97"/>
      <c r="R1248" s="97"/>
      <c r="S1248" s="97"/>
    </row>
    <row r="1249" spans="5:19" s="99" customFormat="1" x14ac:dyDescent="0.15">
      <c r="E1249" s="98"/>
      <c r="F1249" s="102"/>
      <c r="G1249" s="102"/>
      <c r="H1249" s="103"/>
      <c r="I1249" s="104"/>
      <c r="K1249" s="98"/>
      <c r="L1249" s="97"/>
      <c r="M1249" s="97"/>
      <c r="N1249" s="97"/>
      <c r="O1249" s="97"/>
      <c r="P1249" s="97"/>
      <c r="Q1249" s="97"/>
      <c r="R1249" s="97"/>
      <c r="S1249" s="97"/>
    </row>
    <row r="1250" spans="5:19" s="99" customFormat="1" x14ac:dyDescent="0.15">
      <c r="E1250" s="98"/>
      <c r="F1250" s="102"/>
      <c r="G1250" s="102"/>
      <c r="H1250" s="103"/>
      <c r="I1250" s="104"/>
      <c r="K1250" s="98"/>
      <c r="L1250" s="97"/>
      <c r="M1250" s="97"/>
      <c r="N1250" s="97"/>
      <c r="O1250" s="97"/>
      <c r="P1250" s="97"/>
      <c r="Q1250" s="97"/>
      <c r="R1250" s="97"/>
      <c r="S1250" s="97"/>
    </row>
    <row r="1251" spans="5:19" s="99" customFormat="1" x14ac:dyDescent="0.15">
      <c r="E1251" s="98"/>
      <c r="F1251" s="102"/>
      <c r="G1251" s="102"/>
      <c r="H1251" s="103"/>
      <c r="I1251" s="104"/>
      <c r="K1251" s="98"/>
      <c r="L1251" s="97"/>
      <c r="M1251" s="97"/>
      <c r="N1251" s="97"/>
      <c r="O1251" s="97"/>
      <c r="P1251" s="97"/>
      <c r="Q1251" s="97"/>
      <c r="R1251" s="97"/>
      <c r="S1251" s="97"/>
    </row>
    <row r="1252" spans="5:19" s="99" customFormat="1" x14ac:dyDescent="0.15">
      <c r="E1252" s="98"/>
      <c r="F1252" s="102"/>
      <c r="G1252" s="102"/>
      <c r="H1252" s="103"/>
      <c r="I1252" s="104"/>
      <c r="K1252" s="98"/>
      <c r="L1252" s="97"/>
      <c r="M1252" s="97"/>
      <c r="N1252" s="97"/>
      <c r="O1252" s="97"/>
      <c r="P1252" s="97"/>
      <c r="Q1252" s="97"/>
      <c r="R1252" s="97"/>
      <c r="S1252" s="97"/>
    </row>
    <row r="1253" spans="5:19" s="99" customFormat="1" x14ac:dyDescent="0.15">
      <c r="E1253" s="98"/>
      <c r="F1253" s="102"/>
      <c r="G1253" s="102"/>
      <c r="H1253" s="103"/>
      <c r="I1253" s="104"/>
      <c r="K1253" s="98"/>
      <c r="L1253" s="97"/>
      <c r="M1253" s="97"/>
      <c r="N1253" s="97"/>
      <c r="O1253" s="97"/>
      <c r="P1253" s="97"/>
      <c r="Q1253" s="97"/>
      <c r="R1253" s="97"/>
      <c r="S1253" s="97"/>
    </row>
    <row r="1254" spans="5:19" s="99" customFormat="1" x14ac:dyDescent="0.15">
      <c r="E1254" s="98"/>
      <c r="F1254" s="102"/>
      <c r="G1254" s="102"/>
      <c r="H1254" s="103"/>
      <c r="I1254" s="104"/>
      <c r="K1254" s="98"/>
      <c r="L1254" s="97"/>
      <c r="M1254" s="97"/>
      <c r="N1254" s="97"/>
      <c r="O1254" s="97"/>
      <c r="P1254" s="97"/>
      <c r="Q1254" s="97"/>
      <c r="R1254" s="97"/>
      <c r="S1254" s="97"/>
    </row>
    <row r="1255" spans="5:19" s="99" customFormat="1" x14ac:dyDescent="0.15">
      <c r="E1255" s="98"/>
      <c r="F1255" s="102"/>
      <c r="G1255" s="102"/>
      <c r="H1255" s="103"/>
      <c r="I1255" s="104"/>
      <c r="K1255" s="98"/>
      <c r="L1255" s="97"/>
      <c r="M1255" s="97"/>
      <c r="N1255" s="97"/>
      <c r="O1255" s="97"/>
      <c r="P1255" s="97"/>
      <c r="Q1255" s="97"/>
      <c r="R1255" s="97"/>
      <c r="S1255" s="97"/>
    </row>
    <row r="1256" spans="5:19" s="99" customFormat="1" x14ac:dyDescent="0.15">
      <c r="E1256" s="98"/>
      <c r="F1256" s="102"/>
      <c r="G1256" s="102"/>
      <c r="H1256" s="103"/>
      <c r="I1256" s="104"/>
      <c r="K1256" s="98"/>
      <c r="L1256" s="97"/>
      <c r="M1256" s="97"/>
      <c r="N1256" s="97"/>
      <c r="O1256" s="97"/>
      <c r="P1256" s="97"/>
      <c r="Q1256" s="97"/>
      <c r="R1256" s="97"/>
      <c r="S1256" s="97"/>
    </row>
    <row r="1257" spans="5:19" s="99" customFormat="1" x14ac:dyDescent="0.15">
      <c r="E1257" s="98"/>
      <c r="F1257" s="102"/>
      <c r="G1257" s="102"/>
      <c r="H1257" s="103"/>
      <c r="I1257" s="104"/>
      <c r="K1257" s="98"/>
      <c r="L1257" s="97"/>
      <c r="M1257" s="97"/>
      <c r="N1257" s="97"/>
      <c r="O1257" s="97"/>
      <c r="P1257" s="97"/>
      <c r="Q1257" s="97"/>
      <c r="R1257" s="97"/>
      <c r="S1257" s="97"/>
    </row>
    <row r="1258" spans="5:19" s="99" customFormat="1" x14ac:dyDescent="0.15">
      <c r="E1258" s="98"/>
      <c r="F1258" s="102"/>
      <c r="G1258" s="102"/>
      <c r="H1258" s="103"/>
      <c r="I1258" s="104"/>
      <c r="K1258" s="98"/>
      <c r="L1258" s="97"/>
      <c r="M1258" s="97"/>
      <c r="N1258" s="97"/>
      <c r="O1258" s="97"/>
      <c r="P1258" s="97"/>
      <c r="Q1258" s="97"/>
      <c r="R1258" s="97"/>
      <c r="S1258" s="97"/>
    </row>
    <row r="1259" spans="5:19" s="99" customFormat="1" x14ac:dyDescent="0.15">
      <c r="E1259" s="98"/>
      <c r="F1259" s="102"/>
      <c r="G1259" s="102"/>
      <c r="H1259" s="103"/>
      <c r="I1259" s="104"/>
      <c r="K1259" s="98"/>
      <c r="L1259" s="97"/>
      <c r="M1259" s="97"/>
      <c r="N1259" s="97"/>
      <c r="O1259" s="97"/>
      <c r="P1259" s="97"/>
      <c r="Q1259" s="97"/>
      <c r="R1259" s="97"/>
      <c r="S1259" s="97"/>
    </row>
    <row r="1260" spans="5:19" s="99" customFormat="1" x14ac:dyDescent="0.15">
      <c r="E1260" s="98"/>
      <c r="F1260" s="102"/>
      <c r="G1260" s="102"/>
      <c r="H1260" s="103"/>
      <c r="I1260" s="104"/>
      <c r="K1260" s="98"/>
      <c r="L1260" s="97"/>
      <c r="M1260" s="97"/>
      <c r="N1260" s="97"/>
      <c r="O1260" s="97"/>
      <c r="P1260" s="97"/>
      <c r="Q1260" s="97"/>
      <c r="R1260" s="97"/>
      <c r="S1260" s="97"/>
    </row>
    <row r="1261" spans="5:19" s="99" customFormat="1" x14ac:dyDescent="0.15">
      <c r="E1261" s="98"/>
      <c r="F1261" s="102"/>
      <c r="G1261" s="102"/>
      <c r="H1261" s="103"/>
      <c r="I1261" s="104"/>
      <c r="K1261" s="98"/>
      <c r="L1261" s="97"/>
      <c r="M1261" s="97"/>
      <c r="N1261" s="97"/>
      <c r="O1261" s="97"/>
      <c r="P1261" s="97"/>
      <c r="Q1261" s="97"/>
      <c r="R1261" s="97"/>
      <c r="S1261" s="97"/>
    </row>
    <row r="1262" spans="5:19" s="99" customFormat="1" x14ac:dyDescent="0.15">
      <c r="E1262" s="98"/>
      <c r="F1262" s="102"/>
      <c r="G1262" s="102"/>
      <c r="H1262" s="103"/>
      <c r="I1262" s="104"/>
      <c r="K1262" s="98"/>
      <c r="L1262" s="97"/>
      <c r="M1262" s="97"/>
      <c r="N1262" s="97"/>
      <c r="O1262" s="97"/>
      <c r="P1262" s="97"/>
      <c r="Q1262" s="97"/>
      <c r="R1262" s="97"/>
      <c r="S1262" s="97"/>
    </row>
    <row r="1263" spans="5:19" s="99" customFormat="1" x14ac:dyDescent="0.15">
      <c r="E1263" s="98"/>
      <c r="F1263" s="102"/>
      <c r="G1263" s="102"/>
      <c r="H1263" s="103"/>
      <c r="I1263" s="104"/>
      <c r="K1263" s="98"/>
      <c r="L1263" s="97"/>
      <c r="M1263" s="97"/>
      <c r="N1263" s="97"/>
      <c r="O1263" s="97"/>
      <c r="P1263" s="97"/>
      <c r="Q1263" s="97"/>
      <c r="R1263" s="97"/>
      <c r="S1263" s="97"/>
    </row>
    <row r="1264" spans="5:19" s="99" customFormat="1" x14ac:dyDescent="0.15">
      <c r="E1264" s="98"/>
      <c r="F1264" s="102"/>
      <c r="G1264" s="102"/>
      <c r="H1264" s="103"/>
      <c r="I1264" s="104"/>
      <c r="K1264" s="98"/>
      <c r="L1264" s="97"/>
      <c r="M1264" s="97"/>
      <c r="N1264" s="97"/>
      <c r="O1264" s="97"/>
      <c r="P1264" s="97"/>
      <c r="Q1264" s="97"/>
      <c r="R1264" s="97"/>
      <c r="S1264" s="97"/>
    </row>
    <row r="1265" spans="5:19" s="99" customFormat="1" x14ac:dyDescent="0.15">
      <c r="E1265" s="98"/>
      <c r="F1265" s="102"/>
      <c r="G1265" s="102"/>
      <c r="H1265" s="103"/>
      <c r="I1265" s="104"/>
      <c r="K1265" s="98"/>
      <c r="L1265" s="97"/>
      <c r="M1265" s="97"/>
      <c r="N1265" s="97"/>
      <c r="O1265" s="97"/>
      <c r="P1265" s="97"/>
      <c r="Q1265" s="97"/>
      <c r="R1265" s="97"/>
      <c r="S1265" s="97"/>
    </row>
    <row r="1266" spans="5:19" s="99" customFormat="1" x14ac:dyDescent="0.15">
      <c r="E1266" s="98"/>
      <c r="F1266" s="102"/>
      <c r="G1266" s="102"/>
      <c r="H1266" s="103"/>
      <c r="I1266" s="104"/>
      <c r="K1266" s="98"/>
      <c r="L1266" s="97"/>
      <c r="M1266" s="97"/>
      <c r="N1266" s="97"/>
      <c r="O1266" s="97"/>
      <c r="P1266" s="97"/>
      <c r="Q1266" s="97"/>
      <c r="R1266" s="97"/>
      <c r="S1266" s="97"/>
    </row>
    <row r="1267" spans="5:19" s="99" customFormat="1" x14ac:dyDescent="0.15">
      <c r="E1267" s="98"/>
      <c r="F1267" s="102"/>
      <c r="G1267" s="102"/>
      <c r="H1267" s="103"/>
      <c r="I1267" s="104"/>
      <c r="K1267" s="98"/>
      <c r="L1267" s="97"/>
      <c r="M1267" s="97"/>
      <c r="N1267" s="97"/>
      <c r="O1267" s="97"/>
      <c r="P1267" s="97"/>
      <c r="Q1267" s="97"/>
      <c r="R1267" s="97"/>
      <c r="S1267" s="97"/>
    </row>
    <row r="1268" spans="5:19" s="99" customFormat="1" x14ac:dyDescent="0.15">
      <c r="E1268" s="98"/>
      <c r="F1268" s="102"/>
      <c r="G1268" s="102"/>
      <c r="H1268" s="103"/>
      <c r="I1268" s="104"/>
      <c r="K1268" s="98"/>
      <c r="L1268" s="97"/>
      <c r="M1268" s="97"/>
      <c r="N1268" s="97"/>
      <c r="O1268" s="97"/>
      <c r="P1268" s="97"/>
      <c r="Q1268" s="97"/>
      <c r="R1268" s="97"/>
      <c r="S1268" s="97"/>
    </row>
    <row r="1269" spans="5:19" s="99" customFormat="1" x14ac:dyDescent="0.15">
      <c r="E1269" s="98"/>
      <c r="F1269" s="102"/>
      <c r="G1269" s="102"/>
      <c r="H1269" s="103"/>
      <c r="I1269" s="104"/>
      <c r="K1269" s="98"/>
      <c r="L1269" s="97"/>
      <c r="M1269" s="97"/>
      <c r="N1269" s="97"/>
      <c r="O1269" s="97"/>
      <c r="P1269" s="97"/>
      <c r="Q1269" s="97"/>
      <c r="R1269" s="97"/>
      <c r="S1269" s="97"/>
    </row>
    <row r="1270" spans="5:19" s="99" customFormat="1" x14ac:dyDescent="0.15">
      <c r="E1270" s="98"/>
      <c r="F1270" s="102"/>
      <c r="G1270" s="102"/>
      <c r="H1270" s="103"/>
      <c r="I1270" s="104"/>
      <c r="K1270" s="98"/>
      <c r="L1270" s="97"/>
      <c r="M1270" s="97"/>
      <c r="N1270" s="97"/>
      <c r="O1270" s="97"/>
      <c r="P1270" s="97"/>
      <c r="Q1270" s="97"/>
      <c r="R1270" s="97"/>
      <c r="S1270" s="97"/>
    </row>
    <row r="1271" spans="5:19" s="99" customFormat="1" x14ac:dyDescent="0.15">
      <c r="E1271" s="98"/>
      <c r="F1271" s="102"/>
      <c r="G1271" s="102"/>
      <c r="H1271" s="103"/>
      <c r="I1271" s="104"/>
      <c r="K1271" s="98"/>
      <c r="L1271" s="97"/>
      <c r="M1271" s="97"/>
      <c r="N1271" s="97"/>
      <c r="O1271" s="97"/>
      <c r="P1271" s="97"/>
      <c r="Q1271" s="97"/>
      <c r="R1271" s="97"/>
      <c r="S1271" s="97"/>
    </row>
    <row r="1272" spans="5:19" s="99" customFormat="1" x14ac:dyDescent="0.15">
      <c r="E1272" s="98"/>
      <c r="F1272" s="102"/>
      <c r="G1272" s="102"/>
      <c r="H1272" s="103"/>
      <c r="I1272" s="104"/>
      <c r="K1272" s="98"/>
      <c r="L1272" s="97"/>
      <c r="M1272" s="97"/>
      <c r="N1272" s="97"/>
      <c r="O1272" s="97"/>
      <c r="P1272" s="97"/>
      <c r="Q1272" s="97"/>
      <c r="R1272" s="97"/>
      <c r="S1272" s="97"/>
    </row>
    <row r="1273" spans="5:19" s="99" customFormat="1" x14ac:dyDescent="0.15">
      <c r="E1273" s="98"/>
      <c r="F1273" s="102"/>
      <c r="G1273" s="102"/>
      <c r="H1273" s="103"/>
      <c r="I1273" s="104"/>
      <c r="K1273" s="98"/>
      <c r="L1273" s="97"/>
      <c r="M1273" s="97"/>
      <c r="N1273" s="97"/>
      <c r="O1273" s="97"/>
      <c r="P1273" s="97"/>
      <c r="Q1273" s="97"/>
      <c r="R1273" s="97"/>
      <c r="S1273" s="97"/>
    </row>
    <row r="1274" spans="5:19" s="99" customFormat="1" x14ac:dyDescent="0.15">
      <c r="E1274" s="98"/>
      <c r="F1274" s="102"/>
      <c r="G1274" s="102"/>
      <c r="H1274" s="103"/>
      <c r="I1274" s="104"/>
      <c r="K1274" s="98"/>
      <c r="L1274" s="97"/>
      <c r="M1274" s="97"/>
      <c r="N1274" s="97"/>
      <c r="O1274" s="97"/>
      <c r="P1274" s="97"/>
      <c r="Q1274" s="97"/>
      <c r="R1274" s="97"/>
      <c r="S1274" s="97"/>
    </row>
    <row r="1275" spans="5:19" s="99" customFormat="1" x14ac:dyDescent="0.15">
      <c r="E1275" s="98"/>
      <c r="F1275" s="102"/>
      <c r="G1275" s="102"/>
      <c r="H1275" s="103"/>
      <c r="I1275" s="104"/>
      <c r="K1275" s="98"/>
      <c r="L1275" s="97"/>
      <c r="M1275" s="97"/>
      <c r="N1275" s="97"/>
      <c r="O1275" s="97"/>
      <c r="P1275" s="97"/>
      <c r="Q1275" s="97"/>
      <c r="R1275" s="97"/>
      <c r="S1275" s="97"/>
    </row>
    <row r="1276" spans="5:19" s="99" customFormat="1" x14ac:dyDescent="0.15">
      <c r="E1276" s="98"/>
      <c r="F1276" s="102"/>
      <c r="G1276" s="102"/>
      <c r="H1276" s="103"/>
      <c r="I1276" s="104"/>
      <c r="K1276" s="98"/>
      <c r="L1276" s="97"/>
      <c r="M1276" s="97"/>
      <c r="N1276" s="97"/>
      <c r="O1276" s="97"/>
      <c r="P1276" s="97"/>
      <c r="Q1276" s="97"/>
      <c r="R1276" s="97"/>
      <c r="S1276" s="97"/>
    </row>
    <row r="1277" spans="5:19" s="99" customFormat="1" x14ac:dyDescent="0.15">
      <c r="E1277" s="98"/>
      <c r="F1277" s="102"/>
      <c r="G1277" s="102"/>
      <c r="H1277" s="103"/>
      <c r="I1277" s="104"/>
      <c r="K1277" s="98"/>
      <c r="L1277" s="97"/>
      <c r="M1277" s="97"/>
      <c r="N1277" s="97"/>
      <c r="O1277" s="97"/>
      <c r="P1277" s="97"/>
      <c r="Q1277" s="97"/>
      <c r="R1277" s="97"/>
      <c r="S1277" s="97"/>
    </row>
    <row r="1278" spans="5:19" s="99" customFormat="1" x14ac:dyDescent="0.15">
      <c r="E1278" s="98"/>
      <c r="F1278" s="102"/>
      <c r="G1278" s="102"/>
      <c r="H1278" s="103"/>
      <c r="I1278" s="104"/>
      <c r="K1278" s="98"/>
      <c r="L1278" s="97"/>
      <c r="M1278" s="97"/>
      <c r="N1278" s="97"/>
      <c r="O1278" s="97"/>
      <c r="P1278" s="97"/>
      <c r="Q1278" s="97"/>
      <c r="R1278" s="97"/>
      <c r="S1278" s="97"/>
    </row>
    <row r="1279" spans="5:19" s="99" customFormat="1" x14ac:dyDescent="0.15">
      <c r="E1279" s="98"/>
      <c r="F1279" s="102"/>
      <c r="G1279" s="102"/>
      <c r="H1279" s="103"/>
      <c r="I1279" s="104"/>
      <c r="K1279" s="98"/>
      <c r="L1279" s="97"/>
      <c r="M1279" s="97"/>
      <c r="N1279" s="97"/>
      <c r="O1279" s="97"/>
      <c r="P1279" s="97"/>
      <c r="Q1279" s="97"/>
      <c r="R1279" s="97"/>
      <c r="S1279" s="97"/>
    </row>
    <row r="1280" spans="5:19" s="99" customFormat="1" x14ac:dyDescent="0.15">
      <c r="E1280" s="98"/>
      <c r="F1280" s="102"/>
      <c r="G1280" s="102"/>
      <c r="H1280" s="103"/>
      <c r="I1280" s="104"/>
      <c r="K1280" s="98"/>
      <c r="L1280" s="97"/>
      <c r="M1280" s="97"/>
      <c r="N1280" s="97"/>
      <c r="O1280" s="97"/>
      <c r="P1280" s="97"/>
      <c r="Q1280" s="97"/>
      <c r="R1280" s="97"/>
      <c r="S1280" s="97"/>
    </row>
    <row r="1281" spans="5:19" s="99" customFormat="1" x14ac:dyDescent="0.15">
      <c r="E1281" s="98"/>
      <c r="F1281" s="102"/>
      <c r="G1281" s="102"/>
      <c r="H1281" s="103"/>
      <c r="I1281" s="104"/>
      <c r="K1281" s="98"/>
      <c r="L1281" s="97"/>
      <c r="M1281" s="97"/>
      <c r="N1281" s="97"/>
      <c r="O1281" s="97"/>
      <c r="P1281" s="97"/>
      <c r="Q1281" s="97"/>
      <c r="R1281" s="97"/>
      <c r="S1281" s="97"/>
    </row>
    <row r="1282" spans="5:19" s="99" customFormat="1" x14ac:dyDescent="0.15">
      <c r="E1282" s="98"/>
      <c r="F1282" s="102"/>
      <c r="G1282" s="102"/>
      <c r="H1282" s="103"/>
      <c r="I1282" s="104"/>
      <c r="K1282" s="98"/>
      <c r="L1282" s="97"/>
      <c r="M1282" s="97"/>
      <c r="N1282" s="97"/>
      <c r="O1282" s="97"/>
      <c r="P1282" s="97"/>
      <c r="Q1282" s="97"/>
      <c r="R1282" s="97"/>
      <c r="S1282" s="97"/>
    </row>
    <row r="1283" spans="5:19" s="99" customFormat="1" x14ac:dyDescent="0.15">
      <c r="E1283" s="98"/>
      <c r="F1283" s="102"/>
      <c r="G1283" s="102"/>
      <c r="H1283" s="103"/>
      <c r="I1283" s="104"/>
      <c r="K1283" s="98"/>
      <c r="L1283" s="97"/>
      <c r="M1283" s="97"/>
      <c r="N1283" s="97"/>
      <c r="O1283" s="97"/>
      <c r="P1283" s="97"/>
      <c r="Q1283" s="97"/>
      <c r="R1283" s="97"/>
      <c r="S1283" s="97"/>
    </row>
    <row r="1284" spans="5:19" s="99" customFormat="1" x14ac:dyDescent="0.15">
      <c r="E1284" s="98"/>
      <c r="F1284" s="102"/>
      <c r="G1284" s="102"/>
      <c r="H1284" s="103"/>
      <c r="I1284" s="104"/>
      <c r="K1284" s="98"/>
      <c r="L1284" s="97"/>
      <c r="M1284" s="97"/>
      <c r="N1284" s="97"/>
      <c r="O1284" s="97"/>
      <c r="P1284" s="97"/>
      <c r="Q1284" s="97"/>
      <c r="R1284" s="97"/>
      <c r="S1284" s="97"/>
    </row>
    <row r="1285" spans="5:19" s="99" customFormat="1" x14ac:dyDescent="0.15">
      <c r="E1285" s="98"/>
      <c r="F1285" s="102"/>
      <c r="G1285" s="102"/>
      <c r="H1285" s="103"/>
      <c r="I1285" s="104"/>
      <c r="K1285" s="98"/>
      <c r="L1285" s="97"/>
      <c r="M1285" s="97"/>
      <c r="N1285" s="97"/>
      <c r="O1285" s="97"/>
      <c r="P1285" s="97"/>
      <c r="Q1285" s="97"/>
      <c r="R1285" s="97"/>
      <c r="S1285" s="97"/>
    </row>
    <row r="1286" spans="5:19" s="99" customFormat="1" x14ac:dyDescent="0.15">
      <c r="E1286" s="98"/>
      <c r="F1286" s="102"/>
      <c r="G1286" s="102"/>
      <c r="H1286" s="103"/>
      <c r="I1286" s="104"/>
      <c r="K1286" s="98"/>
      <c r="L1286" s="97"/>
      <c r="M1286" s="97"/>
      <c r="N1286" s="97"/>
      <c r="O1286" s="97"/>
      <c r="P1286" s="97"/>
      <c r="Q1286" s="97"/>
      <c r="R1286" s="97"/>
      <c r="S1286" s="97"/>
    </row>
    <row r="1287" spans="5:19" s="99" customFormat="1" x14ac:dyDescent="0.15">
      <c r="E1287" s="98"/>
      <c r="F1287" s="102"/>
      <c r="G1287" s="102"/>
      <c r="H1287" s="103"/>
      <c r="I1287" s="104"/>
      <c r="K1287" s="98"/>
      <c r="L1287" s="97"/>
      <c r="M1287" s="97"/>
      <c r="N1287" s="97"/>
      <c r="O1287" s="97"/>
      <c r="P1287" s="97"/>
      <c r="Q1287" s="97"/>
      <c r="R1287" s="97"/>
      <c r="S1287" s="97"/>
    </row>
    <row r="1288" spans="5:19" s="99" customFormat="1" x14ac:dyDescent="0.15">
      <c r="E1288" s="98"/>
      <c r="F1288" s="102"/>
      <c r="G1288" s="102"/>
      <c r="H1288" s="103"/>
      <c r="I1288" s="104"/>
      <c r="K1288" s="98"/>
      <c r="L1288" s="97"/>
      <c r="M1288" s="97"/>
      <c r="N1288" s="97"/>
      <c r="O1288" s="97"/>
      <c r="P1288" s="97"/>
      <c r="Q1288" s="97"/>
      <c r="R1288" s="97"/>
      <c r="S1288" s="97"/>
    </row>
    <row r="1289" spans="5:19" s="99" customFormat="1" x14ac:dyDescent="0.15">
      <c r="E1289" s="98"/>
      <c r="F1289" s="102"/>
      <c r="G1289" s="102"/>
      <c r="H1289" s="103"/>
      <c r="I1289" s="104"/>
      <c r="K1289" s="98"/>
      <c r="L1289" s="97"/>
      <c r="M1289" s="97"/>
      <c r="N1289" s="97"/>
      <c r="O1289" s="97"/>
      <c r="P1289" s="97"/>
      <c r="Q1289" s="97"/>
      <c r="R1289" s="97"/>
      <c r="S1289" s="97"/>
    </row>
    <row r="1290" spans="5:19" s="99" customFormat="1" x14ac:dyDescent="0.15">
      <c r="E1290" s="98"/>
      <c r="F1290" s="102"/>
      <c r="G1290" s="102"/>
      <c r="H1290" s="103"/>
      <c r="I1290" s="104"/>
      <c r="K1290" s="98"/>
      <c r="L1290" s="97"/>
      <c r="M1290" s="97"/>
      <c r="N1290" s="97"/>
      <c r="O1290" s="97"/>
      <c r="P1290" s="97"/>
      <c r="Q1290" s="97"/>
      <c r="R1290" s="97"/>
      <c r="S1290" s="97"/>
    </row>
    <row r="1291" spans="5:19" s="99" customFormat="1" x14ac:dyDescent="0.15">
      <c r="E1291" s="98"/>
      <c r="F1291" s="102"/>
      <c r="G1291" s="102"/>
      <c r="H1291" s="103"/>
      <c r="I1291" s="104"/>
      <c r="K1291" s="98"/>
      <c r="L1291" s="97"/>
      <c r="M1291" s="97"/>
      <c r="N1291" s="97"/>
      <c r="O1291" s="97"/>
      <c r="P1291" s="97"/>
      <c r="Q1291" s="97"/>
      <c r="R1291" s="97"/>
      <c r="S1291" s="97"/>
    </row>
    <row r="1292" spans="5:19" s="99" customFormat="1" x14ac:dyDescent="0.15">
      <c r="E1292" s="98"/>
      <c r="F1292" s="102"/>
      <c r="G1292" s="102"/>
      <c r="H1292" s="103"/>
      <c r="I1292" s="104"/>
      <c r="K1292" s="98"/>
      <c r="L1292" s="97"/>
      <c r="M1292" s="97"/>
      <c r="N1292" s="97"/>
      <c r="O1292" s="97"/>
      <c r="P1292" s="97"/>
      <c r="Q1292" s="97"/>
      <c r="R1292" s="97"/>
      <c r="S1292" s="97"/>
    </row>
    <row r="1293" spans="5:19" s="99" customFormat="1" x14ac:dyDescent="0.15">
      <c r="E1293" s="98"/>
      <c r="F1293" s="102"/>
      <c r="G1293" s="102"/>
      <c r="H1293" s="103"/>
      <c r="I1293" s="104"/>
      <c r="K1293" s="98"/>
      <c r="L1293" s="97"/>
      <c r="M1293" s="97"/>
      <c r="N1293" s="97"/>
      <c r="O1293" s="97"/>
      <c r="P1293" s="97"/>
      <c r="Q1293" s="97"/>
      <c r="R1293" s="97"/>
      <c r="S1293" s="97"/>
    </row>
    <row r="1294" spans="5:19" s="99" customFormat="1" x14ac:dyDescent="0.15">
      <c r="E1294" s="98"/>
      <c r="F1294" s="102"/>
      <c r="G1294" s="102"/>
      <c r="H1294" s="103"/>
      <c r="I1294" s="104"/>
      <c r="K1294" s="98"/>
      <c r="L1294" s="97"/>
      <c r="M1294" s="97"/>
      <c r="N1294" s="97"/>
      <c r="O1294" s="97"/>
      <c r="P1294" s="97"/>
      <c r="Q1294" s="97"/>
      <c r="R1294" s="97"/>
      <c r="S1294" s="97"/>
    </row>
    <row r="1295" spans="5:19" s="99" customFormat="1" x14ac:dyDescent="0.15">
      <c r="E1295" s="98"/>
      <c r="F1295" s="102"/>
      <c r="G1295" s="102"/>
      <c r="H1295" s="103"/>
      <c r="I1295" s="104"/>
      <c r="K1295" s="98"/>
      <c r="L1295" s="97"/>
      <c r="M1295" s="97"/>
      <c r="N1295" s="97"/>
      <c r="O1295" s="97"/>
      <c r="P1295" s="97"/>
      <c r="Q1295" s="97"/>
      <c r="R1295" s="97"/>
      <c r="S1295" s="97"/>
    </row>
    <row r="1296" spans="5:19" s="99" customFormat="1" x14ac:dyDescent="0.15">
      <c r="E1296" s="98"/>
      <c r="F1296" s="102"/>
      <c r="G1296" s="102"/>
      <c r="H1296" s="103"/>
      <c r="I1296" s="104"/>
      <c r="K1296" s="98"/>
      <c r="L1296" s="97"/>
      <c r="M1296" s="97"/>
      <c r="N1296" s="97"/>
      <c r="O1296" s="97"/>
      <c r="P1296" s="97"/>
      <c r="Q1296" s="97"/>
      <c r="R1296" s="97"/>
      <c r="S1296" s="97"/>
    </row>
    <row r="1297" spans="5:19" s="99" customFormat="1" x14ac:dyDescent="0.15">
      <c r="E1297" s="98"/>
      <c r="F1297" s="102"/>
      <c r="G1297" s="102"/>
      <c r="H1297" s="103"/>
      <c r="I1297" s="104"/>
      <c r="K1297" s="98"/>
      <c r="L1297" s="97"/>
      <c r="M1297" s="97"/>
      <c r="N1297" s="97"/>
      <c r="O1297" s="97"/>
      <c r="P1297" s="97"/>
      <c r="Q1297" s="97"/>
      <c r="R1297" s="97"/>
      <c r="S1297" s="97"/>
    </row>
    <row r="1298" spans="5:19" s="99" customFormat="1" x14ac:dyDescent="0.15">
      <c r="E1298" s="98"/>
      <c r="F1298" s="102"/>
      <c r="G1298" s="102"/>
      <c r="H1298" s="103"/>
      <c r="I1298" s="104"/>
      <c r="K1298" s="98"/>
      <c r="L1298" s="97"/>
      <c r="M1298" s="97"/>
      <c r="N1298" s="97"/>
      <c r="O1298" s="97"/>
      <c r="P1298" s="97"/>
      <c r="Q1298" s="97"/>
      <c r="R1298" s="97"/>
      <c r="S1298" s="97"/>
    </row>
    <row r="1299" spans="5:19" s="99" customFormat="1" x14ac:dyDescent="0.15">
      <c r="E1299" s="98"/>
      <c r="F1299" s="102"/>
      <c r="G1299" s="102"/>
      <c r="H1299" s="103"/>
      <c r="I1299" s="104"/>
      <c r="K1299" s="98"/>
      <c r="L1299" s="97"/>
      <c r="M1299" s="97"/>
      <c r="N1299" s="97"/>
      <c r="O1299" s="97"/>
      <c r="P1299" s="97"/>
      <c r="Q1299" s="97"/>
      <c r="R1299" s="97"/>
      <c r="S1299" s="97"/>
    </row>
    <row r="1300" spans="5:19" s="99" customFormat="1" x14ac:dyDescent="0.15">
      <c r="E1300" s="98"/>
      <c r="F1300" s="102"/>
      <c r="G1300" s="102"/>
      <c r="H1300" s="103"/>
      <c r="I1300" s="104"/>
      <c r="K1300" s="98"/>
      <c r="L1300" s="97"/>
      <c r="M1300" s="97"/>
      <c r="N1300" s="97"/>
      <c r="O1300" s="97"/>
      <c r="P1300" s="97"/>
      <c r="Q1300" s="97"/>
      <c r="R1300" s="97"/>
      <c r="S1300" s="97"/>
    </row>
    <row r="1301" spans="5:19" s="99" customFormat="1" x14ac:dyDescent="0.15">
      <c r="E1301" s="98"/>
      <c r="F1301" s="102"/>
      <c r="G1301" s="102"/>
      <c r="H1301" s="103"/>
      <c r="I1301" s="104"/>
      <c r="K1301" s="98"/>
      <c r="L1301" s="97"/>
      <c r="M1301" s="97"/>
      <c r="N1301" s="97"/>
      <c r="O1301" s="97"/>
      <c r="P1301" s="97"/>
      <c r="Q1301" s="97"/>
      <c r="R1301" s="97"/>
      <c r="S1301" s="97"/>
    </row>
    <row r="1302" spans="5:19" s="99" customFormat="1" x14ac:dyDescent="0.15">
      <c r="E1302" s="98"/>
      <c r="F1302" s="102"/>
      <c r="G1302" s="102"/>
      <c r="H1302" s="103"/>
      <c r="I1302" s="104"/>
      <c r="K1302" s="98"/>
      <c r="L1302" s="97"/>
      <c r="M1302" s="97"/>
      <c r="N1302" s="97"/>
      <c r="O1302" s="97"/>
      <c r="P1302" s="97"/>
      <c r="Q1302" s="97"/>
      <c r="R1302" s="97"/>
      <c r="S1302" s="97"/>
    </row>
    <row r="1303" spans="5:19" s="99" customFormat="1" x14ac:dyDescent="0.15">
      <c r="E1303" s="98"/>
      <c r="F1303" s="102"/>
      <c r="G1303" s="102"/>
      <c r="H1303" s="103"/>
      <c r="I1303" s="104"/>
      <c r="K1303" s="98"/>
      <c r="L1303" s="97"/>
      <c r="M1303" s="97"/>
      <c r="N1303" s="97"/>
      <c r="O1303" s="97"/>
      <c r="P1303" s="97"/>
      <c r="Q1303" s="97"/>
      <c r="R1303" s="97"/>
      <c r="S1303" s="97"/>
    </row>
    <row r="1304" spans="5:19" s="99" customFormat="1" x14ac:dyDescent="0.15">
      <c r="E1304" s="98"/>
      <c r="F1304" s="102"/>
      <c r="G1304" s="102"/>
      <c r="H1304" s="103"/>
      <c r="I1304" s="104"/>
      <c r="K1304" s="98"/>
      <c r="L1304" s="97"/>
      <c r="M1304" s="97"/>
      <c r="N1304" s="97"/>
      <c r="O1304" s="97"/>
      <c r="P1304" s="97"/>
      <c r="Q1304" s="97"/>
      <c r="R1304" s="97"/>
      <c r="S1304" s="97"/>
    </row>
    <row r="1305" spans="5:19" s="99" customFormat="1" x14ac:dyDescent="0.15">
      <c r="E1305" s="98"/>
      <c r="F1305" s="102"/>
      <c r="G1305" s="102"/>
      <c r="H1305" s="103"/>
      <c r="I1305" s="104"/>
      <c r="K1305" s="98"/>
      <c r="L1305" s="97"/>
      <c r="M1305" s="97"/>
      <c r="N1305" s="97"/>
      <c r="O1305" s="97"/>
      <c r="P1305" s="97"/>
      <c r="Q1305" s="97"/>
      <c r="R1305" s="97"/>
      <c r="S1305" s="97"/>
    </row>
    <row r="1306" spans="5:19" s="99" customFormat="1" x14ac:dyDescent="0.15">
      <c r="E1306" s="98"/>
      <c r="F1306" s="102"/>
      <c r="G1306" s="102"/>
      <c r="H1306" s="103"/>
      <c r="I1306" s="104"/>
      <c r="K1306" s="98"/>
      <c r="L1306" s="97"/>
      <c r="M1306" s="97"/>
      <c r="N1306" s="97"/>
      <c r="O1306" s="97"/>
      <c r="P1306" s="97"/>
      <c r="Q1306" s="97"/>
      <c r="R1306" s="97"/>
      <c r="S1306" s="97"/>
    </row>
    <row r="1307" spans="5:19" s="99" customFormat="1" x14ac:dyDescent="0.15">
      <c r="E1307" s="98"/>
      <c r="F1307" s="102"/>
      <c r="G1307" s="102"/>
      <c r="H1307" s="103"/>
      <c r="I1307" s="104"/>
      <c r="K1307" s="98"/>
      <c r="L1307" s="97"/>
      <c r="M1307" s="97"/>
      <c r="N1307" s="97"/>
      <c r="O1307" s="97"/>
      <c r="P1307" s="97"/>
      <c r="Q1307" s="97"/>
      <c r="R1307" s="97"/>
      <c r="S1307" s="97"/>
    </row>
    <row r="1308" spans="5:19" s="99" customFormat="1" x14ac:dyDescent="0.15">
      <c r="E1308" s="98"/>
      <c r="F1308" s="102"/>
      <c r="G1308" s="102"/>
      <c r="H1308" s="103"/>
      <c r="I1308" s="104"/>
      <c r="K1308" s="98"/>
      <c r="L1308" s="97"/>
      <c r="M1308" s="97"/>
      <c r="N1308" s="97"/>
      <c r="O1308" s="97"/>
      <c r="P1308" s="97"/>
      <c r="Q1308" s="97"/>
      <c r="R1308" s="97"/>
      <c r="S1308" s="97"/>
    </row>
    <row r="1309" spans="5:19" s="99" customFormat="1" x14ac:dyDescent="0.15">
      <c r="E1309" s="98"/>
      <c r="F1309" s="102"/>
      <c r="G1309" s="102"/>
      <c r="H1309" s="103"/>
      <c r="I1309" s="104"/>
      <c r="K1309" s="98"/>
      <c r="L1309" s="97"/>
      <c r="M1309" s="97"/>
      <c r="N1309" s="97"/>
      <c r="O1309" s="97"/>
      <c r="P1309" s="97"/>
      <c r="Q1309" s="97"/>
      <c r="R1309" s="97"/>
      <c r="S1309" s="97"/>
    </row>
    <row r="1310" spans="5:19" s="99" customFormat="1" x14ac:dyDescent="0.15">
      <c r="E1310" s="98"/>
      <c r="F1310" s="102"/>
      <c r="G1310" s="102"/>
      <c r="H1310" s="103"/>
      <c r="I1310" s="104"/>
      <c r="K1310" s="98"/>
      <c r="L1310" s="97"/>
      <c r="M1310" s="97"/>
      <c r="N1310" s="97"/>
      <c r="O1310" s="97"/>
      <c r="P1310" s="97"/>
      <c r="Q1310" s="97"/>
      <c r="R1310" s="97"/>
      <c r="S1310" s="97"/>
    </row>
    <row r="1311" spans="5:19" s="99" customFormat="1" x14ac:dyDescent="0.15">
      <c r="E1311" s="98"/>
      <c r="F1311" s="102"/>
      <c r="G1311" s="102"/>
      <c r="H1311" s="103"/>
      <c r="I1311" s="104"/>
      <c r="K1311" s="98"/>
      <c r="L1311" s="97"/>
      <c r="M1311" s="97"/>
      <c r="N1311" s="97"/>
      <c r="O1311" s="97"/>
      <c r="P1311" s="97"/>
      <c r="Q1311" s="97"/>
      <c r="R1311" s="97"/>
      <c r="S1311" s="97"/>
    </row>
    <row r="1312" spans="5:19" s="99" customFormat="1" x14ac:dyDescent="0.15">
      <c r="E1312" s="98"/>
      <c r="F1312" s="102"/>
      <c r="G1312" s="102"/>
      <c r="H1312" s="103"/>
      <c r="I1312" s="104"/>
      <c r="K1312" s="98"/>
      <c r="L1312" s="97"/>
      <c r="M1312" s="97"/>
      <c r="N1312" s="97"/>
      <c r="O1312" s="97"/>
      <c r="P1312" s="97"/>
      <c r="Q1312" s="97"/>
      <c r="R1312" s="97"/>
      <c r="S1312" s="97"/>
    </row>
    <row r="1313" spans="5:19" s="99" customFormat="1" x14ac:dyDescent="0.15">
      <c r="E1313" s="98"/>
      <c r="F1313" s="102"/>
      <c r="G1313" s="102"/>
      <c r="H1313" s="103"/>
      <c r="I1313" s="104"/>
      <c r="K1313" s="98"/>
      <c r="L1313" s="97"/>
      <c r="M1313" s="97"/>
      <c r="N1313" s="97"/>
      <c r="O1313" s="97"/>
      <c r="P1313" s="97"/>
      <c r="Q1313" s="97"/>
      <c r="R1313" s="97"/>
      <c r="S1313" s="97"/>
    </row>
    <row r="1314" spans="5:19" s="99" customFormat="1" x14ac:dyDescent="0.15">
      <c r="E1314" s="98"/>
      <c r="F1314" s="102"/>
      <c r="G1314" s="102"/>
      <c r="H1314" s="103"/>
      <c r="I1314" s="104"/>
      <c r="K1314" s="98"/>
      <c r="L1314" s="97"/>
      <c r="M1314" s="97"/>
      <c r="N1314" s="97"/>
      <c r="O1314" s="97"/>
      <c r="P1314" s="97"/>
      <c r="Q1314" s="97"/>
      <c r="R1314" s="97"/>
      <c r="S1314" s="97"/>
    </row>
    <row r="1315" spans="5:19" s="99" customFormat="1" x14ac:dyDescent="0.15">
      <c r="E1315" s="98"/>
      <c r="F1315" s="102"/>
      <c r="G1315" s="102"/>
      <c r="H1315" s="103"/>
      <c r="I1315" s="104"/>
      <c r="K1315" s="98"/>
      <c r="L1315" s="97"/>
      <c r="M1315" s="97"/>
      <c r="N1315" s="97"/>
      <c r="O1315" s="97"/>
      <c r="P1315" s="97"/>
      <c r="Q1315" s="97"/>
      <c r="R1315" s="97"/>
      <c r="S1315" s="97"/>
    </row>
    <row r="1316" spans="5:19" s="99" customFormat="1" x14ac:dyDescent="0.15">
      <c r="E1316" s="98"/>
      <c r="F1316" s="102"/>
      <c r="G1316" s="102"/>
      <c r="H1316" s="103"/>
      <c r="I1316" s="104"/>
      <c r="K1316" s="98"/>
      <c r="L1316" s="97"/>
      <c r="M1316" s="97"/>
      <c r="N1316" s="97"/>
      <c r="O1316" s="97"/>
      <c r="P1316" s="97"/>
      <c r="Q1316" s="97"/>
      <c r="R1316" s="97"/>
      <c r="S1316" s="97"/>
    </row>
    <row r="1317" spans="5:19" s="99" customFormat="1" x14ac:dyDescent="0.15">
      <c r="E1317" s="98"/>
      <c r="F1317" s="102"/>
      <c r="G1317" s="102"/>
      <c r="H1317" s="103"/>
      <c r="I1317" s="104"/>
      <c r="K1317" s="98"/>
      <c r="L1317" s="97"/>
      <c r="M1317" s="97"/>
      <c r="N1317" s="97"/>
      <c r="O1317" s="97"/>
      <c r="P1317" s="97"/>
      <c r="Q1317" s="97"/>
      <c r="R1317" s="97"/>
      <c r="S1317" s="97"/>
    </row>
    <row r="1318" spans="5:19" s="99" customFormat="1" x14ac:dyDescent="0.15">
      <c r="E1318" s="98"/>
      <c r="F1318" s="102"/>
      <c r="G1318" s="102"/>
      <c r="H1318" s="103"/>
      <c r="I1318" s="104"/>
      <c r="K1318" s="98"/>
      <c r="L1318" s="97"/>
      <c r="M1318" s="97"/>
      <c r="N1318" s="97"/>
      <c r="O1318" s="97"/>
      <c r="P1318" s="97"/>
      <c r="Q1318" s="97"/>
      <c r="R1318" s="97"/>
      <c r="S1318" s="97"/>
    </row>
    <row r="1319" spans="5:19" s="99" customFormat="1" x14ac:dyDescent="0.15">
      <c r="E1319" s="98"/>
      <c r="F1319" s="102"/>
      <c r="G1319" s="102"/>
      <c r="H1319" s="103"/>
      <c r="I1319" s="104"/>
      <c r="K1319" s="98"/>
      <c r="L1319" s="97"/>
      <c r="M1319" s="97"/>
      <c r="N1319" s="97"/>
      <c r="O1319" s="97"/>
      <c r="P1319" s="97"/>
      <c r="Q1319" s="97"/>
      <c r="R1319" s="97"/>
      <c r="S1319" s="97"/>
    </row>
    <row r="1320" spans="5:19" s="99" customFormat="1" x14ac:dyDescent="0.15">
      <c r="E1320" s="98"/>
      <c r="F1320" s="102"/>
      <c r="G1320" s="102"/>
      <c r="H1320" s="103"/>
      <c r="I1320" s="104"/>
      <c r="K1320" s="98"/>
      <c r="L1320" s="97"/>
      <c r="M1320" s="97"/>
      <c r="N1320" s="97"/>
      <c r="O1320" s="97"/>
      <c r="P1320" s="97"/>
      <c r="Q1320" s="97"/>
      <c r="R1320" s="97"/>
      <c r="S1320" s="97"/>
    </row>
    <row r="1321" spans="5:19" s="99" customFormat="1" x14ac:dyDescent="0.15">
      <c r="E1321" s="98"/>
      <c r="F1321" s="102"/>
      <c r="G1321" s="102"/>
      <c r="H1321" s="103"/>
      <c r="I1321" s="104"/>
      <c r="K1321" s="98"/>
      <c r="L1321" s="97"/>
      <c r="M1321" s="97"/>
      <c r="N1321" s="97"/>
      <c r="O1321" s="97"/>
      <c r="P1321" s="97"/>
      <c r="Q1321" s="97"/>
      <c r="R1321" s="97"/>
      <c r="S1321" s="97"/>
    </row>
    <row r="1322" spans="5:19" s="99" customFormat="1" x14ac:dyDescent="0.15">
      <c r="E1322" s="98"/>
      <c r="F1322" s="102"/>
      <c r="G1322" s="102"/>
      <c r="H1322" s="103"/>
      <c r="I1322" s="104"/>
      <c r="K1322" s="98"/>
      <c r="L1322" s="97"/>
      <c r="M1322" s="97"/>
      <c r="N1322" s="97"/>
      <c r="O1322" s="97"/>
      <c r="P1322" s="97"/>
      <c r="Q1322" s="97"/>
      <c r="R1322" s="97"/>
      <c r="S1322" s="97"/>
    </row>
    <row r="1323" spans="5:19" s="99" customFormat="1" x14ac:dyDescent="0.15">
      <c r="E1323" s="98"/>
      <c r="F1323" s="102"/>
      <c r="G1323" s="102"/>
      <c r="H1323" s="103"/>
      <c r="I1323" s="104"/>
      <c r="K1323" s="98"/>
      <c r="L1323" s="97"/>
      <c r="M1323" s="97"/>
      <c r="N1323" s="97"/>
      <c r="O1323" s="97"/>
      <c r="P1323" s="97"/>
      <c r="Q1323" s="97"/>
      <c r="R1323" s="97"/>
      <c r="S1323" s="97"/>
    </row>
    <row r="1324" spans="5:19" s="99" customFormat="1" x14ac:dyDescent="0.15">
      <c r="E1324" s="98"/>
      <c r="F1324" s="102"/>
      <c r="G1324" s="102"/>
      <c r="H1324" s="103"/>
      <c r="I1324" s="104"/>
      <c r="K1324" s="98"/>
      <c r="L1324" s="97"/>
      <c r="M1324" s="97"/>
      <c r="N1324" s="97"/>
      <c r="O1324" s="97"/>
      <c r="P1324" s="97"/>
      <c r="Q1324" s="97"/>
      <c r="R1324" s="97"/>
      <c r="S1324" s="97"/>
    </row>
    <row r="1325" spans="5:19" s="99" customFormat="1" x14ac:dyDescent="0.15">
      <c r="E1325" s="98"/>
      <c r="F1325" s="102"/>
      <c r="G1325" s="102"/>
      <c r="H1325" s="103"/>
      <c r="I1325" s="104"/>
      <c r="K1325" s="98"/>
      <c r="L1325" s="97"/>
      <c r="M1325" s="97"/>
      <c r="N1325" s="97"/>
      <c r="O1325" s="97"/>
      <c r="P1325" s="97"/>
      <c r="Q1325" s="97"/>
      <c r="R1325" s="97"/>
      <c r="S1325" s="97"/>
    </row>
    <row r="1326" spans="5:19" s="99" customFormat="1" x14ac:dyDescent="0.15">
      <c r="E1326" s="98"/>
      <c r="F1326" s="102"/>
      <c r="G1326" s="102"/>
      <c r="H1326" s="103"/>
      <c r="I1326" s="104"/>
      <c r="K1326" s="98"/>
      <c r="L1326" s="97"/>
      <c r="M1326" s="97"/>
      <c r="N1326" s="97"/>
      <c r="O1326" s="97"/>
      <c r="P1326" s="97"/>
      <c r="Q1326" s="97"/>
      <c r="R1326" s="97"/>
      <c r="S1326" s="97"/>
    </row>
    <row r="1327" spans="5:19" s="99" customFormat="1" x14ac:dyDescent="0.15">
      <c r="E1327" s="98"/>
      <c r="F1327" s="102"/>
      <c r="G1327" s="102"/>
      <c r="H1327" s="103"/>
      <c r="I1327" s="104"/>
      <c r="K1327" s="98"/>
      <c r="L1327" s="97"/>
      <c r="M1327" s="97"/>
      <c r="N1327" s="97"/>
      <c r="O1327" s="97"/>
      <c r="P1327" s="97"/>
      <c r="Q1327" s="97"/>
      <c r="R1327" s="97"/>
      <c r="S1327" s="97"/>
    </row>
    <row r="1328" spans="5:19" s="99" customFormat="1" x14ac:dyDescent="0.15">
      <c r="E1328" s="98"/>
      <c r="F1328" s="102"/>
      <c r="G1328" s="102"/>
      <c r="H1328" s="103"/>
      <c r="I1328" s="104"/>
      <c r="K1328" s="98"/>
      <c r="L1328" s="97"/>
      <c r="M1328" s="97"/>
      <c r="N1328" s="97"/>
      <c r="O1328" s="97"/>
      <c r="P1328" s="97"/>
      <c r="Q1328" s="97"/>
      <c r="R1328" s="97"/>
      <c r="S1328" s="97"/>
    </row>
    <row r="1329" spans="5:19" s="99" customFormat="1" x14ac:dyDescent="0.15">
      <c r="E1329" s="98"/>
      <c r="F1329" s="102"/>
      <c r="G1329" s="102"/>
      <c r="H1329" s="103"/>
      <c r="I1329" s="104"/>
      <c r="K1329" s="98"/>
      <c r="L1329" s="97"/>
      <c r="M1329" s="97"/>
      <c r="N1329" s="97"/>
      <c r="O1329" s="97"/>
      <c r="P1329" s="97"/>
      <c r="Q1329" s="97"/>
      <c r="R1329" s="97"/>
      <c r="S1329" s="97"/>
    </row>
    <row r="1330" spans="5:19" s="99" customFormat="1" x14ac:dyDescent="0.15">
      <c r="E1330" s="98"/>
      <c r="F1330" s="102"/>
      <c r="G1330" s="102"/>
      <c r="H1330" s="103"/>
      <c r="I1330" s="104"/>
      <c r="K1330" s="98"/>
      <c r="L1330" s="97"/>
      <c r="M1330" s="97"/>
      <c r="N1330" s="97"/>
      <c r="O1330" s="97"/>
      <c r="P1330" s="97"/>
      <c r="Q1330" s="97"/>
      <c r="R1330" s="97"/>
      <c r="S1330" s="97"/>
    </row>
    <row r="1331" spans="5:19" s="99" customFormat="1" x14ac:dyDescent="0.15">
      <c r="E1331" s="98"/>
      <c r="F1331" s="102"/>
      <c r="G1331" s="102"/>
      <c r="H1331" s="103"/>
      <c r="I1331" s="104"/>
      <c r="K1331" s="98"/>
      <c r="L1331" s="97"/>
      <c r="M1331" s="97"/>
      <c r="N1331" s="97"/>
      <c r="O1331" s="97"/>
      <c r="P1331" s="97"/>
      <c r="Q1331" s="97"/>
      <c r="R1331" s="97"/>
      <c r="S1331" s="97"/>
    </row>
    <row r="1332" spans="5:19" s="99" customFormat="1" x14ac:dyDescent="0.15">
      <c r="E1332" s="98"/>
      <c r="F1332" s="102"/>
      <c r="G1332" s="102"/>
      <c r="H1332" s="103"/>
      <c r="I1332" s="104"/>
      <c r="K1332" s="98"/>
      <c r="L1332" s="97"/>
      <c r="M1332" s="97"/>
      <c r="N1332" s="97"/>
      <c r="O1332" s="97"/>
      <c r="P1332" s="97"/>
      <c r="Q1332" s="97"/>
      <c r="R1332" s="97"/>
      <c r="S1332" s="97"/>
    </row>
    <row r="1333" spans="5:19" s="99" customFormat="1" x14ac:dyDescent="0.15">
      <c r="E1333" s="98"/>
      <c r="F1333" s="102"/>
      <c r="G1333" s="102"/>
      <c r="H1333" s="103"/>
      <c r="I1333" s="104"/>
      <c r="K1333" s="98"/>
      <c r="L1333" s="97"/>
      <c r="M1333" s="97"/>
      <c r="N1333" s="97"/>
      <c r="O1333" s="97"/>
      <c r="P1333" s="97"/>
      <c r="Q1333" s="97"/>
      <c r="R1333" s="97"/>
      <c r="S1333" s="97"/>
    </row>
    <row r="1334" spans="5:19" s="99" customFormat="1" x14ac:dyDescent="0.15">
      <c r="E1334" s="98"/>
      <c r="F1334" s="102"/>
      <c r="G1334" s="102"/>
      <c r="H1334" s="103"/>
      <c r="I1334" s="104"/>
      <c r="K1334" s="98"/>
      <c r="L1334" s="97"/>
      <c r="M1334" s="97"/>
      <c r="N1334" s="97"/>
      <c r="O1334" s="97"/>
      <c r="P1334" s="97"/>
      <c r="Q1334" s="97"/>
      <c r="R1334" s="97"/>
      <c r="S1334" s="97"/>
    </row>
    <row r="1335" spans="5:19" s="99" customFormat="1" x14ac:dyDescent="0.15">
      <c r="E1335" s="98"/>
      <c r="F1335" s="102"/>
      <c r="G1335" s="102"/>
      <c r="H1335" s="103"/>
      <c r="I1335" s="104"/>
      <c r="K1335" s="98"/>
      <c r="L1335" s="97"/>
      <c r="M1335" s="97"/>
      <c r="N1335" s="97"/>
      <c r="O1335" s="97"/>
      <c r="P1335" s="97"/>
      <c r="Q1335" s="97"/>
      <c r="R1335" s="97"/>
      <c r="S1335" s="97"/>
    </row>
    <row r="1336" spans="5:19" s="99" customFormat="1" x14ac:dyDescent="0.15">
      <c r="E1336" s="98"/>
      <c r="F1336" s="102"/>
      <c r="G1336" s="102"/>
      <c r="H1336" s="103"/>
      <c r="I1336" s="104"/>
      <c r="K1336" s="98"/>
      <c r="L1336" s="97"/>
      <c r="M1336" s="97"/>
      <c r="N1336" s="97"/>
      <c r="O1336" s="97"/>
      <c r="P1336" s="97"/>
      <c r="Q1336" s="97"/>
      <c r="R1336" s="97"/>
      <c r="S1336" s="97"/>
    </row>
    <row r="1337" spans="5:19" s="99" customFormat="1" x14ac:dyDescent="0.15">
      <c r="E1337" s="98"/>
      <c r="F1337" s="102"/>
      <c r="G1337" s="102"/>
      <c r="H1337" s="103"/>
      <c r="I1337" s="104"/>
      <c r="K1337" s="98"/>
      <c r="L1337" s="97"/>
      <c r="M1337" s="97"/>
      <c r="N1337" s="97"/>
      <c r="O1337" s="97"/>
      <c r="P1337" s="97"/>
      <c r="Q1337" s="97"/>
      <c r="R1337" s="97"/>
      <c r="S1337" s="97"/>
    </row>
    <row r="1338" spans="5:19" s="99" customFormat="1" x14ac:dyDescent="0.15">
      <c r="E1338" s="98"/>
      <c r="F1338" s="102"/>
      <c r="G1338" s="102"/>
      <c r="H1338" s="103"/>
      <c r="I1338" s="104"/>
      <c r="K1338" s="98"/>
      <c r="L1338" s="97"/>
      <c r="M1338" s="97"/>
      <c r="N1338" s="97"/>
      <c r="O1338" s="97"/>
      <c r="P1338" s="97"/>
      <c r="Q1338" s="97"/>
      <c r="R1338" s="97"/>
      <c r="S1338" s="97"/>
    </row>
    <row r="1339" spans="5:19" s="99" customFormat="1" x14ac:dyDescent="0.15">
      <c r="E1339" s="98"/>
      <c r="F1339" s="102"/>
      <c r="G1339" s="102"/>
      <c r="H1339" s="103"/>
      <c r="I1339" s="104"/>
      <c r="K1339" s="98"/>
      <c r="L1339" s="97"/>
      <c r="M1339" s="97"/>
      <c r="N1339" s="97"/>
      <c r="O1339" s="97"/>
      <c r="P1339" s="97"/>
      <c r="Q1339" s="97"/>
      <c r="R1339" s="97"/>
      <c r="S1339" s="97"/>
    </row>
    <row r="1340" spans="5:19" s="99" customFormat="1" x14ac:dyDescent="0.15">
      <c r="E1340" s="98"/>
      <c r="F1340" s="102"/>
      <c r="G1340" s="102"/>
      <c r="H1340" s="103"/>
      <c r="I1340" s="104"/>
      <c r="K1340" s="98"/>
      <c r="L1340" s="97"/>
      <c r="M1340" s="97"/>
      <c r="N1340" s="97"/>
      <c r="O1340" s="97"/>
      <c r="P1340" s="97"/>
      <c r="Q1340" s="97"/>
      <c r="R1340" s="97"/>
      <c r="S1340" s="97"/>
    </row>
    <row r="1341" spans="5:19" s="99" customFormat="1" x14ac:dyDescent="0.15">
      <c r="E1341" s="98"/>
      <c r="F1341" s="102"/>
      <c r="G1341" s="102"/>
      <c r="H1341" s="103"/>
      <c r="I1341" s="104"/>
      <c r="K1341" s="98"/>
      <c r="L1341" s="97"/>
      <c r="M1341" s="97"/>
      <c r="N1341" s="97"/>
      <c r="O1341" s="97"/>
      <c r="P1341" s="97"/>
      <c r="Q1341" s="97"/>
      <c r="R1341" s="97"/>
      <c r="S1341" s="97"/>
    </row>
    <row r="1342" spans="5:19" s="99" customFormat="1" x14ac:dyDescent="0.15">
      <c r="E1342" s="98"/>
      <c r="F1342" s="102"/>
      <c r="G1342" s="102"/>
      <c r="H1342" s="103"/>
      <c r="I1342" s="104"/>
      <c r="K1342" s="98"/>
      <c r="L1342" s="97"/>
      <c r="M1342" s="97"/>
      <c r="N1342" s="97"/>
      <c r="O1342" s="97"/>
      <c r="P1342" s="97"/>
      <c r="Q1342" s="97"/>
      <c r="R1342" s="97"/>
      <c r="S1342" s="97"/>
    </row>
    <row r="1343" spans="5:19" s="99" customFormat="1" x14ac:dyDescent="0.15">
      <c r="E1343" s="98"/>
      <c r="F1343" s="102"/>
      <c r="G1343" s="102"/>
      <c r="H1343" s="103"/>
      <c r="I1343" s="104"/>
      <c r="K1343" s="98"/>
      <c r="L1343" s="97"/>
      <c r="M1343" s="97"/>
      <c r="N1343" s="97"/>
      <c r="O1343" s="97"/>
      <c r="P1343" s="97"/>
      <c r="Q1343" s="97"/>
      <c r="R1343" s="97"/>
      <c r="S1343" s="97"/>
    </row>
    <row r="1344" spans="5:19" s="99" customFormat="1" x14ac:dyDescent="0.15">
      <c r="E1344" s="98"/>
      <c r="F1344" s="102"/>
      <c r="G1344" s="102"/>
      <c r="H1344" s="103"/>
      <c r="I1344" s="104"/>
      <c r="K1344" s="98"/>
      <c r="L1344" s="97"/>
      <c r="M1344" s="97"/>
      <c r="N1344" s="97"/>
      <c r="O1344" s="97"/>
      <c r="P1344" s="97"/>
      <c r="Q1344" s="97"/>
      <c r="R1344" s="97"/>
      <c r="S1344" s="97"/>
    </row>
    <row r="1345" spans="5:19" s="99" customFormat="1" x14ac:dyDescent="0.15">
      <c r="E1345" s="98"/>
      <c r="F1345" s="102"/>
      <c r="G1345" s="102"/>
      <c r="H1345" s="103"/>
      <c r="I1345" s="104"/>
      <c r="K1345" s="98"/>
      <c r="L1345" s="97"/>
      <c r="M1345" s="97"/>
      <c r="N1345" s="97"/>
      <c r="O1345" s="97"/>
      <c r="P1345" s="97"/>
      <c r="Q1345" s="97"/>
      <c r="R1345" s="97"/>
      <c r="S1345" s="97"/>
    </row>
    <row r="1346" spans="5:19" s="99" customFormat="1" x14ac:dyDescent="0.15">
      <c r="E1346" s="98"/>
      <c r="F1346" s="102"/>
      <c r="G1346" s="102"/>
      <c r="H1346" s="103"/>
      <c r="I1346" s="104"/>
      <c r="K1346" s="98"/>
      <c r="L1346" s="97"/>
      <c r="M1346" s="97"/>
      <c r="N1346" s="97"/>
      <c r="O1346" s="97"/>
      <c r="P1346" s="97"/>
      <c r="Q1346" s="97"/>
      <c r="R1346" s="97"/>
      <c r="S1346" s="97"/>
    </row>
    <row r="1347" spans="5:19" s="99" customFormat="1" x14ac:dyDescent="0.15">
      <c r="E1347" s="98"/>
      <c r="F1347" s="102"/>
      <c r="G1347" s="102"/>
      <c r="H1347" s="103"/>
      <c r="I1347" s="104"/>
      <c r="K1347" s="98"/>
      <c r="L1347" s="97"/>
      <c r="M1347" s="97"/>
      <c r="N1347" s="97"/>
      <c r="O1347" s="97"/>
      <c r="P1347" s="97"/>
      <c r="Q1347" s="97"/>
      <c r="R1347" s="97"/>
      <c r="S1347" s="97"/>
    </row>
    <row r="1348" spans="5:19" s="99" customFormat="1" x14ac:dyDescent="0.15">
      <c r="E1348" s="98"/>
      <c r="F1348" s="102"/>
      <c r="G1348" s="102"/>
      <c r="H1348" s="103"/>
      <c r="I1348" s="104"/>
      <c r="K1348" s="98"/>
      <c r="L1348" s="97"/>
      <c r="M1348" s="97"/>
      <c r="N1348" s="97"/>
      <c r="O1348" s="97"/>
      <c r="P1348" s="97"/>
      <c r="Q1348" s="97"/>
      <c r="R1348" s="97"/>
      <c r="S1348" s="97"/>
    </row>
    <row r="1349" spans="5:19" s="99" customFormat="1" x14ac:dyDescent="0.15">
      <c r="E1349" s="98"/>
      <c r="F1349" s="102"/>
      <c r="G1349" s="102"/>
      <c r="H1349" s="103"/>
      <c r="I1349" s="104"/>
      <c r="K1349" s="98"/>
      <c r="L1349" s="97"/>
      <c r="M1349" s="97"/>
      <c r="N1349" s="97"/>
      <c r="O1349" s="97"/>
      <c r="P1349" s="97"/>
      <c r="Q1349" s="97"/>
      <c r="R1349" s="97"/>
      <c r="S1349" s="97"/>
    </row>
    <row r="1350" spans="5:19" s="99" customFormat="1" x14ac:dyDescent="0.15">
      <c r="E1350" s="98"/>
      <c r="F1350" s="102"/>
      <c r="G1350" s="102"/>
      <c r="H1350" s="103"/>
      <c r="I1350" s="104"/>
      <c r="K1350" s="98"/>
      <c r="L1350" s="97"/>
      <c r="M1350" s="97"/>
      <c r="N1350" s="97"/>
      <c r="O1350" s="97"/>
      <c r="P1350" s="97"/>
      <c r="Q1350" s="97"/>
      <c r="R1350" s="97"/>
      <c r="S1350" s="97"/>
    </row>
    <row r="1351" spans="5:19" s="99" customFormat="1" x14ac:dyDescent="0.15">
      <c r="E1351" s="98"/>
      <c r="F1351" s="102"/>
      <c r="G1351" s="102"/>
      <c r="H1351" s="103"/>
      <c r="I1351" s="104"/>
      <c r="K1351" s="98"/>
      <c r="L1351" s="97"/>
      <c r="M1351" s="97"/>
      <c r="N1351" s="97"/>
      <c r="O1351" s="97"/>
      <c r="P1351" s="97"/>
      <c r="Q1351" s="97"/>
      <c r="R1351" s="97"/>
      <c r="S1351" s="97"/>
    </row>
    <row r="1352" spans="5:19" s="99" customFormat="1" x14ac:dyDescent="0.15">
      <c r="E1352" s="98"/>
      <c r="F1352" s="102"/>
      <c r="G1352" s="102"/>
      <c r="H1352" s="103"/>
      <c r="I1352" s="104"/>
      <c r="K1352" s="98"/>
      <c r="L1352" s="97"/>
      <c r="M1352" s="97"/>
      <c r="N1352" s="97"/>
      <c r="O1352" s="97"/>
      <c r="P1352" s="97"/>
      <c r="Q1352" s="97"/>
      <c r="R1352" s="97"/>
      <c r="S1352" s="97"/>
    </row>
    <row r="1353" spans="5:19" s="99" customFormat="1" x14ac:dyDescent="0.15">
      <c r="E1353" s="98"/>
      <c r="F1353" s="102"/>
      <c r="G1353" s="102"/>
      <c r="H1353" s="103"/>
      <c r="I1353" s="104"/>
      <c r="K1353" s="98"/>
      <c r="L1353" s="97"/>
      <c r="M1353" s="97"/>
      <c r="N1353" s="97"/>
      <c r="O1353" s="97"/>
      <c r="P1353" s="97"/>
      <c r="Q1353" s="97"/>
      <c r="R1353" s="97"/>
      <c r="S1353" s="97"/>
    </row>
    <row r="1354" spans="5:19" s="99" customFormat="1" x14ac:dyDescent="0.15">
      <c r="E1354" s="98"/>
      <c r="F1354" s="102"/>
      <c r="G1354" s="102"/>
      <c r="H1354" s="103"/>
      <c r="I1354" s="104"/>
      <c r="K1354" s="98"/>
      <c r="L1354" s="97"/>
      <c r="M1354" s="97"/>
      <c r="N1354" s="97"/>
      <c r="O1354" s="97"/>
      <c r="P1354" s="97"/>
      <c r="Q1354" s="97"/>
      <c r="R1354" s="97"/>
      <c r="S1354" s="97"/>
    </row>
    <row r="1355" spans="5:19" s="99" customFormat="1" x14ac:dyDescent="0.15">
      <c r="E1355" s="98"/>
      <c r="F1355" s="102"/>
      <c r="G1355" s="102"/>
      <c r="H1355" s="103"/>
      <c r="I1355" s="104"/>
      <c r="K1355" s="98"/>
      <c r="L1355" s="97"/>
      <c r="M1355" s="97"/>
      <c r="N1355" s="97"/>
      <c r="O1355" s="97"/>
      <c r="P1355" s="97"/>
      <c r="Q1355" s="97"/>
      <c r="R1355" s="97"/>
      <c r="S1355" s="97"/>
    </row>
    <row r="1356" spans="5:19" s="99" customFormat="1" x14ac:dyDescent="0.15">
      <c r="E1356" s="98"/>
      <c r="F1356" s="102"/>
      <c r="G1356" s="102"/>
      <c r="H1356" s="103"/>
      <c r="I1356" s="104"/>
      <c r="K1356" s="98"/>
      <c r="L1356" s="97"/>
      <c r="M1356" s="97"/>
      <c r="N1356" s="97"/>
      <c r="O1356" s="97"/>
      <c r="P1356" s="97"/>
      <c r="Q1356" s="97"/>
      <c r="R1356" s="97"/>
      <c r="S1356" s="97"/>
    </row>
    <row r="1357" spans="5:19" s="99" customFormat="1" x14ac:dyDescent="0.15">
      <c r="E1357" s="98"/>
      <c r="F1357" s="102"/>
      <c r="G1357" s="102"/>
      <c r="H1357" s="103"/>
      <c r="I1357" s="104"/>
      <c r="K1357" s="98"/>
      <c r="L1357" s="97"/>
      <c r="M1357" s="97"/>
      <c r="N1357" s="97"/>
      <c r="O1357" s="97"/>
      <c r="P1357" s="97"/>
      <c r="Q1357" s="97"/>
      <c r="R1357" s="97"/>
      <c r="S1357" s="97"/>
    </row>
    <row r="1358" spans="5:19" s="99" customFormat="1" x14ac:dyDescent="0.15">
      <c r="E1358" s="98"/>
      <c r="F1358" s="102"/>
      <c r="G1358" s="102"/>
      <c r="H1358" s="103"/>
      <c r="I1358" s="104"/>
      <c r="K1358" s="98"/>
      <c r="L1358" s="97"/>
      <c r="M1358" s="97"/>
      <c r="N1358" s="97"/>
      <c r="O1358" s="97"/>
      <c r="P1358" s="97"/>
      <c r="Q1358" s="97"/>
      <c r="R1358" s="97"/>
      <c r="S1358" s="97"/>
    </row>
    <row r="1359" spans="5:19" s="99" customFormat="1" x14ac:dyDescent="0.15">
      <c r="E1359" s="98"/>
      <c r="F1359" s="102"/>
      <c r="G1359" s="102"/>
      <c r="H1359" s="103"/>
      <c r="I1359" s="104"/>
      <c r="K1359" s="98"/>
      <c r="L1359" s="97"/>
      <c r="M1359" s="97"/>
      <c r="N1359" s="97"/>
      <c r="O1359" s="97"/>
      <c r="P1359" s="97"/>
      <c r="Q1359" s="97"/>
      <c r="R1359" s="97"/>
      <c r="S1359" s="97"/>
    </row>
    <row r="1360" spans="5:19" s="99" customFormat="1" x14ac:dyDescent="0.15">
      <c r="E1360" s="98"/>
      <c r="F1360" s="102"/>
      <c r="G1360" s="102"/>
      <c r="H1360" s="103"/>
      <c r="I1360" s="104"/>
      <c r="K1360" s="98"/>
      <c r="L1360" s="97"/>
      <c r="M1360" s="97"/>
      <c r="N1360" s="97"/>
      <c r="O1360" s="97"/>
      <c r="P1360" s="97"/>
      <c r="Q1360" s="97"/>
      <c r="R1360" s="97"/>
      <c r="S1360" s="97"/>
    </row>
    <row r="1361" spans="5:19" s="99" customFormat="1" x14ac:dyDescent="0.15">
      <c r="E1361" s="98"/>
      <c r="F1361" s="102"/>
      <c r="G1361" s="102"/>
      <c r="H1361" s="103"/>
      <c r="I1361" s="104"/>
      <c r="K1361" s="98"/>
      <c r="L1361" s="97"/>
      <c r="M1361" s="97"/>
      <c r="N1361" s="97"/>
      <c r="O1361" s="97"/>
      <c r="P1361" s="97"/>
      <c r="Q1361" s="97"/>
      <c r="R1361" s="97"/>
      <c r="S1361" s="97"/>
    </row>
    <row r="1362" spans="5:19" s="99" customFormat="1" x14ac:dyDescent="0.15">
      <c r="E1362" s="98"/>
      <c r="F1362" s="102"/>
      <c r="G1362" s="102"/>
      <c r="H1362" s="103"/>
      <c r="I1362" s="104"/>
      <c r="K1362" s="98"/>
      <c r="L1362" s="97"/>
      <c r="M1362" s="97"/>
      <c r="N1362" s="97"/>
      <c r="O1362" s="97"/>
      <c r="P1362" s="97"/>
      <c r="Q1362" s="97"/>
      <c r="R1362" s="97"/>
      <c r="S1362" s="97"/>
    </row>
    <row r="1363" spans="5:19" s="99" customFormat="1" x14ac:dyDescent="0.15">
      <c r="E1363" s="98"/>
      <c r="F1363" s="102"/>
      <c r="G1363" s="102"/>
      <c r="H1363" s="103"/>
      <c r="I1363" s="104"/>
      <c r="K1363" s="98"/>
      <c r="L1363" s="97"/>
      <c r="M1363" s="97"/>
      <c r="N1363" s="97"/>
      <c r="O1363" s="97"/>
      <c r="P1363" s="97"/>
      <c r="Q1363" s="97"/>
      <c r="R1363" s="97"/>
      <c r="S1363" s="97"/>
    </row>
    <row r="1364" spans="5:19" s="99" customFormat="1" x14ac:dyDescent="0.15">
      <c r="E1364" s="98"/>
      <c r="F1364" s="102"/>
      <c r="G1364" s="102"/>
      <c r="H1364" s="103"/>
      <c r="I1364" s="104"/>
      <c r="K1364" s="98"/>
      <c r="L1364" s="97"/>
      <c r="M1364" s="97"/>
      <c r="N1364" s="97"/>
      <c r="O1364" s="97"/>
      <c r="P1364" s="97"/>
      <c r="Q1364" s="97"/>
      <c r="R1364" s="97"/>
      <c r="S1364" s="97"/>
    </row>
    <row r="1365" spans="5:19" s="99" customFormat="1" x14ac:dyDescent="0.15">
      <c r="E1365" s="98"/>
      <c r="F1365" s="102"/>
      <c r="G1365" s="102"/>
      <c r="H1365" s="103"/>
      <c r="I1365" s="104"/>
      <c r="K1365" s="98"/>
      <c r="L1365" s="97"/>
      <c r="M1365" s="97"/>
      <c r="N1365" s="97"/>
      <c r="O1365" s="97"/>
      <c r="P1365" s="97"/>
      <c r="Q1365" s="97"/>
      <c r="R1365" s="97"/>
      <c r="S1365" s="97"/>
    </row>
    <row r="1366" spans="5:19" s="99" customFormat="1" x14ac:dyDescent="0.15">
      <c r="E1366" s="98"/>
      <c r="F1366" s="102"/>
      <c r="G1366" s="102"/>
      <c r="H1366" s="103"/>
      <c r="I1366" s="104"/>
      <c r="K1366" s="98"/>
      <c r="L1366" s="97"/>
      <c r="M1366" s="97"/>
      <c r="N1366" s="97"/>
      <c r="O1366" s="97"/>
      <c r="P1366" s="97"/>
      <c r="Q1366" s="97"/>
      <c r="R1366" s="97"/>
      <c r="S1366" s="97"/>
    </row>
    <row r="1367" spans="5:19" s="99" customFormat="1" x14ac:dyDescent="0.15">
      <c r="E1367" s="98"/>
      <c r="F1367" s="102"/>
      <c r="G1367" s="102"/>
      <c r="H1367" s="103"/>
      <c r="I1367" s="104"/>
      <c r="K1367" s="98"/>
      <c r="L1367" s="97"/>
      <c r="M1367" s="97"/>
      <c r="N1367" s="97"/>
      <c r="O1367" s="97"/>
      <c r="P1367" s="97"/>
      <c r="Q1367" s="97"/>
      <c r="R1367" s="97"/>
      <c r="S1367" s="97"/>
    </row>
    <row r="1368" spans="5:19" s="99" customFormat="1" x14ac:dyDescent="0.15">
      <c r="E1368" s="98"/>
      <c r="F1368" s="102"/>
      <c r="G1368" s="102"/>
      <c r="H1368" s="103"/>
      <c r="I1368" s="104"/>
      <c r="K1368" s="98"/>
      <c r="L1368" s="97"/>
      <c r="M1368" s="97"/>
      <c r="N1368" s="97"/>
      <c r="O1368" s="97"/>
      <c r="P1368" s="97"/>
      <c r="Q1368" s="97"/>
      <c r="R1368" s="97"/>
      <c r="S1368" s="97"/>
    </row>
    <row r="1369" spans="5:19" s="99" customFormat="1" x14ac:dyDescent="0.15">
      <c r="E1369" s="98"/>
      <c r="F1369" s="102"/>
      <c r="G1369" s="102"/>
      <c r="H1369" s="103"/>
      <c r="I1369" s="104"/>
      <c r="K1369" s="98"/>
      <c r="L1369" s="97"/>
      <c r="M1369" s="97"/>
      <c r="N1369" s="97"/>
      <c r="O1369" s="97"/>
      <c r="P1369" s="97"/>
      <c r="Q1369" s="97"/>
      <c r="R1369" s="97"/>
      <c r="S1369" s="97"/>
    </row>
    <row r="1370" spans="5:19" s="99" customFormat="1" x14ac:dyDescent="0.15">
      <c r="E1370" s="98"/>
      <c r="F1370" s="102"/>
      <c r="G1370" s="102"/>
      <c r="H1370" s="103"/>
      <c r="I1370" s="104"/>
      <c r="K1370" s="98"/>
      <c r="L1370" s="97"/>
      <c r="M1370" s="97"/>
      <c r="N1370" s="97"/>
      <c r="O1370" s="97"/>
      <c r="P1370" s="97"/>
      <c r="Q1370" s="97"/>
      <c r="R1370" s="97"/>
      <c r="S1370" s="97"/>
    </row>
    <row r="1371" spans="5:19" s="99" customFormat="1" x14ac:dyDescent="0.15">
      <c r="E1371" s="98"/>
      <c r="F1371" s="102"/>
      <c r="G1371" s="102"/>
      <c r="H1371" s="103"/>
      <c r="I1371" s="104"/>
      <c r="K1371" s="98"/>
      <c r="L1371" s="97"/>
      <c r="M1371" s="97"/>
      <c r="N1371" s="97"/>
      <c r="O1371" s="97"/>
      <c r="P1371" s="97"/>
      <c r="Q1371" s="97"/>
      <c r="R1371" s="97"/>
      <c r="S1371" s="97"/>
    </row>
    <row r="1372" spans="5:19" s="99" customFormat="1" x14ac:dyDescent="0.15">
      <c r="E1372" s="98"/>
      <c r="F1372" s="102"/>
      <c r="G1372" s="102"/>
      <c r="H1372" s="103"/>
      <c r="I1372" s="104"/>
      <c r="K1372" s="98"/>
      <c r="L1372" s="97"/>
      <c r="M1372" s="97"/>
      <c r="N1372" s="97"/>
      <c r="O1372" s="97"/>
      <c r="P1372" s="97"/>
      <c r="Q1372" s="97"/>
      <c r="R1372" s="97"/>
      <c r="S1372" s="97"/>
    </row>
    <row r="1373" spans="5:19" s="99" customFormat="1" x14ac:dyDescent="0.15">
      <c r="E1373" s="98"/>
      <c r="F1373" s="102"/>
      <c r="G1373" s="102"/>
      <c r="H1373" s="103"/>
      <c r="I1373" s="104"/>
      <c r="K1373" s="98"/>
      <c r="L1373" s="97"/>
      <c r="M1373" s="97"/>
      <c r="N1373" s="97"/>
      <c r="O1373" s="97"/>
      <c r="P1373" s="97"/>
      <c r="Q1373" s="97"/>
      <c r="R1373" s="97"/>
      <c r="S1373" s="97"/>
    </row>
    <row r="1374" spans="5:19" s="99" customFormat="1" x14ac:dyDescent="0.15">
      <c r="E1374" s="98"/>
      <c r="F1374" s="102"/>
      <c r="G1374" s="102"/>
      <c r="H1374" s="103"/>
      <c r="I1374" s="104"/>
      <c r="K1374" s="98"/>
      <c r="L1374" s="97"/>
      <c r="M1374" s="97"/>
      <c r="N1374" s="97"/>
      <c r="O1374" s="97"/>
      <c r="P1374" s="97"/>
      <c r="Q1374" s="97"/>
      <c r="R1374" s="97"/>
      <c r="S1374" s="97"/>
    </row>
    <row r="1375" spans="5:19" s="99" customFormat="1" x14ac:dyDescent="0.15">
      <c r="E1375" s="98"/>
      <c r="F1375" s="102"/>
      <c r="G1375" s="102"/>
      <c r="H1375" s="103"/>
      <c r="I1375" s="104"/>
      <c r="K1375" s="98"/>
      <c r="L1375" s="97"/>
      <c r="M1375" s="97"/>
      <c r="N1375" s="97"/>
      <c r="O1375" s="97"/>
      <c r="P1375" s="97"/>
      <c r="Q1375" s="97"/>
      <c r="R1375" s="97"/>
      <c r="S1375" s="97"/>
    </row>
    <row r="1376" spans="5:19" s="99" customFormat="1" x14ac:dyDescent="0.15">
      <c r="E1376" s="98"/>
      <c r="F1376" s="102"/>
      <c r="G1376" s="102"/>
      <c r="H1376" s="103"/>
      <c r="I1376" s="104"/>
      <c r="K1376" s="98"/>
      <c r="L1376" s="97"/>
      <c r="M1376" s="97"/>
      <c r="N1376" s="97"/>
      <c r="O1376" s="97"/>
      <c r="P1376" s="97"/>
      <c r="Q1376" s="97"/>
      <c r="R1376" s="97"/>
      <c r="S1376" s="97"/>
    </row>
    <row r="1377" spans="5:19" s="99" customFormat="1" x14ac:dyDescent="0.15">
      <c r="E1377" s="98"/>
      <c r="F1377" s="102"/>
      <c r="G1377" s="102"/>
      <c r="H1377" s="103"/>
      <c r="I1377" s="104"/>
      <c r="K1377" s="98"/>
      <c r="L1377" s="97"/>
      <c r="M1377" s="97"/>
      <c r="N1377" s="97"/>
      <c r="O1377" s="97"/>
      <c r="P1377" s="97"/>
      <c r="Q1377" s="97"/>
      <c r="R1377" s="97"/>
      <c r="S1377" s="97"/>
    </row>
    <row r="1378" spans="5:19" s="99" customFormat="1" x14ac:dyDescent="0.15">
      <c r="E1378" s="98"/>
      <c r="F1378" s="102"/>
      <c r="G1378" s="102"/>
      <c r="H1378" s="103"/>
      <c r="I1378" s="104"/>
      <c r="K1378" s="98"/>
      <c r="L1378" s="97"/>
      <c r="M1378" s="97"/>
      <c r="N1378" s="97"/>
      <c r="O1378" s="97"/>
      <c r="P1378" s="97"/>
      <c r="Q1378" s="97"/>
      <c r="R1378" s="97"/>
      <c r="S1378" s="97"/>
    </row>
    <row r="1379" spans="5:19" s="99" customFormat="1" x14ac:dyDescent="0.15">
      <c r="E1379" s="98"/>
      <c r="F1379" s="102"/>
      <c r="G1379" s="102"/>
      <c r="H1379" s="103"/>
      <c r="I1379" s="104"/>
      <c r="K1379" s="98"/>
      <c r="L1379" s="97"/>
      <c r="M1379" s="97"/>
      <c r="N1379" s="97"/>
      <c r="O1379" s="97"/>
      <c r="P1379" s="97"/>
      <c r="Q1379" s="97"/>
      <c r="R1379" s="97"/>
      <c r="S1379" s="97"/>
    </row>
    <row r="1380" spans="5:19" s="99" customFormat="1" x14ac:dyDescent="0.15">
      <c r="E1380" s="98"/>
      <c r="F1380" s="102"/>
      <c r="G1380" s="102"/>
      <c r="H1380" s="103"/>
      <c r="I1380" s="104"/>
      <c r="K1380" s="98"/>
      <c r="L1380" s="97"/>
      <c r="M1380" s="97"/>
      <c r="N1380" s="97"/>
      <c r="O1380" s="97"/>
      <c r="P1380" s="97"/>
      <c r="Q1380" s="97"/>
      <c r="R1380" s="97"/>
      <c r="S1380" s="97"/>
    </row>
    <row r="1381" spans="5:19" s="99" customFormat="1" x14ac:dyDescent="0.15">
      <c r="E1381" s="98"/>
      <c r="F1381" s="102"/>
      <c r="G1381" s="102"/>
      <c r="H1381" s="103"/>
      <c r="I1381" s="104"/>
      <c r="K1381" s="98"/>
      <c r="L1381" s="97"/>
      <c r="M1381" s="97"/>
      <c r="N1381" s="97"/>
      <c r="O1381" s="97"/>
      <c r="P1381" s="97"/>
      <c r="Q1381" s="97"/>
      <c r="R1381" s="97"/>
      <c r="S1381" s="97"/>
    </row>
    <row r="1382" spans="5:19" s="99" customFormat="1" x14ac:dyDescent="0.15">
      <c r="E1382" s="98"/>
      <c r="F1382" s="102"/>
      <c r="G1382" s="102"/>
      <c r="H1382" s="103"/>
      <c r="I1382" s="104"/>
      <c r="K1382" s="98"/>
      <c r="L1382" s="97"/>
      <c r="M1382" s="97"/>
      <c r="N1382" s="97"/>
      <c r="O1382" s="97"/>
      <c r="P1382" s="97"/>
      <c r="Q1382" s="97"/>
      <c r="R1382" s="97"/>
      <c r="S1382" s="97"/>
    </row>
    <row r="1383" spans="5:19" s="99" customFormat="1" x14ac:dyDescent="0.15">
      <c r="E1383" s="98"/>
      <c r="F1383" s="102"/>
      <c r="G1383" s="102"/>
      <c r="H1383" s="103"/>
      <c r="I1383" s="104"/>
      <c r="K1383" s="98"/>
      <c r="L1383" s="97"/>
      <c r="M1383" s="97"/>
      <c r="N1383" s="97"/>
      <c r="O1383" s="97"/>
      <c r="P1383" s="97"/>
      <c r="Q1383" s="97"/>
      <c r="R1383" s="97"/>
      <c r="S1383" s="97"/>
    </row>
    <row r="1384" spans="5:19" s="99" customFormat="1" x14ac:dyDescent="0.15">
      <c r="E1384" s="98"/>
      <c r="F1384" s="102"/>
      <c r="G1384" s="102"/>
      <c r="H1384" s="103"/>
      <c r="I1384" s="104"/>
      <c r="K1384" s="98"/>
      <c r="L1384" s="97"/>
      <c r="M1384" s="97"/>
      <c r="N1384" s="97"/>
      <c r="O1384" s="97"/>
      <c r="P1384" s="97"/>
      <c r="Q1384" s="97"/>
      <c r="R1384" s="97"/>
      <c r="S1384" s="97"/>
    </row>
    <row r="1385" spans="5:19" s="99" customFormat="1" x14ac:dyDescent="0.15">
      <c r="E1385" s="98"/>
      <c r="F1385" s="102"/>
      <c r="G1385" s="102"/>
      <c r="H1385" s="103"/>
      <c r="I1385" s="104"/>
      <c r="K1385" s="98"/>
      <c r="L1385" s="97"/>
      <c r="M1385" s="97"/>
      <c r="N1385" s="97"/>
      <c r="O1385" s="97"/>
      <c r="P1385" s="97"/>
      <c r="Q1385" s="97"/>
      <c r="R1385" s="97"/>
      <c r="S1385" s="97"/>
    </row>
    <row r="1386" spans="5:19" s="99" customFormat="1" x14ac:dyDescent="0.15">
      <c r="E1386" s="98"/>
      <c r="F1386" s="102"/>
      <c r="G1386" s="102"/>
      <c r="H1386" s="103"/>
      <c r="I1386" s="104"/>
      <c r="K1386" s="98"/>
      <c r="L1386" s="97"/>
      <c r="M1386" s="97"/>
      <c r="N1386" s="97"/>
      <c r="O1386" s="97"/>
      <c r="P1386" s="97"/>
      <c r="Q1386" s="97"/>
      <c r="R1386" s="97"/>
      <c r="S1386" s="97"/>
    </row>
    <row r="1387" spans="5:19" s="99" customFormat="1" x14ac:dyDescent="0.15">
      <c r="E1387" s="98"/>
      <c r="F1387" s="102"/>
      <c r="G1387" s="102"/>
      <c r="H1387" s="103"/>
      <c r="I1387" s="104"/>
      <c r="K1387" s="98"/>
      <c r="L1387" s="97"/>
      <c r="M1387" s="97"/>
      <c r="N1387" s="97"/>
      <c r="O1387" s="97"/>
      <c r="P1387" s="97"/>
      <c r="Q1387" s="97"/>
      <c r="R1387" s="97"/>
      <c r="S1387" s="97"/>
    </row>
    <row r="1388" spans="5:19" s="99" customFormat="1" x14ac:dyDescent="0.15">
      <c r="E1388" s="98"/>
      <c r="F1388" s="102"/>
      <c r="G1388" s="102"/>
      <c r="H1388" s="103"/>
      <c r="I1388" s="104"/>
      <c r="K1388" s="98"/>
      <c r="L1388" s="97"/>
      <c r="M1388" s="97"/>
      <c r="N1388" s="97"/>
      <c r="O1388" s="97"/>
      <c r="P1388" s="97"/>
      <c r="Q1388" s="97"/>
      <c r="R1388" s="97"/>
      <c r="S1388" s="97"/>
    </row>
    <row r="1389" spans="5:19" s="99" customFormat="1" x14ac:dyDescent="0.15">
      <c r="E1389" s="98"/>
      <c r="F1389" s="102"/>
      <c r="G1389" s="102"/>
      <c r="H1389" s="103"/>
      <c r="I1389" s="104"/>
      <c r="K1389" s="98"/>
      <c r="L1389" s="97"/>
      <c r="M1389" s="97"/>
      <c r="N1389" s="97"/>
      <c r="O1389" s="97"/>
      <c r="P1389" s="97"/>
      <c r="Q1389" s="97"/>
      <c r="R1389" s="97"/>
      <c r="S1389" s="97"/>
    </row>
    <row r="1390" spans="5:19" s="99" customFormat="1" x14ac:dyDescent="0.15">
      <c r="E1390" s="98"/>
      <c r="F1390" s="102"/>
      <c r="G1390" s="102"/>
      <c r="H1390" s="103"/>
      <c r="I1390" s="104"/>
      <c r="K1390" s="98"/>
      <c r="L1390" s="97"/>
      <c r="M1390" s="97"/>
      <c r="N1390" s="97"/>
      <c r="O1390" s="97"/>
      <c r="P1390" s="97"/>
      <c r="Q1390" s="97"/>
      <c r="R1390" s="97"/>
      <c r="S1390" s="97"/>
    </row>
    <row r="1391" spans="5:19" s="99" customFormat="1" x14ac:dyDescent="0.15">
      <c r="E1391" s="98"/>
      <c r="F1391" s="102"/>
      <c r="G1391" s="102"/>
      <c r="H1391" s="103"/>
      <c r="I1391" s="104"/>
      <c r="K1391" s="98"/>
      <c r="L1391" s="97"/>
      <c r="M1391" s="97"/>
      <c r="N1391" s="97"/>
      <c r="O1391" s="97"/>
      <c r="P1391" s="97"/>
      <c r="Q1391" s="97"/>
      <c r="R1391" s="97"/>
      <c r="S1391" s="97"/>
    </row>
    <row r="1392" spans="5:19" s="99" customFormat="1" x14ac:dyDescent="0.15">
      <c r="E1392" s="98"/>
      <c r="F1392" s="102"/>
      <c r="G1392" s="102"/>
      <c r="H1392" s="103"/>
      <c r="I1392" s="104"/>
      <c r="K1392" s="98"/>
      <c r="L1392" s="97"/>
      <c r="M1392" s="97"/>
      <c r="N1392" s="97"/>
      <c r="O1392" s="97"/>
      <c r="P1392" s="97"/>
      <c r="Q1392" s="97"/>
      <c r="R1392" s="97"/>
      <c r="S1392" s="97"/>
    </row>
    <row r="1393" spans="5:19" s="99" customFormat="1" x14ac:dyDescent="0.15">
      <c r="E1393" s="98"/>
      <c r="F1393" s="102"/>
      <c r="G1393" s="102"/>
      <c r="H1393" s="103"/>
      <c r="I1393" s="104"/>
      <c r="K1393" s="98"/>
      <c r="L1393" s="97"/>
      <c r="M1393" s="97"/>
      <c r="N1393" s="97"/>
      <c r="O1393" s="97"/>
      <c r="P1393" s="97"/>
      <c r="Q1393" s="97"/>
      <c r="R1393" s="97"/>
      <c r="S1393" s="97"/>
    </row>
    <row r="1394" spans="5:19" s="99" customFormat="1" x14ac:dyDescent="0.15">
      <c r="E1394" s="98"/>
      <c r="F1394" s="102"/>
      <c r="G1394" s="102"/>
      <c r="H1394" s="103"/>
      <c r="I1394" s="104"/>
      <c r="K1394" s="98"/>
      <c r="L1394" s="97"/>
      <c r="M1394" s="97"/>
      <c r="N1394" s="97"/>
      <c r="O1394" s="97"/>
      <c r="P1394" s="97"/>
      <c r="Q1394" s="97"/>
      <c r="R1394" s="97"/>
      <c r="S1394" s="97"/>
    </row>
    <row r="1395" spans="5:19" s="99" customFormat="1" x14ac:dyDescent="0.15">
      <c r="E1395" s="98"/>
      <c r="F1395" s="102"/>
      <c r="G1395" s="102"/>
      <c r="H1395" s="103"/>
      <c r="I1395" s="104"/>
      <c r="K1395" s="98"/>
      <c r="L1395" s="97"/>
      <c r="M1395" s="97"/>
      <c r="N1395" s="97"/>
      <c r="O1395" s="97"/>
      <c r="P1395" s="97"/>
      <c r="Q1395" s="97"/>
      <c r="R1395" s="97"/>
      <c r="S1395" s="97"/>
    </row>
    <row r="1396" spans="5:19" s="99" customFormat="1" x14ac:dyDescent="0.15">
      <c r="E1396" s="98"/>
      <c r="F1396" s="102"/>
      <c r="G1396" s="102"/>
      <c r="H1396" s="103"/>
      <c r="I1396" s="104"/>
      <c r="K1396" s="98"/>
      <c r="L1396" s="97"/>
      <c r="M1396" s="97"/>
      <c r="N1396" s="97"/>
      <c r="O1396" s="97"/>
      <c r="P1396" s="97"/>
      <c r="Q1396" s="97"/>
      <c r="R1396" s="97"/>
      <c r="S1396" s="97"/>
    </row>
    <row r="1397" spans="5:19" s="99" customFormat="1" x14ac:dyDescent="0.15">
      <c r="E1397" s="98"/>
      <c r="F1397" s="102"/>
      <c r="G1397" s="102"/>
      <c r="H1397" s="103"/>
      <c r="I1397" s="104"/>
      <c r="K1397" s="98"/>
      <c r="L1397" s="97"/>
      <c r="M1397" s="97"/>
      <c r="N1397" s="97"/>
      <c r="O1397" s="97"/>
      <c r="P1397" s="97"/>
      <c r="Q1397" s="97"/>
      <c r="R1397" s="97"/>
      <c r="S1397" s="97"/>
    </row>
    <row r="1398" spans="5:19" s="99" customFormat="1" x14ac:dyDescent="0.15">
      <c r="E1398" s="98"/>
      <c r="F1398" s="102"/>
      <c r="G1398" s="102"/>
      <c r="H1398" s="103"/>
      <c r="I1398" s="104"/>
      <c r="K1398" s="98"/>
      <c r="L1398" s="97"/>
      <c r="M1398" s="97"/>
      <c r="N1398" s="97"/>
      <c r="O1398" s="97"/>
      <c r="P1398" s="97"/>
      <c r="Q1398" s="97"/>
      <c r="R1398" s="97"/>
      <c r="S1398" s="97"/>
    </row>
    <row r="1399" spans="5:19" s="99" customFormat="1" x14ac:dyDescent="0.15">
      <c r="E1399" s="98"/>
      <c r="F1399" s="102"/>
      <c r="G1399" s="102"/>
      <c r="H1399" s="103"/>
      <c r="I1399" s="104"/>
      <c r="K1399" s="98"/>
      <c r="L1399" s="97"/>
      <c r="M1399" s="97"/>
      <c r="N1399" s="97"/>
      <c r="O1399" s="97"/>
      <c r="P1399" s="97"/>
      <c r="Q1399" s="97"/>
      <c r="R1399" s="97"/>
      <c r="S1399" s="97"/>
    </row>
    <row r="1400" spans="5:19" s="99" customFormat="1" x14ac:dyDescent="0.15">
      <c r="E1400" s="98"/>
      <c r="F1400" s="102"/>
      <c r="G1400" s="102"/>
      <c r="H1400" s="103"/>
      <c r="I1400" s="104"/>
      <c r="K1400" s="98"/>
      <c r="L1400" s="97"/>
      <c r="M1400" s="97"/>
      <c r="N1400" s="97"/>
      <c r="O1400" s="97"/>
      <c r="P1400" s="97"/>
      <c r="Q1400" s="97"/>
      <c r="R1400" s="97"/>
      <c r="S1400" s="97"/>
    </row>
    <row r="1401" spans="5:19" s="99" customFormat="1" x14ac:dyDescent="0.15">
      <c r="E1401" s="98"/>
      <c r="F1401" s="102"/>
      <c r="G1401" s="102"/>
      <c r="H1401" s="103"/>
      <c r="I1401" s="104"/>
      <c r="K1401" s="98"/>
      <c r="L1401" s="97"/>
      <c r="M1401" s="97"/>
      <c r="N1401" s="97"/>
      <c r="O1401" s="97"/>
      <c r="P1401" s="97"/>
      <c r="Q1401" s="97"/>
      <c r="R1401" s="97"/>
      <c r="S1401" s="97"/>
    </row>
    <row r="1402" spans="5:19" s="99" customFormat="1" x14ac:dyDescent="0.15">
      <c r="E1402" s="98"/>
      <c r="F1402" s="102"/>
      <c r="G1402" s="102"/>
      <c r="H1402" s="103"/>
      <c r="I1402" s="104"/>
      <c r="K1402" s="98"/>
      <c r="L1402" s="97"/>
      <c r="M1402" s="97"/>
      <c r="N1402" s="97"/>
      <c r="O1402" s="97"/>
      <c r="P1402" s="97"/>
      <c r="Q1402" s="97"/>
      <c r="R1402" s="97"/>
      <c r="S1402" s="97"/>
    </row>
    <row r="1403" spans="5:19" s="99" customFormat="1" x14ac:dyDescent="0.15">
      <c r="E1403" s="98"/>
      <c r="F1403" s="102"/>
      <c r="G1403" s="102"/>
      <c r="H1403" s="103"/>
      <c r="I1403" s="104"/>
      <c r="K1403" s="98"/>
      <c r="L1403" s="97"/>
      <c r="M1403" s="97"/>
      <c r="N1403" s="97"/>
      <c r="O1403" s="97"/>
      <c r="P1403" s="97"/>
      <c r="Q1403" s="97"/>
      <c r="R1403" s="97"/>
      <c r="S1403" s="97"/>
    </row>
    <row r="1404" spans="5:19" s="99" customFormat="1" x14ac:dyDescent="0.15">
      <c r="E1404" s="98"/>
      <c r="F1404" s="102"/>
      <c r="G1404" s="102"/>
      <c r="H1404" s="103"/>
      <c r="I1404" s="104"/>
      <c r="K1404" s="98"/>
      <c r="L1404" s="97"/>
      <c r="M1404" s="97"/>
      <c r="N1404" s="97"/>
      <c r="O1404" s="97"/>
      <c r="P1404" s="97"/>
      <c r="Q1404" s="97"/>
      <c r="R1404" s="97"/>
      <c r="S1404" s="97"/>
    </row>
    <row r="1405" spans="5:19" s="99" customFormat="1" x14ac:dyDescent="0.15">
      <c r="E1405" s="98"/>
      <c r="F1405" s="102"/>
      <c r="G1405" s="102"/>
      <c r="H1405" s="103"/>
      <c r="I1405" s="104"/>
      <c r="K1405" s="98"/>
      <c r="L1405" s="97"/>
      <c r="M1405" s="97"/>
      <c r="N1405" s="97"/>
      <c r="O1405" s="97"/>
      <c r="P1405" s="97"/>
      <c r="Q1405" s="97"/>
      <c r="R1405" s="97"/>
      <c r="S1405" s="97"/>
    </row>
    <row r="1406" spans="5:19" s="99" customFormat="1" x14ac:dyDescent="0.15">
      <c r="E1406" s="98"/>
      <c r="F1406" s="102"/>
      <c r="G1406" s="102"/>
      <c r="H1406" s="103"/>
      <c r="I1406" s="104"/>
      <c r="K1406" s="98"/>
      <c r="L1406" s="97"/>
      <c r="M1406" s="97"/>
      <c r="N1406" s="97"/>
      <c r="O1406" s="97"/>
      <c r="P1406" s="97"/>
      <c r="Q1406" s="97"/>
      <c r="R1406" s="97"/>
      <c r="S1406" s="97"/>
    </row>
    <row r="1407" spans="5:19" s="99" customFormat="1" x14ac:dyDescent="0.15">
      <c r="E1407" s="98"/>
      <c r="F1407" s="102"/>
      <c r="G1407" s="102"/>
      <c r="H1407" s="103"/>
      <c r="I1407" s="104"/>
      <c r="K1407" s="98"/>
      <c r="L1407" s="97"/>
      <c r="M1407" s="97"/>
      <c r="N1407" s="97"/>
      <c r="O1407" s="97"/>
      <c r="P1407" s="97"/>
      <c r="Q1407" s="97"/>
      <c r="R1407" s="97"/>
      <c r="S1407" s="97"/>
    </row>
    <row r="1408" spans="5:19" s="99" customFormat="1" x14ac:dyDescent="0.15">
      <c r="E1408" s="98"/>
      <c r="F1408" s="102"/>
      <c r="G1408" s="102"/>
      <c r="H1408" s="103"/>
      <c r="I1408" s="104"/>
      <c r="K1408" s="98"/>
      <c r="L1408" s="97"/>
      <c r="M1408" s="97"/>
      <c r="N1408" s="97"/>
      <c r="O1408" s="97"/>
      <c r="P1408" s="97"/>
      <c r="Q1408" s="97"/>
      <c r="R1408" s="97"/>
      <c r="S1408" s="97"/>
    </row>
    <row r="1409" spans="5:19" s="99" customFormat="1" x14ac:dyDescent="0.15">
      <c r="E1409" s="98"/>
      <c r="F1409" s="102"/>
      <c r="G1409" s="102"/>
      <c r="H1409" s="103"/>
      <c r="I1409" s="104"/>
      <c r="K1409" s="98"/>
      <c r="L1409" s="97"/>
      <c r="M1409" s="97"/>
      <c r="N1409" s="97"/>
      <c r="O1409" s="97"/>
      <c r="P1409" s="97"/>
      <c r="Q1409" s="97"/>
      <c r="R1409" s="97"/>
      <c r="S1409" s="97"/>
    </row>
    <row r="1410" spans="5:19" s="99" customFormat="1" x14ac:dyDescent="0.15">
      <c r="E1410" s="98"/>
      <c r="F1410" s="102"/>
      <c r="G1410" s="102"/>
      <c r="H1410" s="103"/>
      <c r="I1410" s="104"/>
      <c r="K1410" s="98"/>
      <c r="L1410" s="97"/>
      <c r="M1410" s="97"/>
      <c r="N1410" s="97"/>
      <c r="O1410" s="97"/>
      <c r="P1410" s="97"/>
      <c r="Q1410" s="97"/>
      <c r="R1410" s="97"/>
      <c r="S1410" s="97"/>
    </row>
    <row r="1411" spans="5:19" s="99" customFormat="1" x14ac:dyDescent="0.15">
      <c r="E1411" s="98"/>
      <c r="F1411" s="102"/>
      <c r="G1411" s="102"/>
      <c r="H1411" s="103"/>
      <c r="I1411" s="104"/>
      <c r="K1411" s="98"/>
      <c r="L1411" s="97"/>
      <c r="M1411" s="97"/>
      <c r="N1411" s="97"/>
      <c r="O1411" s="97"/>
      <c r="P1411" s="97"/>
      <c r="Q1411" s="97"/>
      <c r="R1411" s="97"/>
      <c r="S1411" s="97"/>
    </row>
    <row r="1412" spans="5:19" s="99" customFormat="1" x14ac:dyDescent="0.15">
      <c r="E1412" s="98"/>
      <c r="F1412" s="102"/>
      <c r="G1412" s="102"/>
      <c r="H1412" s="103"/>
      <c r="I1412" s="104"/>
      <c r="K1412" s="98"/>
      <c r="L1412" s="97"/>
      <c r="M1412" s="97"/>
      <c r="N1412" s="97"/>
      <c r="O1412" s="97"/>
      <c r="P1412" s="97"/>
      <c r="Q1412" s="97"/>
      <c r="R1412" s="97"/>
      <c r="S1412" s="97"/>
    </row>
    <row r="1413" spans="5:19" s="99" customFormat="1" x14ac:dyDescent="0.15">
      <c r="E1413" s="98"/>
      <c r="F1413" s="102"/>
      <c r="G1413" s="102"/>
      <c r="H1413" s="103"/>
      <c r="I1413" s="104"/>
      <c r="K1413" s="98"/>
      <c r="L1413" s="97"/>
      <c r="M1413" s="97"/>
      <c r="N1413" s="97"/>
      <c r="O1413" s="97"/>
      <c r="P1413" s="97"/>
      <c r="Q1413" s="97"/>
      <c r="R1413" s="97"/>
      <c r="S1413" s="97"/>
    </row>
    <row r="1414" spans="5:19" s="99" customFormat="1" x14ac:dyDescent="0.15">
      <c r="E1414" s="98"/>
      <c r="F1414" s="102"/>
      <c r="G1414" s="102"/>
      <c r="H1414" s="103"/>
      <c r="I1414" s="104"/>
      <c r="K1414" s="98"/>
      <c r="L1414" s="97"/>
      <c r="M1414" s="97"/>
      <c r="N1414" s="97"/>
      <c r="O1414" s="97"/>
      <c r="P1414" s="97"/>
      <c r="Q1414" s="97"/>
      <c r="R1414" s="97"/>
      <c r="S1414" s="97"/>
    </row>
    <row r="1415" spans="5:19" s="99" customFormat="1" x14ac:dyDescent="0.15">
      <c r="E1415" s="98"/>
      <c r="F1415" s="102"/>
      <c r="G1415" s="102"/>
      <c r="H1415" s="103"/>
      <c r="I1415" s="104"/>
      <c r="K1415" s="98"/>
      <c r="L1415" s="97"/>
      <c r="M1415" s="97"/>
      <c r="N1415" s="97"/>
      <c r="O1415" s="97"/>
      <c r="P1415" s="97"/>
      <c r="Q1415" s="97"/>
      <c r="R1415" s="97"/>
      <c r="S1415" s="97"/>
    </row>
    <row r="1416" spans="5:19" s="99" customFormat="1" x14ac:dyDescent="0.15">
      <c r="E1416" s="98"/>
      <c r="F1416" s="102"/>
      <c r="G1416" s="102"/>
      <c r="H1416" s="103"/>
      <c r="I1416" s="104"/>
      <c r="K1416" s="98"/>
      <c r="L1416" s="97"/>
      <c r="M1416" s="97"/>
      <c r="N1416" s="97"/>
      <c r="O1416" s="97"/>
      <c r="P1416" s="97"/>
      <c r="Q1416" s="97"/>
      <c r="R1416" s="97"/>
      <c r="S1416" s="97"/>
    </row>
    <row r="1417" spans="5:19" s="99" customFormat="1" x14ac:dyDescent="0.15">
      <c r="E1417" s="98"/>
      <c r="F1417" s="102"/>
      <c r="G1417" s="102"/>
      <c r="H1417" s="103"/>
      <c r="I1417" s="104"/>
      <c r="K1417" s="98"/>
      <c r="L1417" s="97"/>
      <c r="M1417" s="97"/>
      <c r="N1417" s="97"/>
      <c r="O1417" s="97"/>
      <c r="P1417" s="97"/>
      <c r="Q1417" s="97"/>
      <c r="R1417" s="97"/>
      <c r="S1417" s="97"/>
    </row>
    <row r="1418" spans="5:19" s="99" customFormat="1" x14ac:dyDescent="0.15">
      <c r="E1418" s="98"/>
      <c r="F1418" s="102"/>
      <c r="G1418" s="102"/>
      <c r="H1418" s="103"/>
      <c r="I1418" s="104"/>
      <c r="K1418" s="98"/>
      <c r="L1418" s="97"/>
      <c r="M1418" s="97"/>
      <c r="N1418" s="97"/>
      <c r="O1418" s="97"/>
      <c r="P1418" s="97"/>
      <c r="Q1418" s="97"/>
      <c r="R1418" s="97"/>
      <c r="S1418" s="97"/>
    </row>
    <row r="1419" spans="5:19" s="99" customFormat="1" x14ac:dyDescent="0.15">
      <c r="E1419" s="98"/>
      <c r="F1419" s="102"/>
      <c r="G1419" s="102"/>
      <c r="H1419" s="103"/>
      <c r="I1419" s="104"/>
      <c r="K1419" s="98"/>
      <c r="L1419" s="97"/>
      <c r="M1419" s="97"/>
      <c r="N1419" s="97"/>
      <c r="O1419" s="97"/>
      <c r="P1419" s="97"/>
      <c r="Q1419" s="97"/>
      <c r="R1419" s="97"/>
      <c r="S1419" s="97"/>
    </row>
    <row r="1420" spans="5:19" s="99" customFormat="1" x14ac:dyDescent="0.15">
      <c r="E1420" s="98"/>
      <c r="F1420" s="102"/>
      <c r="G1420" s="102"/>
      <c r="H1420" s="103"/>
      <c r="I1420" s="104"/>
      <c r="K1420" s="98"/>
      <c r="L1420" s="97"/>
      <c r="M1420" s="97"/>
      <c r="N1420" s="97"/>
      <c r="O1420" s="97"/>
      <c r="P1420" s="97"/>
      <c r="Q1420" s="97"/>
      <c r="R1420" s="97"/>
      <c r="S1420" s="97"/>
    </row>
    <row r="1421" spans="5:19" s="99" customFormat="1" x14ac:dyDescent="0.15">
      <c r="E1421" s="98"/>
      <c r="F1421" s="102"/>
      <c r="G1421" s="102"/>
      <c r="H1421" s="103"/>
      <c r="I1421" s="104"/>
      <c r="K1421" s="98"/>
      <c r="L1421" s="97"/>
      <c r="M1421" s="97"/>
      <c r="N1421" s="97"/>
      <c r="O1421" s="97"/>
      <c r="P1421" s="97"/>
      <c r="Q1421" s="97"/>
      <c r="R1421" s="97"/>
      <c r="S1421" s="97"/>
    </row>
    <row r="1422" spans="5:19" s="99" customFormat="1" x14ac:dyDescent="0.15">
      <c r="E1422" s="98"/>
      <c r="F1422" s="102"/>
      <c r="G1422" s="102"/>
      <c r="H1422" s="103"/>
      <c r="I1422" s="104"/>
      <c r="K1422" s="98"/>
      <c r="L1422" s="97"/>
      <c r="M1422" s="97"/>
      <c r="N1422" s="97"/>
      <c r="O1422" s="97"/>
      <c r="P1422" s="97"/>
      <c r="Q1422" s="97"/>
      <c r="R1422" s="97"/>
      <c r="S1422" s="97"/>
    </row>
    <row r="1423" spans="5:19" s="99" customFormat="1" x14ac:dyDescent="0.15">
      <c r="E1423" s="98"/>
      <c r="F1423" s="102"/>
      <c r="G1423" s="102"/>
      <c r="H1423" s="103"/>
      <c r="I1423" s="104"/>
      <c r="K1423" s="98"/>
      <c r="L1423" s="97"/>
      <c r="M1423" s="97"/>
      <c r="N1423" s="97"/>
      <c r="O1423" s="97"/>
      <c r="P1423" s="97"/>
      <c r="Q1423" s="97"/>
      <c r="R1423" s="97"/>
      <c r="S1423" s="97"/>
    </row>
    <row r="1424" spans="5:19" s="99" customFormat="1" x14ac:dyDescent="0.15">
      <c r="E1424" s="98"/>
      <c r="F1424" s="102"/>
      <c r="G1424" s="102"/>
      <c r="H1424" s="103"/>
      <c r="I1424" s="104"/>
      <c r="K1424" s="98"/>
      <c r="L1424" s="97"/>
      <c r="M1424" s="97"/>
      <c r="N1424" s="97"/>
      <c r="O1424" s="97"/>
      <c r="P1424" s="97"/>
      <c r="Q1424" s="97"/>
      <c r="R1424" s="97"/>
      <c r="S1424" s="97"/>
    </row>
  </sheetData>
  <mergeCells count="81">
    <mergeCell ref="A5:D5"/>
    <mergeCell ref="A6:D6"/>
    <mergeCell ref="A7:D7"/>
    <mergeCell ref="A8:D8"/>
    <mergeCell ref="B9:D9"/>
    <mergeCell ref="A1:K1"/>
    <mergeCell ref="A2:D2"/>
    <mergeCell ref="A3:D3"/>
    <mergeCell ref="E3:F4"/>
    <mergeCell ref="G3:G4"/>
    <mergeCell ref="H3:I4"/>
    <mergeCell ref="J3:K4"/>
    <mergeCell ref="C13:D13"/>
    <mergeCell ref="C22:D22"/>
    <mergeCell ref="C25:D25"/>
    <mergeCell ref="C28:D28"/>
    <mergeCell ref="D30:D34"/>
    <mergeCell ref="C10:D10"/>
    <mergeCell ref="I30:I34"/>
    <mergeCell ref="C35:D35"/>
    <mergeCell ref="B40:D40"/>
    <mergeCell ref="E30:E34"/>
    <mergeCell ref="C41:D41"/>
    <mergeCell ref="C46:D46"/>
    <mergeCell ref="E71:E73"/>
    <mergeCell ref="F71:F73"/>
    <mergeCell ref="C59:D59"/>
    <mergeCell ref="F30:F34"/>
    <mergeCell ref="G30:G34"/>
    <mergeCell ref="H30:H34"/>
    <mergeCell ref="C50:D50"/>
    <mergeCell ref="B53:D53"/>
    <mergeCell ref="C54:D54"/>
    <mergeCell ref="C88:D88"/>
    <mergeCell ref="C91:D91"/>
    <mergeCell ref="C94:D94"/>
    <mergeCell ref="C66:D66"/>
    <mergeCell ref="C69:D69"/>
    <mergeCell ref="D71:D73"/>
    <mergeCell ref="A97:D97"/>
    <mergeCell ref="H71:H73"/>
    <mergeCell ref="I71:I73"/>
    <mergeCell ref="J71:J73"/>
    <mergeCell ref="K71:K73"/>
    <mergeCell ref="C74:D74"/>
    <mergeCell ref="C77:D77"/>
    <mergeCell ref="G71:G73"/>
    <mergeCell ref="A86:D86"/>
    <mergeCell ref="B87:D87"/>
    <mergeCell ref="A98:D98"/>
    <mergeCell ref="A99:D99"/>
    <mergeCell ref="B100:D100"/>
    <mergeCell ref="C101:D101"/>
    <mergeCell ref="C105:D105"/>
    <mergeCell ref="B119:D119"/>
    <mergeCell ref="F107:F108"/>
    <mergeCell ref="G107:G108"/>
    <mergeCell ref="H107:H108"/>
    <mergeCell ref="D107:D108"/>
    <mergeCell ref="C120:D120"/>
    <mergeCell ref="C123:D123"/>
    <mergeCell ref="B141:D141"/>
    <mergeCell ref="A133:D133"/>
    <mergeCell ref="K107:K108"/>
    <mergeCell ref="C109:D109"/>
    <mergeCell ref="C112:D112"/>
    <mergeCell ref="C115:D115"/>
    <mergeCell ref="A118:D118"/>
    <mergeCell ref="I107:I108"/>
    <mergeCell ref="J107:J108"/>
    <mergeCell ref="E107:E108"/>
    <mergeCell ref="A126:D126"/>
    <mergeCell ref="B127:D127"/>
    <mergeCell ref="C128:D128"/>
    <mergeCell ref="C142:D142"/>
    <mergeCell ref="C143:D143"/>
    <mergeCell ref="B134:D134"/>
    <mergeCell ref="A136:D136"/>
    <mergeCell ref="B137:D137"/>
    <mergeCell ref="C138:D138"/>
    <mergeCell ref="A140:D140"/>
  </mergeCells>
  <phoneticPr fontId="1" type="noConversion"/>
  <printOptions horizontalCentered="1"/>
  <pageMargins left="0.51181102362204722" right="0.19685039370078741" top="0.39370078740157483" bottom="0.31496062992125984" header="0" footer="0.19685039370078741"/>
  <pageSetup paperSize="9" firstPageNumber="25" orientation="landscape" useFirstPageNumber="1" horizontalDpi="4294967293" verticalDpi="4294967293" r:id="rId1"/>
  <headerFooter alignWithMargins="0">
    <oddFooter>&amp;C&amp;P</oddFooter>
  </headerFooter>
  <rowBreaks count="5" manualBreakCount="5">
    <brk id="46" max="16383" man="1"/>
    <brk id="61" max="16383" man="1"/>
    <brk id="80" max="16383" man="1"/>
    <brk id="102" max="16383" man="1"/>
    <brk id="1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15</vt:i4>
      </vt:variant>
    </vt:vector>
  </HeadingPairs>
  <TitlesOfParts>
    <vt:vector size="24" baseType="lpstr">
      <vt:lpstr>5차추경예산총괄표</vt:lpstr>
      <vt:lpstr>사업별</vt:lpstr>
      <vt:lpstr>재원별</vt:lpstr>
      <vt:lpstr>재단세입</vt:lpstr>
      <vt:lpstr>재단세출</vt:lpstr>
      <vt:lpstr>센터세입</vt:lpstr>
      <vt:lpstr>센터세출</vt:lpstr>
      <vt:lpstr>요양원세입</vt:lpstr>
      <vt:lpstr>요양원세출</vt:lpstr>
      <vt:lpstr>'5차추경예산총괄표'!Print_Area</vt:lpstr>
      <vt:lpstr>사업별!Print_Area</vt:lpstr>
      <vt:lpstr>센터세입!Print_Area</vt:lpstr>
      <vt:lpstr>센터세출!Print_Area</vt:lpstr>
      <vt:lpstr>요양원세입!Print_Area</vt:lpstr>
      <vt:lpstr>요양원세출!Print_Area</vt:lpstr>
      <vt:lpstr>재단세입!Print_Area</vt:lpstr>
      <vt:lpstr>재단세출!Print_Area</vt:lpstr>
      <vt:lpstr>재원별!Print_Area</vt:lpstr>
      <vt:lpstr>센터세입!Print_Titles</vt:lpstr>
      <vt:lpstr>센터세출!Print_Titles</vt:lpstr>
      <vt:lpstr>요양원세입!Print_Titles</vt:lpstr>
      <vt:lpstr>요양원세출!Print_Titles</vt:lpstr>
      <vt:lpstr>재단세입!Print_Titles</vt:lpstr>
      <vt:lpstr>재단세출!Print_Titles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DWB</cp:lastModifiedBy>
  <cp:lastPrinted>2017-10-18T01:31:30Z</cp:lastPrinted>
  <dcterms:created xsi:type="dcterms:W3CDTF">2007-11-10T00:22:49Z</dcterms:created>
  <dcterms:modified xsi:type="dcterms:W3CDTF">2017-10-19T08:20:04Z</dcterms:modified>
</cp:coreProperties>
</file>