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년-윤주성\사업관련\위탁사업\초강지구\주민의견수렴\"/>
    </mc:Choice>
  </mc:AlternateContent>
  <bookViews>
    <workbookView xWindow="0" yWindow="0" windowWidth="28800" windowHeight="12600" activeTab="1"/>
  </bookViews>
  <sheets>
    <sheet name="집계표(총괄)" sheetId="2" r:id="rId1"/>
    <sheet name="편입조서(총괄)" sheetId="1" r:id="rId2"/>
  </sheets>
  <definedNames>
    <definedName name="_xlnm.Database">#REF!</definedName>
    <definedName name="_xlnm.Print_Area" localSheetId="1">'편입조서(총괄)'!$A$1:$L$40</definedName>
    <definedName name="_xlnm.Print_Titles" localSheetId="1">'편입조서(총괄)'!$2:$4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C9" i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A23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B12" i="2"/>
  <c r="B13" i="2"/>
  <c r="B14" i="2"/>
  <c r="B15" i="2"/>
  <c r="B16" i="2"/>
  <c r="B17" i="2"/>
  <c r="B11" i="2"/>
  <c r="D18" i="2"/>
  <c r="C18" i="2"/>
  <c r="D10" i="2"/>
  <c r="C10" i="2"/>
  <c r="D19" i="2" l="1"/>
  <c r="C19" i="2"/>
  <c r="D6" i="1" l="1"/>
  <c r="D7" i="1" s="1"/>
  <c r="D8" i="1" s="1"/>
  <c r="C6" i="1"/>
  <c r="C7" i="1" s="1"/>
  <c r="C8" i="1" s="1"/>
  <c r="B6" i="1"/>
  <c r="B7" i="1" s="1"/>
  <c r="B8" i="1" s="1"/>
  <c r="A6" i="1"/>
  <c r="A7" i="1" s="1"/>
  <c r="A8" i="1" s="1"/>
  <c r="B31" i="1" l="1"/>
  <c r="D31" i="1"/>
  <c r="C31" i="1"/>
  <c r="I40" i="1" l="1"/>
  <c r="B32" i="1"/>
  <c r="D32" i="1"/>
  <c r="D28" i="1"/>
  <c r="D29" i="1" s="1"/>
  <c r="D30" i="1" s="1"/>
  <c r="C32" i="1"/>
  <c r="C33" i="1" l="1"/>
  <c r="B33" i="1"/>
  <c r="B34" i="1" l="1"/>
  <c r="C34" i="1"/>
  <c r="C35" i="1" l="1"/>
  <c r="C36" i="1"/>
  <c r="B35" i="1"/>
  <c r="B36" i="1"/>
  <c r="C37" i="1" l="1"/>
  <c r="B37" i="1"/>
  <c r="B38" i="1" l="1"/>
  <c r="C38" i="1"/>
  <c r="C28" i="1" l="1"/>
  <c r="C29" i="1" s="1"/>
  <c r="C30" i="1" s="1"/>
  <c r="C39" i="1"/>
  <c r="B28" i="1"/>
  <c r="B29" i="1" s="1"/>
  <c r="B30" i="1" s="1"/>
  <c r="B39" i="1"/>
</calcChain>
</file>

<file path=xl/sharedStrings.xml><?xml version="1.0" encoding="utf-8"?>
<sst xmlns="http://schemas.openxmlformats.org/spreadsheetml/2006/main" count="143" uniqueCount="71">
  <si>
    <t>번호</t>
    <phoneticPr fontId="5" type="noConversion"/>
  </si>
  <si>
    <t>시군</t>
    <phoneticPr fontId="5" type="noConversion"/>
  </si>
  <si>
    <t>읍면</t>
    <phoneticPr fontId="5" type="noConversion"/>
  </si>
  <si>
    <t>리</t>
    <phoneticPr fontId="5" type="noConversion"/>
  </si>
  <si>
    <t>번지</t>
    <phoneticPr fontId="5" type="noConversion"/>
  </si>
  <si>
    <t>지목</t>
    <phoneticPr fontId="5" type="noConversion"/>
  </si>
  <si>
    <t>소유자</t>
    <phoneticPr fontId="5" type="noConversion"/>
  </si>
  <si>
    <t>비고</t>
    <phoneticPr fontId="5" type="noConversion"/>
  </si>
  <si>
    <t>계</t>
    <phoneticPr fontId="6" type="noConversion"/>
  </si>
  <si>
    <t>영동</t>
    <phoneticPr fontId="5" type="noConversion"/>
  </si>
  <si>
    <t>심천</t>
    <phoneticPr fontId="5" type="noConversion"/>
  </si>
  <si>
    <t>심천</t>
    <phoneticPr fontId="5" type="noConversion"/>
  </si>
  <si>
    <t>잡</t>
  </si>
  <si>
    <t>답</t>
  </si>
  <si>
    <t>전</t>
  </si>
  <si>
    <t>천</t>
  </si>
  <si>
    <t>천</t>
    <phoneticPr fontId="6" type="noConversion"/>
  </si>
  <si>
    <t>전</t>
    <phoneticPr fontId="6" type="noConversion"/>
  </si>
  <si>
    <t>국토부</t>
    <phoneticPr fontId="6" type="noConversion"/>
  </si>
  <si>
    <t>전</t>
    <phoneticPr fontId="6" type="noConversion"/>
  </si>
  <si>
    <t>도</t>
    <phoneticPr fontId="6" type="noConversion"/>
  </si>
  <si>
    <t>국토부</t>
    <phoneticPr fontId="6" type="noConversion"/>
  </si>
  <si>
    <t>전</t>
    <phoneticPr fontId="6" type="noConversion"/>
  </si>
  <si>
    <t>국토부</t>
    <phoneticPr fontId="6" type="noConversion"/>
  </si>
  <si>
    <t>전</t>
    <phoneticPr fontId="6" type="noConversion"/>
  </si>
  <si>
    <t>국토부</t>
    <phoneticPr fontId="6" type="noConversion"/>
  </si>
  <si>
    <t>국토부</t>
    <phoneticPr fontId="6" type="noConversion"/>
  </si>
  <si>
    <t>천</t>
    <phoneticPr fontId="6" type="noConversion"/>
  </si>
  <si>
    <t>구</t>
    <phoneticPr fontId="6" type="noConversion"/>
  </si>
  <si>
    <t>천</t>
    <phoneticPr fontId="6" type="noConversion"/>
  </si>
  <si>
    <t>제</t>
    <phoneticPr fontId="6" type="noConversion"/>
  </si>
  <si>
    <t>도</t>
    <phoneticPr fontId="6" type="noConversion"/>
  </si>
  <si>
    <t>답</t>
    <phoneticPr fontId="6" type="noConversion"/>
  </si>
  <si>
    <t>잡</t>
    <phoneticPr fontId="6" type="noConversion"/>
  </si>
  <si>
    <t>초강</t>
    <phoneticPr fontId="4" type="noConversion"/>
  </si>
  <si>
    <t>구</t>
    <phoneticPr fontId="4" type="noConversion"/>
  </si>
  <si>
    <t>답</t>
    <phoneticPr fontId="4" type="noConversion"/>
  </si>
  <si>
    <t>전</t>
    <phoneticPr fontId="4" type="noConversion"/>
  </si>
  <si>
    <t>도</t>
    <phoneticPr fontId="4" type="noConversion"/>
  </si>
  <si>
    <t>도</t>
    <phoneticPr fontId="4" type="noConversion"/>
  </si>
  <si>
    <t>국(농림부)</t>
    <phoneticPr fontId="4" type="noConversion"/>
  </si>
  <si>
    <t>충북도</t>
    <phoneticPr fontId="4" type="noConversion"/>
  </si>
  <si>
    <t>전</t>
    <phoneticPr fontId="4" type="noConversion"/>
  </si>
  <si>
    <t>■ 초강지구 배수개선사업 편입용지조서</t>
    <phoneticPr fontId="5" type="noConversion"/>
  </si>
  <si>
    <t>편입면적
(㎡)</t>
    <phoneticPr fontId="6" type="noConversion"/>
  </si>
  <si>
    <t>전체면적
(㎡)</t>
    <phoneticPr fontId="6" type="noConversion"/>
  </si>
  <si>
    <t>소유자주소</t>
    <phoneticPr fontId="5" type="noConversion"/>
  </si>
  <si>
    <t>경남 진주시 모동로 181번길7 상대현대(A) 108/1501</t>
    <phoneticPr fontId="4" type="noConversion"/>
  </si>
  <si>
    <t>충북 영동군 심천면 심천리 130</t>
  </si>
  <si>
    <t>충북 영동군 심천면 심천리 130</t>
    <phoneticPr fontId="4" type="noConversion"/>
  </si>
  <si>
    <t>충북 영동군 심천면 심천로3길 20</t>
    <phoneticPr fontId="4" type="noConversion"/>
  </si>
  <si>
    <t>국</t>
    <phoneticPr fontId="4" type="noConversion"/>
  </si>
  <si>
    <t>충청북도</t>
    <phoneticPr fontId="4" type="noConversion"/>
  </si>
  <si>
    <t>서울특별시 강남구 압구정동 433 현대아파트 109-506</t>
    <phoneticPr fontId="4" type="noConversion"/>
  </si>
  <si>
    <t>충북 영동군 심천면 초강리 417</t>
    <phoneticPr fontId="4" type="noConversion"/>
  </si>
  <si>
    <t>편입용지 집계표 (총괄)</t>
    <phoneticPr fontId="6" type="noConversion"/>
  </si>
  <si>
    <t>구분</t>
    <phoneticPr fontId="6" type="noConversion"/>
  </si>
  <si>
    <t>필지 수</t>
    <phoneticPr fontId="6" type="noConversion"/>
  </si>
  <si>
    <t>편입면적(㎡)</t>
    <phoneticPr fontId="6" type="noConversion"/>
  </si>
  <si>
    <t>소계</t>
    <phoneticPr fontId="6" type="noConversion"/>
  </si>
  <si>
    <t>합계</t>
    <phoneticPr fontId="6" type="noConversion"/>
  </si>
  <si>
    <t>국공유지</t>
    <phoneticPr fontId="6" type="noConversion"/>
  </si>
  <si>
    <t>사유지</t>
    <phoneticPr fontId="6" type="noConversion"/>
  </si>
  <si>
    <t>민○호</t>
    <phoneticPr fontId="4" type="noConversion"/>
  </si>
  <si>
    <t>나○기</t>
    <phoneticPr fontId="4" type="noConversion"/>
  </si>
  <si>
    <t>고○숙</t>
    <phoneticPr fontId="4" type="noConversion"/>
  </si>
  <si>
    <t>민○호</t>
    <phoneticPr fontId="4" type="noConversion"/>
  </si>
  <si>
    <t>박○현</t>
    <phoneticPr fontId="4" type="noConversion"/>
  </si>
  <si>
    <t>민○호</t>
    <phoneticPr fontId="6" type="noConversion"/>
  </si>
  <si>
    <t>송○호</t>
    <phoneticPr fontId="4" type="noConversion"/>
  </si>
  <si>
    <t>박○하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</si>
</sst>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&quot;-&quot;#"/>
    <numFmt numFmtId="177" formatCode="0_);[Red]\(0\)"/>
  </numFmts>
  <fonts count="19" x14ac:knownFonts="1">
    <font>
      <sz val="11"/>
      <color theme="1"/>
      <name val="돋움"/>
      <family val="2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돋움"/>
      <family val="2"/>
      <charset val="129"/>
    </font>
    <font>
      <sz val="10"/>
      <name val="돋움"/>
      <family val="3"/>
      <charset val="129"/>
    </font>
    <font>
      <sz val="8"/>
      <name val="돋움"/>
      <family val="2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7" fillId="0" borderId="0" xfId="3" applyFont="1" applyFill="1" applyAlignment="1">
      <alignment vertical="center"/>
    </xf>
    <xf numFmtId="41" fontId="7" fillId="0" borderId="0" xfId="1" applyFont="1" applyFill="1" applyAlignment="1">
      <alignment vertical="center"/>
    </xf>
    <xf numFmtId="0" fontId="7" fillId="0" borderId="0" xfId="3" applyFont="1" applyFill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8" fillId="3" borderId="0" xfId="3" applyFont="1" applyFill="1" applyAlignment="1">
      <alignment vertical="center"/>
    </xf>
    <xf numFmtId="0" fontId="8" fillId="0" borderId="0" xfId="3" applyFont="1" applyFill="1" applyAlignment="1">
      <alignment vertical="center" shrinkToFit="1"/>
    </xf>
    <xf numFmtId="0" fontId="9" fillId="0" borderId="0" xfId="3" applyFont="1" applyFill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176" fontId="11" fillId="0" borderId="11" xfId="3" applyNumberFormat="1" applyFont="1" applyFill="1" applyBorder="1" applyAlignment="1">
      <alignment horizontal="left" vertical="center"/>
    </xf>
    <xf numFmtId="41" fontId="11" fillId="0" borderId="9" xfId="1" applyFont="1" applyFill="1" applyBorder="1" applyAlignment="1">
      <alignment horizontal="center" vertical="center"/>
    </xf>
    <xf numFmtId="41" fontId="11" fillId="3" borderId="9" xfId="1" applyFont="1" applyFill="1" applyBorder="1" applyAlignment="1">
      <alignment horizontal="right" vertical="center"/>
    </xf>
    <xf numFmtId="9" fontId="11" fillId="0" borderId="9" xfId="2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176" fontId="11" fillId="0" borderId="15" xfId="3" applyNumberFormat="1" applyFont="1" applyFill="1" applyBorder="1" applyAlignment="1">
      <alignment horizontal="left" vertical="center"/>
    </xf>
    <xf numFmtId="41" fontId="11" fillId="0" borderId="13" xfId="1" applyFont="1" applyFill="1" applyBorder="1" applyAlignment="1">
      <alignment horizontal="center" vertical="center"/>
    </xf>
    <xf numFmtId="41" fontId="11" fillId="3" borderId="13" xfId="1" applyFont="1" applyFill="1" applyBorder="1" applyAlignment="1">
      <alignment horizontal="right" vertical="center"/>
    </xf>
    <xf numFmtId="9" fontId="11" fillId="0" borderId="13" xfId="2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176" fontId="11" fillId="3" borderId="15" xfId="3" applyNumberFormat="1" applyFont="1" applyFill="1" applyBorder="1" applyAlignment="1">
      <alignment horizontal="left" vertical="center"/>
    </xf>
    <xf numFmtId="41" fontId="11" fillId="3" borderId="13" xfId="1" applyFont="1" applyFill="1" applyBorder="1" applyAlignment="1">
      <alignment horizontal="center" vertical="center"/>
    </xf>
    <xf numFmtId="9" fontId="11" fillId="3" borderId="13" xfId="2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 shrinkToFit="1"/>
    </xf>
    <xf numFmtId="0" fontId="11" fillId="3" borderId="13" xfId="3" applyFont="1" applyFill="1" applyBorder="1" applyAlignment="1">
      <alignment horizontal="center" vertical="center" shrinkToFit="1"/>
    </xf>
    <xf numFmtId="0" fontId="11" fillId="3" borderId="14" xfId="3" applyFont="1" applyFill="1" applyBorder="1" applyAlignment="1">
      <alignment horizontal="center" vertical="center" shrinkToFit="1"/>
    </xf>
    <xf numFmtId="176" fontId="11" fillId="0" borderId="15" xfId="3" applyNumberFormat="1" applyFont="1" applyFill="1" applyBorder="1" applyAlignment="1">
      <alignment horizontal="left" vertical="center" shrinkToFit="1"/>
    </xf>
    <xf numFmtId="41" fontId="11" fillId="0" borderId="13" xfId="1" applyFont="1" applyFill="1" applyBorder="1" applyAlignment="1">
      <alignment horizontal="center" vertical="center" shrinkToFit="1"/>
    </xf>
    <xf numFmtId="41" fontId="11" fillId="3" borderId="13" xfId="1" applyFont="1" applyFill="1" applyBorder="1" applyAlignment="1">
      <alignment horizontal="right" vertical="center" shrinkToFit="1"/>
    </xf>
    <xf numFmtId="0" fontId="11" fillId="0" borderId="14" xfId="3" applyFont="1" applyFill="1" applyBorder="1" applyAlignment="1">
      <alignment horizontal="center" vertical="center"/>
    </xf>
    <xf numFmtId="0" fontId="11" fillId="0" borderId="19" xfId="3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176" fontId="11" fillId="0" borderId="21" xfId="3" applyNumberFormat="1" applyFont="1" applyFill="1" applyBorder="1" applyAlignment="1">
      <alignment horizontal="left" vertical="center"/>
    </xf>
    <xf numFmtId="41" fontId="11" fillId="0" borderId="19" xfId="1" applyFont="1" applyFill="1" applyBorder="1" applyAlignment="1">
      <alignment horizontal="center" vertical="center"/>
    </xf>
    <xf numFmtId="41" fontId="11" fillId="3" borderId="19" xfId="1" applyFont="1" applyFill="1" applyBorder="1" applyAlignment="1">
      <alignment horizontal="right" vertical="center" shrinkToFit="1"/>
    </xf>
    <xf numFmtId="0" fontId="12" fillId="4" borderId="12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177" fontId="12" fillId="4" borderId="5" xfId="3" applyNumberFormat="1" applyFont="1" applyFill="1" applyBorder="1" applyAlignment="1">
      <alignment horizontal="center" vertical="center"/>
    </xf>
    <xf numFmtId="41" fontId="12" fillId="4" borderId="12" xfId="0" applyNumberFormat="1" applyFont="1" applyFill="1" applyBorder="1">
      <alignment vertical="center"/>
    </xf>
    <xf numFmtId="0" fontId="13" fillId="0" borderId="0" xfId="3" applyFont="1" applyFill="1" applyAlignment="1">
      <alignment vertical="center"/>
    </xf>
    <xf numFmtId="41" fontId="11" fillId="3" borderId="19" xfId="1" applyFont="1" applyFill="1" applyBorder="1" applyAlignment="1">
      <alignment horizontal="center" vertical="center" shrinkToFit="1"/>
    </xf>
    <xf numFmtId="41" fontId="11" fillId="3" borderId="9" xfId="1" applyFont="1" applyFill="1" applyBorder="1" applyAlignment="1">
      <alignment horizontal="center" vertical="center" shrinkToFit="1"/>
    </xf>
    <xf numFmtId="41" fontId="11" fillId="3" borderId="13" xfId="1" applyFont="1" applyFill="1" applyBorder="1" applyAlignment="1">
      <alignment horizontal="center" vertical="center" shrinkToFit="1"/>
    </xf>
    <xf numFmtId="0" fontId="1" fillId="0" borderId="0" xfId="4">
      <alignment vertical="center"/>
    </xf>
    <xf numFmtId="0" fontId="16" fillId="0" borderId="22" xfId="4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/>
    </xf>
    <xf numFmtId="41" fontId="16" fillId="0" borderId="16" xfId="5" applyFont="1" applyBorder="1">
      <alignment vertical="center"/>
    </xf>
    <xf numFmtId="0" fontId="16" fillId="0" borderId="12" xfId="4" applyFont="1" applyBorder="1" applyAlignment="1">
      <alignment horizontal="center" vertical="center"/>
    </xf>
    <xf numFmtId="41" fontId="16" fillId="0" borderId="12" xfId="5" applyFont="1" applyBorder="1">
      <alignment vertical="center"/>
    </xf>
    <xf numFmtId="0" fontId="16" fillId="0" borderId="1" xfId="4" applyFont="1" applyBorder="1" applyAlignment="1">
      <alignment horizontal="center" vertical="center"/>
    </xf>
    <xf numFmtId="41" fontId="16" fillId="0" borderId="1" xfId="5" applyFont="1" applyBorder="1">
      <alignment vertical="center"/>
    </xf>
    <xf numFmtId="41" fontId="14" fillId="0" borderId="23" xfId="5" applyFont="1" applyBorder="1">
      <alignment vertical="center"/>
    </xf>
    <xf numFmtId="9" fontId="17" fillId="0" borderId="13" xfId="2" applyFont="1" applyFill="1" applyBorder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4" fillId="0" borderId="12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/>
    </xf>
    <xf numFmtId="0" fontId="16" fillId="0" borderId="12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41" fontId="11" fillId="2" borderId="1" xfId="1" applyFont="1" applyFill="1" applyBorder="1" applyAlignment="1">
      <alignment horizontal="center" vertical="center" wrapText="1"/>
    </xf>
    <xf numFmtId="41" fontId="11" fillId="2" borderId="6" xfId="1" applyFont="1" applyFill="1" applyBorder="1" applyAlignment="1">
      <alignment horizontal="center" vertical="center"/>
    </xf>
    <xf numFmtId="41" fontId="11" fillId="2" borderId="16" xfId="1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쉼표 [0] 2" xfId="5"/>
    <cellStyle name="표준" xfId="0" builtinId="0"/>
    <cellStyle name="표준 2" xfId="4"/>
    <cellStyle name="표준_용지매수조서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85" zoomScaleNormal="85" workbookViewId="0">
      <selection activeCell="N8" sqref="N8"/>
    </sheetView>
  </sheetViews>
  <sheetFormatPr defaultRowHeight="16.5" x14ac:dyDescent="0.15"/>
  <cols>
    <col min="1" max="2" width="13.88671875" style="47" customWidth="1"/>
    <col min="3" max="4" width="15.6640625" style="47" customWidth="1"/>
    <col min="5" max="16384" width="8.88671875" style="47"/>
  </cols>
  <sheetData>
    <row r="1" spans="1:4" ht="30" customHeight="1" x14ac:dyDescent="0.15">
      <c r="A1" s="58" t="s">
        <v>55</v>
      </c>
      <c r="B1" s="58"/>
      <c r="C1" s="58"/>
      <c r="D1" s="58"/>
    </row>
    <row r="2" spans="1:4" ht="30" customHeight="1" thickBot="1" x14ac:dyDescent="0.2">
      <c r="A2" s="59" t="s">
        <v>56</v>
      </c>
      <c r="B2" s="59"/>
      <c r="C2" s="48" t="s">
        <v>57</v>
      </c>
      <c r="D2" s="48" t="s">
        <v>58</v>
      </c>
    </row>
    <row r="3" spans="1:4" ht="30" customHeight="1" thickTop="1" x14ac:dyDescent="0.15">
      <c r="A3" s="60" t="s">
        <v>61</v>
      </c>
      <c r="B3" s="49" t="s">
        <v>17</v>
      </c>
      <c r="C3" s="50">
        <v>11</v>
      </c>
      <c r="D3" s="50">
        <v>860</v>
      </c>
    </row>
    <row r="4" spans="1:4" ht="30" customHeight="1" x14ac:dyDescent="0.15">
      <c r="A4" s="61"/>
      <c r="B4" s="51" t="s">
        <v>32</v>
      </c>
      <c r="C4" s="52">
        <v>1</v>
      </c>
      <c r="D4" s="52">
        <v>145</v>
      </c>
    </row>
    <row r="5" spans="1:4" ht="30" customHeight="1" x14ac:dyDescent="0.15">
      <c r="A5" s="61"/>
      <c r="B5" s="51" t="s">
        <v>20</v>
      </c>
      <c r="C5" s="52">
        <v>6</v>
      </c>
      <c r="D5" s="52">
        <v>641</v>
      </c>
    </row>
    <row r="6" spans="1:4" ht="30" customHeight="1" x14ac:dyDescent="0.15">
      <c r="A6" s="61"/>
      <c r="B6" s="51" t="s">
        <v>30</v>
      </c>
      <c r="C6" s="52">
        <v>1</v>
      </c>
      <c r="D6" s="52">
        <v>932</v>
      </c>
    </row>
    <row r="7" spans="1:4" ht="30" customHeight="1" x14ac:dyDescent="0.15">
      <c r="A7" s="61"/>
      <c r="B7" s="51" t="s">
        <v>16</v>
      </c>
      <c r="C7" s="52">
        <v>3</v>
      </c>
      <c r="D7" s="52">
        <v>305</v>
      </c>
    </row>
    <row r="8" spans="1:4" ht="30" customHeight="1" x14ac:dyDescent="0.15">
      <c r="A8" s="61"/>
      <c r="B8" s="51" t="s">
        <v>35</v>
      </c>
      <c r="C8" s="52">
        <v>2</v>
      </c>
      <c r="D8" s="52">
        <v>60</v>
      </c>
    </row>
    <row r="9" spans="1:4" ht="30" customHeight="1" x14ac:dyDescent="0.15">
      <c r="A9" s="61"/>
      <c r="B9" s="51" t="s">
        <v>33</v>
      </c>
      <c r="C9" s="52">
        <v>0</v>
      </c>
      <c r="D9" s="52">
        <v>0</v>
      </c>
    </row>
    <row r="10" spans="1:4" ht="30" customHeight="1" x14ac:dyDescent="0.15">
      <c r="A10" s="61"/>
      <c r="B10" s="51" t="s">
        <v>59</v>
      </c>
      <c r="C10" s="52">
        <f>SUM(C3:C9)</f>
        <v>24</v>
      </c>
      <c r="D10" s="52">
        <f>SUM(D3:D9)</f>
        <v>2943</v>
      </c>
    </row>
    <row r="11" spans="1:4" ht="30" customHeight="1" x14ac:dyDescent="0.15">
      <c r="A11" s="62" t="s">
        <v>62</v>
      </c>
      <c r="B11" s="51" t="str">
        <f>B3</f>
        <v>전</v>
      </c>
      <c r="C11" s="52">
        <v>3</v>
      </c>
      <c r="D11" s="52">
        <v>1505</v>
      </c>
    </row>
    <row r="12" spans="1:4" ht="30" customHeight="1" x14ac:dyDescent="0.15">
      <c r="A12" s="61"/>
      <c r="B12" s="51" t="str">
        <f t="shared" ref="B12:B17" si="0">B4</f>
        <v>답</v>
      </c>
      <c r="C12" s="52">
        <v>1</v>
      </c>
      <c r="D12" s="52">
        <v>185</v>
      </c>
    </row>
    <row r="13" spans="1:4" ht="30" customHeight="1" x14ac:dyDescent="0.15">
      <c r="A13" s="61"/>
      <c r="B13" s="51" t="str">
        <f t="shared" si="0"/>
        <v>도</v>
      </c>
      <c r="C13" s="52">
        <v>1</v>
      </c>
      <c r="D13" s="52">
        <v>118</v>
      </c>
    </row>
    <row r="14" spans="1:4" ht="30" customHeight="1" x14ac:dyDescent="0.15">
      <c r="A14" s="61"/>
      <c r="B14" s="51" t="str">
        <f t="shared" si="0"/>
        <v>제</v>
      </c>
      <c r="C14" s="52">
        <v>0</v>
      </c>
      <c r="D14" s="52">
        <v>0</v>
      </c>
    </row>
    <row r="15" spans="1:4" ht="30" customHeight="1" x14ac:dyDescent="0.15">
      <c r="A15" s="61"/>
      <c r="B15" s="51" t="str">
        <f t="shared" si="0"/>
        <v>천</v>
      </c>
      <c r="C15" s="52">
        <v>5</v>
      </c>
      <c r="D15" s="52">
        <v>1256</v>
      </c>
    </row>
    <row r="16" spans="1:4" ht="30" customHeight="1" x14ac:dyDescent="0.15">
      <c r="A16" s="61"/>
      <c r="B16" s="51" t="str">
        <f t="shared" si="0"/>
        <v>구</v>
      </c>
      <c r="C16" s="52">
        <v>0</v>
      </c>
      <c r="D16" s="52">
        <v>0</v>
      </c>
    </row>
    <row r="17" spans="1:4" ht="30" customHeight="1" x14ac:dyDescent="0.15">
      <c r="A17" s="61"/>
      <c r="B17" s="51" t="str">
        <f t="shared" si="0"/>
        <v>잡</v>
      </c>
      <c r="C17" s="52">
        <v>1</v>
      </c>
      <c r="D17" s="52">
        <v>583</v>
      </c>
    </row>
    <row r="18" spans="1:4" ht="30" customHeight="1" thickBot="1" x14ac:dyDescent="0.2">
      <c r="A18" s="63"/>
      <c r="B18" s="53" t="s">
        <v>59</v>
      </c>
      <c r="C18" s="54">
        <f>SUM(C11:C17)</f>
        <v>11</v>
      </c>
      <c r="D18" s="54">
        <f>SUM(D11:D17)</f>
        <v>3647</v>
      </c>
    </row>
    <row r="19" spans="1:4" ht="30" customHeight="1" thickTop="1" x14ac:dyDescent="0.15">
      <c r="A19" s="64" t="s">
        <v>60</v>
      </c>
      <c r="B19" s="64"/>
      <c r="C19" s="55">
        <f>C10+C18</f>
        <v>35</v>
      </c>
      <c r="D19" s="55">
        <f>D10+D18</f>
        <v>6590</v>
      </c>
    </row>
  </sheetData>
  <mergeCells count="5">
    <mergeCell ref="A1:D1"/>
    <mergeCell ref="A2:B2"/>
    <mergeCell ref="A3:A10"/>
    <mergeCell ref="A11:A18"/>
    <mergeCell ref="A19:B19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85" zoomScaleNormal="85" workbookViewId="0">
      <selection activeCell="K31" sqref="K31"/>
    </sheetView>
  </sheetViews>
  <sheetFormatPr defaultRowHeight="15" customHeight="1" x14ac:dyDescent="0.15"/>
  <cols>
    <col min="1" max="1" width="4.44140625" style="8" customWidth="1"/>
    <col min="2" max="4" width="6.109375" style="8" customWidth="1"/>
    <col min="5" max="5" width="5" style="8" customWidth="1"/>
    <col min="6" max="6" width="4.109375" style="8" customWidth="1"/>
    <col min="7" max="7" width="5.44140625" style="8" customWidth="1"/>
    <col min="8" max="8" width="9.33203125" style="8" customWidth="1"/>
    <col min="9" max="9" width="9.33203125" style="10" customWidth="1"/>
    <col min="10" max="10" width="9.109375" style="9" bestFit="1" customWidth="1"/>
    <col min="11" max="11" width="42.5546875" style="9" customWidth="1"/>
    <col min="12" max="12" width="5.88671875" style="8" customWidth="1"/>
    <col min="13" max="16384" width="8.88671875" style="8"/>
  </cols>
  <sheetData>
    <row r="1" spans="1:12" s="1" customFormat="1" ht="26.25" x14ac:dyDescent="0.15">
      <c r="A1" s="43" t="s">
        <v>43</v>
      </c>
      <c r="H1" s="2"/>
      <c r="I1" s="2"/>
      <c r="J1" s="3"/>
      <c r="K1" s="3"/>
    </row>
    <row r="2" spans="1:12" s="4" customFormat="1" ht="13.5" customHeight="1" x14ac:dyDescent="0.15">
      <c r="A2" s="65" t="s">
        <v>0</v>
      </c>
      <c r="B2" s="65" t="s">
        <v>1</v>
      </c>
      <c r="C2" s="65" t="s">
        <v>2</v>
      </c>
      <c r="D2" s="65" t="s">
        <v>3</v>
      </c>
      <c r="E2" s="71" t="s">
        <v>4</v>
      </c>
      <c r="F2" s="72"/>
      <c r="G2" s="65" t="s">
        <v>5</v>
      </c>
      <c r="H2" s="68" t="s">
        <v>45</v>
      </c>
      <c r="I2" s="68" t="s">
        <v>44</v>
      </c>
      <c r="J2" s="65" t="s">
        <v>6</v>
      </c>
      <c r="K2" s="65" t="s">
        <v>46</v>
      </c>
      <c r="L2" s="65" t="s">
        <v>7</v>
      </c>
    </row>
    <row r="3" spans="1:12" s="4" customFormat="1" ht="13.5" customHeight="1" x14ac:dyDescent="0.15">
      <c r="A3" s="66"/>
      <c r="B3" s="66"/>
      <c r="C3" s="66"/>
      <c r="D3" s="66"/>
      <c r="E3" s="73"/>
      <c r="F3" s="74"/>
      <c r="G3" s="66"/>
      <c r="H3" s="69"/>
      <c r="I3" s="69"/>
      <c r="J3" s="66"/>
      <c r="K3" s="66"/>
      <c r="L3" s="66"/>
    </row>
    <row r="4" spans="1:12" s="4" customFormat="1" ht="13.5" x14ac:dyDescent="0.15">
      <c r="A4" s="67"/>
      <c r="B4" s="67"/>
      <c r="C4" s="67"/>
      <c r="D4" s="67"/>
      <c r="E4" s="75"/>
      <c r="F4" s="76"/>
      <c r="G4" s="67"/>
      <c r="H4" s="70"/>
      <c r="I4" s="70"/>
      <c r="J4" s="67"/>
      <c r="K4" s="67"/>
      <c r="L4" s="67"/>
    </row>
    <row r="5" spans="1:12" s="4" customFormat="1" ht="21" customHeight="1" x14ac:dyDescent="0.15">
      <c r="A5" s="11">
        <v>1</v>
      </c>
      <c r="B5" s="11" t="s">
        <v>9</v>
      </c>
      <c r="C5" s="11" t="s">
        <v>10</v>
      </c>
      <c r="D5" s="11" t="s">
        <v>11</v>
      </c>
      <c r="E5" s="12">
        <v>809</v>
      </c>
      <c r="F5" s="13">
        <v>5</v>
      </c>
      <c r="G5" s="11" t="s">
        <v>12</v>
      </c>
      <c r="H5" s="14">
        <v>7716</v>
      </c>
      <c r="I5" s="14">
        <v>583</v>
      </c>
      <c r="J5" s="15" t="s">
        <v>63</v>
      </c>
      <c r="K5" s="45" t="s">
        <v>49</v>
      </c>
      <c r="L5" s="16"/>
    </row>
    <row r="6" spans="1:12" s="4" customFormat="1" ht="21" customHeight="1" x14ac:dyDescent="0.15">
      <c r="A6" s="17">
        <f>A5+1</f>
        <v>2</v>
      </c>
      <c r="B6" s="17" t="str">
        <f>B5</f>
        <v>영동</v>
      </c>
      <c r="C6" s="17" t="str">
        <f t="shared" ref="C6:D8" si="0">C5</f>
        <v>심천</v>
      </c>
      <c r="D6" s="17" t="str">
        <f t="shared" si="0"/>
        <v>심천</v>
      </c>
      <c r="E6" s="18">
        <v>360</v>
      </c>
      <c r="F6" s="19">
        <v>2</v>
      </c>
      <c r="G6" s="17" t="s">
        <v>13</v>
      </c>
      <c r="H6" s="20">
        <v>185</v>
      </c>
      <c r="I6" s="20">
        <v>185</v>
      </c>
      <c r="J6" s="21" t="s">
        <v>64</v>
      </c>
      <c r="K6" s="32"/>
      <c r="L6" s="56"/>
    </row>
    <row r="7" spans="1:12" s="4" customFormat="1" ht="21" customHeight="1" x14ac:dyDescent="0.15">
      <c r="A7" s="17">
        <f t="shared" ref="A7:A39" si="1">A6+1</f>
        <v>3</v>
      </c>
      <c r="B7" s="17" t="str">
        <f t="shared" ref="B7:B8" si="2">B6</f>
        <v>영동</v>
      </c>
      <c r="C7" s="17" t="str">
        <f t="shared" si="0"/>
        <v>심천</v>
      </c>
      <c r="D7" s="23" t="str">
        <f t="shared" si="0"/>
        <v>심천</v>
      </c>
      <c r="E7" s="18">
        <v>356</v>
      </c>
      <c r="F7" s="19">
        <v>9</v>
      </c>
      <c r="G7" s="17" t="s">
        <v>14</v>
      </c>
      <c r="H7" s="20">
        <v>477</v>
      </c>
      <c r="I7" s="20">
        <v>477</v>
      </c>
      <c r="J7" s="21" t="s">
        <v>65</v>
      </c>
      <c r="K7" s="46" t="s">
        <v>50</v>
      </c>
      <c r="L7" s="22"/>
    </row>
    <row r="8" spans="1:12" s="4" customFormat="1" ht="21" customHeight="1" x14ac:dyDescent="0.15">
      <c r="A8" s="17">
        <f t="shared" si="1"/>
        <v>4</v>
      </c>
      <c r="B8" s="17" t="str">
        <f t="shared" si="2"/>
        <v>영동</v>
      </c>
      <c r="C8" s="17" t="str">
        <f t="shared" si="0"/>
        <v>심천</v>
      </c>
      <c r="D8" s="23" t="str">
        <f t="shared" si="0"/>
        <v>심천</v>
      </c>
      <c r="E8" s="18">
        <v>361</v>
      </c>
      <c r="F8" s="24">
        <v>3</v>
      </c>
      <c r="G8" s="23" t="s">
        <v>15</v>
      </c>
      <c r="H8" s="25">
        <v>756</v>
      </c>
      <c r="I8" s="25">
        <v>103</v>
      </c>
      <c r="J8" s="21" t="s">
        <v>63</v>
      </c>
      <c r="K8" s="46" t="s">
        <v>48</v>
      </c>
      <c r="L8" s="22"/>
    </row>
    <row r="9" spans="1:12" s="57" customFormat="1" ht="21" customHeight="1" x14ac:dyDescent="0.15">
      <c r="A9" s="17">
        <f t="shared" si="1"/>
        <v>5</v>
      </c>
      <c r="B9" s="17" t="str">
        <f t="shared" ref="B9:D9" si="3">B8</f>
        <v>영동</v>
      </c>
      <c r="C9" s="17" t="str">
        <f t="shared" si="3"/>
        <v>심천</v>
      </c>
      <c r="D9" s="23" t="str">
        <f t="shared" si="3"/>
        <v>심천</v>
      </c>
      <c r="E9" s="18">
        <v>361</v>
      </c>
      <c r="F9" s="24">
        <v>12</v>
      </c>
      <c r="G9" s="23" t="s">
        <v>15</v>
      </c>
      <c r="H9" s="25">
        <v>470</v>
      </c>
      <c r="I9" s="25">
        <v>389</v>
      </c>
      <c r="J9" s="21" t="s">
        <v>63</v>
      </c>
      <c r="K9" s="46" t="s">
        <v>48</v>
      </c>
      <c r="L9" s="56"/>
    </row>
    <row r="10" spans="1:12" s="4" customFormat="1" ht="21" customHeight="1" x14ac:dyDescent="0.15">
      <c r="A10" s="17">
        <f t="shared" si="1"/>
        <v>6</v>
      </c>
      <c r="B10" s="17" t="str">
        <f t="shared" ref="B10:D10" si="4">B9</f>
        <v>영동</v>
      </c>
      <c r="C10" s="17" t="str">
        <f t="shared" si="4"/>
        <v>심천</v>
      </c>
      <c r="D10" s="23" t="str">
        <f t="shared" si="4"/>
        <v>심천</v>
      </c>
      <c r="E10" s="18">
        <v>361</v>
      </c>
      <c r="F10" s="24">
        <v>3</v>
      </c>
      <c r="G10" s="23" t="s">
        <v>15</v>
      </c>
      <c r="H10" s="25">
        <v>756</v>
      </c>
      <c r="I10" s="25">
        <v>653</v>
      </c>
      <c r="J10" s="21" t="s">
        <v>66</v>
      </c>
      <c r="K10" s="46" t="s">
        <v>48</v>
      </c>
      <c r="L10" s="22"/>
    </row>
    <row r="11" spans="1:12" s="5" customFormat="1" ht="21" customHeight="1" x14ac:dyDescent="0.15">
      <c r="A11" s="17">
        <f t="shared" si="1"/>
        <v>7</v>
      </c>
      <c r="B11" s="17" t="str">
        <f t="shared" ref="B11:D11" si="5">B10</f>
        <v>영동</v>
      </c>
      <c r="C11" s="17" t="str">
        <f t="shared" si="5"/>
        <v>심천</v>
      </c>
      <c r="D11" s="23" t="str">
        <f t="shared" si="5"/>
        <v>심천</v>
      </c>
      <c r="E11" s="18">
        <v>361</v>
      </c>
      <c r="F11" s="24">
        <v>1</v>
      </c>
      <c r="G11" s="23" t="s">
        <v>14</v>
      </c>
      <c r="H11" s="25">
        <v>1533</v>
      </c>
      <c r="I11" s="25">
        <v>1014.6899999999999</v>
      </c>
      <c r="J11" s="21" t="s">
        <v>67</v>
      </c>
      <c r="K11" s="46" t="s">
        <v>47</v>
      </c>
      <c r="L11" s="26"/>
    </row>
    <row r="12" spans="1:12" s="4" customFormat="1" ht="21" customHeight="1" x14ac:dyDescent="0.15">
      <c r="A12" s="17">
        <f t="shared" si="1"/>
        <v>8</v>
      </c>
      <c r="B12" s="17" t="str">
        <f t="shared" ref="B12:D12" si="6">B11</f>
        <v>영동</v>
      </c>
      <c r="C12" s="17" t="str">
        <f t="shared" si="6"/>
        <v>심천</v>
      </c>
      <c r="D12" s="23" t="str">
        <f t="shared" si="6"/>
        <v>심천</v>
      </c>
      <c r="E12" s="18">
        <v>361</v>
      </c>
      <c r="F12" s="24">
        <v>12</v>
      </c>
      <c r="G12" s="23" t="s">
        <v>16</v>
      </c>
      <c r="H12" s="25">
        <v>470</v>
      </c>
      <c r="I12" s="25">
        <v>81</v>
      </c>
      <c r="J12" s="21" t="s">
        <v>68</v>
      </c>
      <c r="K12" s="46" t="s">
        <v>48</v>
      </c>
      <c r="L12" s="22"/>
    </row>
    <row r="13" spans="1:12" s="4" customFormat="1" ht="21" customHeight="1" x14ac:dyDescent="0.15">
      <c r="A13" s="17">
        <f t="shared" si="1"/>
        <v>9</v>
      </c>
      <c r="B13" s="17" t="str">
        <f t="shared" ref="B13:D13" si="7">B12</f>
        <v>영동</v>
      </c>
      <c r="C13" s="17" t="str">
        <f t="shared" si="7"/>
        <v>심천</v>
      </c>
      <c r="D13" s="23" t="str">
        <f t="shared" si="7"/>
        <v>심천</v>
      </c>
      <c r="E13" s="18">
        <v>361</v>
      </c>
      <c r="F13" s="24">
        <v>11</v>
      </c>
      <c r="G13" s="23" t="s">
        <v>17</v>
      </c>
      <c r="H13" s="25">
        <v>200</v>
      </c>
      <c r="I13" s="25">
        <v>89</v>
      </c>
      <c r="J13" s="21" t="s">
        <v>18</v>
      </c>
      <c r="K13" s="46" t="s">
        <v>51</v>
      </c>
      <c r="L13" s="20"/>
    </row>
    <row r="14" spans="1:12" s="4" customFormat="1" ht="21" customHeight="1" x14ac:dyDescent="0.15">
      <c r="A14" s="17">
        <f t="shared" si="1"/>
        <v>10</v>
      </c>
      <c r="B14" s="17" t="str">
        <f t="shared" ref="B14:D14" si="8">B13</f>
        <v>영동</v>
      </c>
      <c r="C14" s="17" t="str">
        <f t="shared" si="8"/>
        <v>심천</v>
      </c>
      <c r="D14" s="23" t="str">
        <f t="shared" si="8"/>
        <v>심천</v>
      </c>
      <c r="E14" s="18">
        <v>361</v>
      </c>
      <c r="F14" s="24">
        <v>13</v>
      </c>
      <c r="G14" s="23" t="s">
        <v>19</v>
      </c>
      <c r="H14" s="25">
        <v>480</v>
      </c>
      <c r="I14" s="25">
        <v>124</v>
      </c>
      <c r="J14" s="21" t="s">
        <v>18</v>
      </c>
      <c r="K14" s="46" t="s">
        <v>51</v>
      </c>
      <c r="L14" s="20"/>
    </row>
    <row r="15" spans="1:12" s="4" customFormat="1" ht="21" customHeight="1" x14ac:dyDescent="0.15">
      <c r="A15" s="17">
        <f t="shared" si="1"/>
        <v>11</v>
      </c>
      <c r="B15" s="17" t="str">
        <f t="shared" ref="B15:D15" si="9">B14</f>
        <v>영동</v>
      </c>
      <c r="C15" s="17" t="str">
        <f t="shared" si="9"/>
        <v>심천</v>
      </c>
      <c r="D15" s="23" t="str">
        <f t="shared" si="9"/>
        <v>심천</v>
      </c>
      <c r="E15" s="18">
        <v>832</v>
      </c>
      <c r="F15" s="24">
        <v>2</v>
      </c>
      <c r="G15" s="23" t="s">
        <v>20</v>
      </c>
      <c r="H15" s="25">
        <v>879</v>
      </c>
      <c r="I15" s="25">
        <v>4</v>
      </c>
      <c r="J15" s="21" t="s">
        <v>21</v>
      </c>
      <c r="K15" s="46" t="s">
        <v>51</v>
      </c>
      <c r="L15" s="20"/>
    </row>
    <row r="16" spans="1:12" s="4" customFormat="1" ht="21" customHeight="1" x14ac:dyDescent="0.15">
      <c r="A16" s="17">
        <f t="shared" si="1"/>
        <v>12</v>
      </c>
      <c r="B16" s="17" t="str">
        <f t="shared" ref="B16:D16" si="10">B15</f>
        <v>영동</v>
      </c>
      <c r="C16" s="17" t="str">
        <f t="shared" si="10"/>
        <v>심천</v>
      </c>
      <c r="D16" s="23" t="str">
        <f t="shared" si="10"/>
        <v>심천</v>
      </c>
      <c r="E16" s="18">
        <v>413</v>
      </c>
      <c r="F16" s="24">
        <v>7</v>
      </c>
      <c r="G16" s="23" t="s">
        <v>22</v>
      </c>
      <c r="H16" s="25">
        <v>453</v>
      </c>
      <c r="I16" s="25">
        <v>67</v>
      </c>
      <c r="J16" s="21" t="s">
        <v>23</v>
      </c>
      <c r="K16" s="46" t="s">
        <v>51</v>
      </c>
      <c r="L16" s="20"/>
    </row>
    <row r="17" spans="1:12" s="4" customFormat="1" ht="21" customHeight="1" x14ac:dyDescent="0.15">
      <c r="A17" s="17">
        <f t="shared" si="1"/>
        <v>13</v>
      </c>
      <c r="B17" s="17" t="str">
        <f t="shared" ref="B17:D17" si="11">B16</f>
        <v>영동</v>
      </c>
      <c r="C17" s="17" t="str">
        <f t="shared" si="11"/>
        <v>심천</v>
      </c>
      <c r="D17" s="23" t="str">
        <f t="shared" si="11"/>
        <v>심천</v>
      </c>
      <c r="E17" s="18">
        <v>407</v>
      </c>
      <c r="F17" s="24">
        <v>12</v>
      </c>
      <c r="G17" s="23" t="s">
        <v>17</v>
      </c>
      <c r="H17" s="25">
        <v>655</v>
      </c>
      <c r="I17" s="25">
        <v>124</v>
      </c>
      <c r="J17" s="21" t="s">
        <v>21</v>
      </c>
      <c r="K17" s="46" t="s">
        <v>51</v>
      </c>
      <c r="L17" s="20"/>
    </row>
    <row r="18" spans="1:12" s="4" customFormat="1" ht="21" customHeight="1" x14ac:dyDescent="0.15">
      <c r="A18" s="17">
        <f t="shared" si="1"/>
        <v>14</v>
      </c>
      <c r="B18" s="17" t="str">
        <f t="shared" ref="B18:D18" si="12">B17</f>
        <v>영동</v>
      </c>
      <c r="C18" s="17" t="str">
        <f t="shared" si="12"/>
        <v>심천</v>
      </c>
      <c r="D18" s="23" t="str">
        <f t="shared" si="12"/>
        <v>심천</v>
      </c>
      <c r="E18" s="18">
        <v>412</v>
      </c>
      <c r="F18" s="19">
        <v>11</v>
      </c>
      <c r="G18" s="17" t="s">
        <v>24</v>
      </c>
      <c r="H18" s="20">
        <v>174</v>
      </c>
      <c r="I18" s="20">
        <v>29</v>
      </c>
      <c r="J18" s="21" t="s">
        <v>18</v>
      </c>
      <c r="K18" s="46" t="s">
        <v>51</v>
      </c>
      <c r="L18" s="20"/>
    </row>
    <row r="19" spans="1:12" s="4" customFormat="1" ht="21" customHeight="1" x14ac:dyDescent="0.15">
      <c r="A19" s="17">
        <f t="shared" si="1"/>
        <v>15</v>
      </c>
      <c r="B19" s="17" t="str">
        <f t="shared" ref="B19:D19" si="13">B18</f>
        <v>영동</v>
      </c>
      <c r="C19" s="17" t="str">
        <f t="shared" si="13"/>
        <v>심천</v>
      </c>
      <c r="D19" s="23" t="str">
        <f t="shared" si="13"/>
        <v>심천</v>
      </c>
      <c r="E19" s="18">
        <v>411</v>
      </c>
      <c r="F19" s="19">
        <v>11</v>
      </c>
      <c r="G19" s="17" t="s">
        <v>17</v>
      </c>
      <c r="H19" s="20">
        <v>768</v>
      </c>
      <c r="I19" s="20">
        <v>85</v>
      </c>
      <c r="J19" s="21" t="s">
        <v>25</v>
      </c>
      <c r="K19" s="46" t="s">
        <v>51</v>
      </c>
      <c r="L19" s="20"/>
    </row>
    <row r="20" spans="1:12" s="4" customFormat="1" ht="21" customHeight="1" x14ac:dyDescent="0.15">
      <c r="A20" s="17">
        <f t="shared" si="1"/>
        <v>16</v>
      </c>
      <c r="B20" s="17" t="str">
        <f t="shared" ref="B20:D20" si="14">B19</f>
        <v>영동</v>
      </c>
      <c r="C20" s="17" t="str">
        <f t="shared" si="14"/>
        <v>심천</v>
      </c>
      <c r="D20" s="23" t="str">
        <f t="shared" si="14"/>
        <v>심천</v>
      </c>
      <c r="E20" s="18">
        <v>417</v>
      </c>
      <c r="F20" s="19">
        <v>2</v>
      </c>
      <c r="G20" s="17" t="s">
        <v>24</v>
      </c>
      <c r="H20" s="20">
        <v>321</v>
      </c>
      <c r="I20" s="20">
        <v>120</v>
      </c>
      <c r="J20" s="21" t="s">
        <v>18</v>
      </c>
      <c r="K20" s="46" t="s">
        <v>51</v>
      </c>
      <c r="L20" s="20"/>
    </row>
    <row r="21" spans="1:12" s="4" customFormat="1" ht="21" customHeight="1" x14ac:dyDescent="0.15">
      <c r="A21" s="17">
        <f t="shared" si="1"/>
        <v>17</v>
      </c>
      <c r="B21" s="17" t="str">
        <f t="shared" ref="B21:D21" si="15">B20</f>
        <v>영동</v>
      </c>
      <c r="C21" s="17" t="str">
        <f t="shared" si="15"/>
        <v>심천</v>
      </c>
      <c r="D21" s="23" t="str">
        <f t="shared" si="15"/>
        <v>심천</v>
      </c>
      <c r="E21" s="18">
        <v>418</v>
      </c>
      <c r="F21" s="19">
        <v>4</v>
      </c>
      <c r="G21" s="17" t="s">
        <v>17</v>
      </c>
      <c r="H21" s="20">
        <v>443</v>
      </c>
      <c r="I21" s="20">
        <v>115</v>
      </c>
      <c r="J21" s="21" t="s">
        <v>21</v>
      </c>
      <c r="K21" s="46" t="s">
        <v>51</v>
      </c>
      <c r="L21" s="20"/>
    </row>
    <row r="22" spans="1:12" s="4" customFormat="1" ht="21" customHeight="1" x14ac:dyDescent="0.15">
      <c r="A22" s="17">
        <f t="shared" si="1"/>
        <v>18</v>
      </c>
      <c r="B22" s="17" t="str">
        <f t="shared" ref="B22:D22" si="16">B21</f>
        <v>영동</v>
      </c>
      <c r="C22" s="17" t="str">
        <f t="shared" si="16"/>
        <v>심천</v>
      </c>
      <c r="D22" s="23" t="str">
        <f t="shared" si="16"/>
        <v>심천</v>
      </c>
      <c r="E22" s="18">
        <v>419</v>
      </c>
      <c r="F22" s="19">
        <v>3</v>
      </c>
      <c r="G22" s="17" t="s">
        <v>17</v>
      </c>
      <c r="H22" s="20">
        <v>8</v>
      </c>
      <c r="I22" s="20">
        <v>8</v>
      </c>
      <c r="J22" s="21" t="s">
        <v>26</v>
      </c>
      <c r="K22" s="46" t="s">
        <v>51</v>
      </c>
      <c r="L22" s="20"/>
    </row>
    <row r="23" spans="1:12" s="4" customFormat="1" ht="21" customHeight="1" x14ac:dyDescent="0.15">
      <c r="A23" s="17">
        <f t="shared" si="1"/>
        <v>19</v>
      </c>
      <c r="B23" s="17" t="str">
        <f t="shared" ref="B23:D23" si="17">B22</f>
        <v>영동</v>
      </c>
      <c r="C23" s="17" t="str">
        <f t="shared" si="17"/>
        <v>심천</v>
      </c>
      <c r="D23" s="23" t="str">
        <f t="shared" si="17"/>
        <v>심천</v>
      </c>
      <c r="E23" s="18">
        <v>471</v>
      </c>
      <c r="F23" s="19">
        <v>35</v>
      </c>
      <c r="G23" s="17" t="s">
        <v>17</v>
      </c>
      <c r="H23" s="20">
        <v>278</v>
      </c>
      <c r="I23" s="20">
        <v>53</v>
      </c>
      <c r="J23" s="21" t="s">
        <v>18</v>
      </c>
      <c r="K23" s="46" t="s">
        <v>51</v>
      </c>
      <c r="L23" s="20"/>
    </row>
    <row r="24" spans="1:12" s="4" customFormat="1" ht="21" customHeight="1" x14ac:dyDescent="0.15">
      <c r="A24" s="17">
        <f t="shared" si="1"/>
        <v>20</v>
      </c>
      <c r="B24" s="17" t="str">
        <f t="shared" ref="B24:D24" si="18">B23</f>
        <v>영동</v>
      </c>
      <c r="C24" s="17" t="str">
        <f t="shared" si="18"/>
        <v>심천</v>
      </c>
      <c r="D24" s="23" t="str">
        <f t="shared" si="18"/>
        <v>심천</v>
      </c>
      <c r="E24" s="18">
        <v>355</v>
      </c>
      <c r="F24" s="19"/>
      <c r="G24" s="17" t="s">
        <v>27</v>
      </c>
      <c r="H24" s="20">
        <v>684</v>
      </c>
      <c r="I24" s="20">
        <v>15</v>
      </c>
      <c r="J24" s="21" t="s">
        <v>18</v>
      </c>
      <c r="K24" s="46" t="s">
        <v>51</v>
      </c>
      <c r="L24" s="20"/>
    </row>
    <row r="25" spans="1:12" s="4" customFormat="1" ht="21" customHeight="1" x14ac:dyDescent="0.15">
      <c r="A25" s="17">
        <f t="shared" si="1"/>
        <v>21</v>
      </c>
      <c r="B25" s="17" t="str">
        <f t="shared" ref="B25:D25" si="19">B24</f>
        <v>영동</v>
      </c>
      <c r="C25" s="17" t="str">
        <f t="shared" si="19"/>
        <v>심천</v>
      </c>
      <c r="D25" s="23" t="str">
        <f t="shared" si="19"/>
        <v>심천</v>
      </c>
      <c r="E25" s="18">
        <v>809</v>
      </c>
      <c r="F25" s="19">
        <v>56</v>
      </c>
      <c r="G25" s="17" t="s">
        <v>27</v>
      </c>
      <c r="H25" s="20">
        <v>1986</v>
      </c>
      <c r="I25" s="20">
        <v>30</v>
      </c>
      <c r="J25" s="21" t="s">
        <v>68</v>
      </c>
      <c r="K25" s="46" t="s">
        <v>48</v>
      </c>
      <c r="L25" s="22"/>
    </row>
    <row r="26" spans="1:12" s="4" customFormat="1" ht="21" customHeight="1" x14ac:dyDescent="0.15">
      <c r="A26" s="17">
        <f t="shared" si="1"/>
        <v>22</v>
      </c>
      <c r="B26" s="17" t="str">
        <f t="shared" ref="B26:D26" si="20">B25</f>
        <v>영동</v>
      </c>
      <c r="C26" s="17" t="str">
        <f t="shared" si="20"/>
        <v>심천</v>
      </c>
      <c r="D26" s="23" t="str">
        <f t="shared" si="20"/>
        <v>심천</v>
      </c>
      <c r="E26" s="18">
        <v>845</v>
      </c>
      <c r="F26" s="19"/>
      <c r="G26" s="17" t="s">
        <v>28</v>
      </c>
      <c r="H26" s="20">
        <v>1237</v>
      </c>
      <c r="I26" s="20">
        <v>20</v>
      </c>
      <c r="J26" s="21" t="s">
        <v>21</v>
      </c>
      <c r="K26" s="46" t="s">
        <v>51</v>
      </c>
      <c r="L26" s="22"/>
    </row>
    <row r="27" spans="1:12" s="5" customFormat="1" ht="21" customHeight="1" x14ac:dyDescent="0.15">
      <c r="A27" s="17">
        <f t="shared" si="1"/>
        <v>23</v>
      </c>
      <c r="B27" s="17" t="str">
        <f t="shared" ref="B27:D27" si="21">B26</f>
        <v>영동</v>
      </c>
      <c r="C27" s="17" t="str">
        <f t="shared" si="21"/>
        <v>심천</v>
      </c>
      <c r="D27" s="23" t="str">
        <f t="shared" si="21"/>
        <v>심천</v>
      </c>
      <c r="E27" s="18">
        <v>832</v>
      </c>
      <c r="F27" s="24"/>
      <c r="G27" s="23" t="s">
        <v>20</v>
      </c>
      <c r="H27" s="25">
        <v>429</v>
      </c>
      <c r="I27" s="25">
        <v>132</v>
      </c>
      <c r="J27" s="21" t="s">
        <v>26</v>
      </c>
      <c r="K27" s="46" t="s">
        <v>51</v>
      </c>
      <c r="L27" s="22"/>
    </row>
    <row r="28" spans="1:12" s="5" customFormat="1" ht="21" customHeight="1" x14ac:dyDescent="0.15">
      <c r="A28" s="17">
        <f t="shared" si="1"/>
        <v>24</v>
      </c>
      <c r="B28" s="23" t="str">
        <f t="shared" ref="B28:D30" si="22">B27</f>
        <v>영동</v>
      </c>
      <c r="C28" s="23" t="str">
        <f t="shared" si="22"/>
        <v>심천</v>
      </c>
      <c r="D28" s="23" t="str">
        <f t="shared" si="22"/>
        <v>심천</v>
      </c>
      <c r="E28" s="18">
        <v>358</v>
      </c>
      <c r="F28" s="24"/>
      <c r="G28" s="23" t="s">
        <v>29</v>
      </c>
      <c r="H28" s="25">
        <v>109</v>
      </c>
      <c r="I28" s="25">
        <v>80</v>
      </c>
      <c r="J28" s="21" t="s">
        <v>18</v>
      </c>
      <c r="K28" s="46" t="s">
        <v>51</v>
      </c>
      <c r="L28" s="22"/>
    </row>
    <row r="29" spans="1:12" s="4" customFormat="1" ht="21" customHeight="1" x14ac:dyDescent="0.15">
      <c r="A29" s="17">
        <f t="shared" si="1"/>
        <v>25</v>
      </c>
      <c r="B29" s="17" t="str">
        <f t="shared" si="22"/>
        <v>영동</v>
      </c>
      <c r="C29" s="17" t="str">
        <f t="shared" si="22"/>
        <v>심천</v>
      </c>
      <c r="D29" s="23" t="str">
        <f t="shared" si="22"/>
        <v>심천</v>
      </c>
      <c r="E29" s="18">
        <v>809</v>
      </c>
      <c r="F29" s="19">
        <v>88</v>
      </c>
      <c r="G29" s="17" t="s">
        <v>27</v>
      </c>
      <c r="H29" s="20">
        <v>1164</v>
      </c>
      <c r="I29" s="20">
        <v>210</v>
      </c>
      <c r="J29" s="21" t="s">
        <v>18</v>
      </c>
      <c r="K29" s="46" t="s">
        <v>51</v>
      </c>
      <c r="L29" s="20"/>
    </row>
    <row r="30" spans="1:12" s="6" customFormat="1" ht="21" customHeight="1" x14ac:dyDescent="0.15">
      <c r="A30" s="17">
        <f t="shared" si="1"/>
        <v>26</v>
      </c>
      <c r="B30" s="27" t="str">
        <f t="shared" si="22"/>
        <v>영동</v>
      </c>
      <c r="C30" s="27" t="str">
        <f t="shared" si="22"/>
        <v>심천</v>
      </c>
      <c r="D30" s="28" t="str">
        <f t="shared" si="22"/>
        <v>심천</v>
      </c>
      <c r="E30" s="29">
        <v>809</v>
      </c>
      <c r="F30" s="30">
        <v>17</v>
      </c>
      <c r="G30" s="27" t="s">
        <v>30</v>
      </c>
      <c r="H30" s="31">
        <v>15180</v>
      </c>
      <c r="I30" s="31">
        <v>932</v>
      </c>
      <c r="J30" s="32" t="s">
        <v>21</v>
      </c>
      <c r="K30" s="46" t="s">
        <v>51</v>
      </c>
      <c r="L30" s="31"/>
    </row>
    <row r="31" spans="1:12" s="4" customFormat="1" ht="21" customHeight="1" x14ac:dyDescent="0.15">
      <c r="A31" s="17">
        <f t="shared" si="1"/>
        <v>27</v>
      </c>
      <c r="B31" s="17" t="str">
        <f t="shared" ref="B31:D32" si="23">B12</f>
        <v>영동</v>
      </c>
      <c r="C31" s="17" t="str">
        <f t="shared" si="23"/>
        <v>심천</v>
      </c>
      <c r="D31" s="17" t="str">
        <f t="shared" si="23"/>
        <v>심천</v>
      </c>
      <c r="E31" s="33">
        <v>832</v>
      </c>
      <c r="F31" s="19">
        <v>2</v>
      </c>
      <c r="G31" s="17" t="s">
        <v>31</v>
      </c>
      <c r="H31" s="20">
        <v>879</v>
      </c>
      <c r="I31" s="20">
        <v>5</v>
      </c>
      <c r="J31" s="21" t="s">
        <v>21</v>
      </c>
      <c r="K31" s="46" t="s">
        <v>51</v>
      </c>
      <c r="L31" s="20"/>
    </row>
    <row r="32" spans="1:12" s="4" customFormat="1" ht="21" customHeight="1" x14ac:dyDescent="0.15">
      <c r="A32" s="17">
        <f t="shared" si="1"/>
        <v>28</v>
      </c>
      <c r="B32" s="17" t="str">
        <f t="shared" si="23"/>
        <v>영동</v>
      </c>
      <c r="C32" s="17" t="str">
        <f t="shared" si="23"/>
        <v>심천</v>
      </c>
      <c r="D32" s="17" t="str">
        <f t="shared" si="23"/>
        <v>심천</v>
      </c>
      <c r="E32" s="33">
        <v>832</v>
      </c>
      <c r="F32" s="19"/>
      <c r="G32" s="17" t="s">
        <v>31</v>
      </c>
      <c r="H32" s="20">
        <v>429</v>
      </c>
      <c r="I32" s="20">
        <v>198</v>
      </c>
      <c r="J32" s="21" t="s">
        <v>26</v>
      </c>
      <c r="K32" s="46" t="s">
        <v>51</v>
      </c>
      <c r="L32" s="20"/>
    </row>
    <row r="33" spans="1:12" s="4" customFormat="1" ht="21" customHeight="1" x14ac:dyDescent="0.15">
      <c r="A33" s="17">
        <f t="shared" si="1"/>
        <v>29</v>
      </c>
      <c r="B33" s="17" t="str">
        <f t="shared" ref="B33:C33" si="24">B14</f>
        <v>영동</v>
      </c>
      <c r="C33" s="17" t="str">
        <f t="shared" si="24"/>
        <v>심천</v>
      </c>
      <c r="D33" s="17" t="s">
        <v>34</v>
      </c>
      <c r="E33" s="33">
        <v>1091</v>
      </c>
      <c r="F33" s="19">
        <v>1</v>
      </c>
      <c r="G33" s="17" t="s">
        <v>35</v>
      </c>
      <c r="H33" s="20">
        <v>40</v>
      </c>
      <c r="I33" s="20">
        <v>40</v>
      </c>
      <c r="J33" s="32" t="s">
        <v>40</v>
      </c>
      <c r="K33" s="46" t="s">
        <v>51</v>
      </c>
      <c r="L33" s="20"/>
    </row>
    <row r="34" spans="1:12" s="4" customFormat="1" ht="21" customHeight="1" x14ac:dyDescent="0.15">
      <c r="A34" s="17">
        <f t="shared" si="1"/>
        <v>30</v>
      </c>
      <c r="B34" s="17" t="str">
        <f t="shared" ref="B34:C34" si="25">B15</f>
        <v>영동</v>
      </c>
      <c r="C34" s="17" t="str">
        <f t="shared" si="25"/>
        <v>심천</v>
      </c>
      <c r="D34" s="17" t="s">
        <v>34</v>
      </c>
      <c r="E34" s="33">
        <v>288</v>
      </c>
      <c r="F34" s="19">
        <v>6</v>
      </c>
      <c r="G34" s="17" t="s">
        <v>36</v>
      </c>
      <c r="H34" s="20">
        <v>145</v>
      </c>
      <c r="I34" s="20">
        <v>145</v>
      </c>
      <c r="J34" s="32" t="s">
        <v>41</v>
      </c>
      <c r="K34" s="46" t="s">
        <v>52</v>
      </c>
      <c r="L34" s="20"/>
    </row>
    <row r="35" spans="1:12" s="4" customFormat="1" ht="21" customHeight="1" x14ac:dyDescent="0.15">
      <c r="A35" s="17">
        <f t="shared" si="1"/>
        <v>31</v>
      </c>
      <c r="B35" s="17" t="str">
        <f>B17</f>
        <v>영동</v>
      </c>
      <c r="C35" s="17" t="str">
        <f>C17</f>
        <v>심천</v>
      </c>
      <c r="D35" s="17" t="s">
        <v>34</v>
      </c>
      <c r="E35" s="33">
        <v>313</v>
      </c>
      <c r="F35" s="19">
        <v>3</v>
      </c>
      <c r="G35" s="17" t="s">
        <v>42</v>
      </c>
      <c r="H35" s="20">
        <v>46</v>
      </c>
      <c r="I35" s="20">
        <v>46</v>
      </c>
      <c r="J35" s="32" t="s">
        <v>41</v>
      </c>
      <c r="K35" s="46" t="s">
        <v>52</v>
      </c>
      <c r="L35" s="20"/>
    </row>
    <row r="36" spans="1:12" s="4" customFormat="1" ht="21" customHeight="1" x14ac:dyDescent="0.15">
      <c r="A36" s="17">
        <f t="shared" si="1"/>
        <v>32</v>
      </c>
      <c r="B36" s="17" t="str">
        <f t="shared" ref="B36:C36" si="26">B16</f>
        <v>영동</v>
      </c>
      <c r="C36" s="17" t="str">
        <f t="shared" si="26"/>
        <v>심천</v>
      </c>
      <c r="D36" s="17" t="s">
        <v>34</v>
      </c>
      <c r="E36" s="33">
        <v>308</v>
      </c>
      <c r="F36" s="19">
        <v>1</v>
      </c>
      <c r="G36" s="17" t="s">
        <v>37</v>
      </c>
      <c r="H36" s="20">
        <v>13</v>
      </c>
      <c r="I36" s="20">
        <v>13</v>
      </c>
      <c r="J36" s="32" t="s">
        <v>69</v>
      </c>
      <c r="K36" s="46" t="s">
        <v>53</v>
      </c>
      <c r="L36" s="20"/>
    </row>
    <row r="37" spans="1:12" s="4" customFormat="1" ht="21" customHeight="1" x14ac:dyDescent="0.15">
      <c r="A37" s="17">
        <f t="shared" si="1"/>
        <v>33</v>
      </c>
      <c r="B37" s="17" t="str">
        <f t="shared" ref="B37:C37" si="27">B17</f>
        <v>영동</v>
      </c>
      <c r="C37" s="17" t="str">
        <f t="shared" si="27"/>
        <v>심천</v>
      </c>
      <c r="D37" s="17" t="s">
        <v>34</v>
      </c>
      <c r="E37" s="33">
        <v>313</v>
      </c>
      <c r="F37" s="19">
        <v>4</v>
      </c>
      <c r="G37" s="17" t="s">
        <v>38</v>
      </c>
      <c r="H37" s="20">
        <v>88</v>
      </c>
      <c r="I37" s="20">
        <v>25.52</v>
      </c>
      <c r="J37" s="32" t="s">
        <v>41</v>
      </c>
      <c r="K37" s="46" t="s">
        <v>52</v>
      </c>
      <c r="L37" s="20"/>
    </row>
    <row r="38" spans="1:12" s="4" customFormat="1" ht="21" customHeight="1" x14ac:dyDescent="0.15">
      <c r="A38" s="17">
        <f t="shared" si="1"/>
        <v>34</v>
      </c>
      <c r="B38" s="17" t="str">
        <f t="shared" ref="B38:C38" si="28">B18</f>
        <v>영동</v>
      </c>
      <c r="C38" s="17" t="str">
        <f t="shared" si="28"/>
        <v>심천</v>
      </c>
      <c r="D38" s="17" t="s">
        <v>34</v>
      </c>
      <c r="E38" s="33">
        <v>308</v>
      </c>
      <c r="F38" s="19">
        <v>9</v>
      </c>
      <c r="G38" s="17" t="s">
        <v>38</v>
      </c>
      <c r="H38" s="20">
        <v>330</v>
      </c>
      <c r="I38" s="20">
        <v>276.76</v>
      </c>
      <c r="J38" s="32" t="s">
        <v>41</v>
      </c>
      <c r="K38" s="46" t="s">
        <v>52</v>
      </c>
      <c r="L38" s="20"/>
    </row>
    <row r="39" spans="1:12" s="4" customFormat="1" ht="21" customHeight="1" x14ac:dyDescent="0.15">
      <c r="A39" s="17">
        <f t="shared" si="1"/>
        <v>35</v>
      </c>
      <c r="B39" s="34" t="str">
        <f t="shared" ref="B39:C39" si="29">B19</f>
        <v>영동</v>
      </c>
      <c r="C39" s="34" t="str">
        <f t="shared" si="29"/>
        <v>심천</v>
      </c>
      <c r="D39" s="34" t="s">
        <v>34</v>
      </c>
      <c r="E39" s="35">
        <v>307</v>
      </c>
      <c r="F39" s="36">
        <v>9</v>
      </c>
      <c r="G39" s="34" t="s">
        <v>39</v>
      </c>
      <c r="H39" s="37">
        <v>118</v>
      </c>
      <c r="I39" s="37">
        <v>118</v>
      </c>
      <c r="J39" s="38" t="s">
        <v>70</v>
      </c>
      <c r="K39" s="44" t="s">
        <v>54</v>
      </c>
      <c r="L39" s="37"/>
    </row>
    <row r="40" spans="1:12" s="7" customFormat="1" ht="21" customHeight="1" x14ac:dyDescent="0.15">
      <c r="A40" s="39"/>
      <c r="B40" s="39" t="s">
        <v>8</v>
      </c>
      <c r="C40" s="39"/>
      <c r="D40" s="39"/>
      <c r="E40" s="40"/>
      <c r="F40" s="41"/>
      <c r="G40" s="39"/>
      <c r="H40" s="42"/>
      <c r="I40" s="42">
        <f>SUM(I5:I39)</f>
        <v>6589.9700000000012</v>
      </c>
      <c r="J40" s="42"/>
      <c r="K40" s="42"/>
      <c r="L40" s="39"/>
    </row>
  </sheetData>
  <mergeCells count="11">
    <mergeCell ref="G2:G4"/>
    <mergeCell ref="A2:A4"/>
    <mergeCell ref="B2:B4"/>
    <mergeCell ref="C2:C4"/>
    <mergeCell ref="D2:D4"/>
    <mergeCell ref="E2:F4"/>
    <mergeCell ref="L2:L4"/>
    <mergeCell ref="I2:I4"/>
    <mergeCell ref="J2:J4"/>
    <mergeCell ref="H2:H4"/>
    <mergeCell ref="K2:K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집계표(총괄)</vt:lpstr>
      <vt:lpstr>편입조서(총괄)</vt:lpstr>
      <vt:lpstr>'편입조서(총괄)'!Print_Area</vt:lpstr>
      <vt:lpstr>'편입조서(총괄)'!Print_Titles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2022-04-04T04:03:50Z</cp:lastPrinted>
  <dcterms:created xsi:type="dcterms:W3CDTF">2022-02-10T08:13:55Z</dcterms:created>
  <dcterms:modified xsi:type="dcterms:W3CDTF">2022-04-05T00:09:22Z</dcterms:modified>
</cp:coreProperties>
</file>