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장환\2022년 전원개발사업\권역확보사업\"/>
    </mc:Choice>
  </mc:AlternateContent>
  <bookViews>
    <workbookView xWindow="480" yWindow="60" windowWidth="18315" windowHeight="11205"/>
  </bookViews>
  <sheets>
    <sheet name="신옥천-북경남 공시송달" sheetId="1" r:id="rId1"/>
  </sheets>
  <definedNames>
    <definedName name="_xlnm._FilterDatabase" localSheetId="0" hidden="1">'신옥천-북경남 공시송달'!#REF!</definedName>
    <definedName name="_xlnm.Print_Area" localSheetId="0">'신옥천-북경남 공시송달'!$A$1:$Q$352</definedName>
    <definedName name="_xlnm.Print_Titles" localSheetId="0">'신옥천-북경남 공시송달'!$1:$3</definedName>
  </definedNames>
  <calcPr calcId="162913"/>
</workbook>
</file>

<file path=xl/calcChain.xml><?xml version="1.0" encoding="utf-8"?>
<calcChain xmlns="http://schemas.openxmlformats.org/spreadsheetml/2006/main">
  <c r="H147" i="1" l="1"/>
  <c r="I147" i="1" s="1"/>
  <c r="H160" i="1"/>
  <c r="H161" i="1"/>
  <c r="H162" i="1"/>
  <c r="H163" i="1"/>
  <c r="H164" i="1"/>
  <c r="H172" i="1"/>
  <c r="H173" i="1"/>
  <c r="H180" i="1"/>
  <c r="H182" i="1"/>
  <c r="H352" i="1" l="1"/>
  <c r="H351" i="1"/>
  <c r="H350" i="1"/>
  <c r="H349" i="1"/>
  <c r="H348" i="1"/>
  <c r="H347" i="1"/>
  <c r="Q346" i="1"/>
  <c r="Q345" i="1"/>
  <c r="H345" i="1"/>
  <c r="Q344" i="1"/>
  <c r="Q343" i="1"/>
  <c r="Q342" i="1"/>
  <c r="Q341" i="1"/>
  <c r="Q340" i="1"/>
  <c r="Q339" i="1"/>
  <c r="H338" i="1"/>
  <c r="H336" i="1"/>
  <c r="H335" i="1"/>
  <c r="H331" i="1"/>
  <c r="H330" i="1"/>
  <c r="H328" i="1"/>
  <c r="H326" i="1"/>
  <c r="H325" i="1"/>
  <c r="H324" i="1"/>
  <c r="H322" i="1"/>
  <c r="H321" i="1"/>
  <c r="H319" i="1"/>
  <c r="H318" i="1"/>
  <c r="H317" i="1"/>
  <c r="H316" i="1"/>
  <c r="H315" i="1"/>
  <c r="H314" i="1"/>
  <c r="H313" i="1"/>
  <c r="H312" i="1"/>
  <c r="H311" i="1"/>
  <c r="H310" i="1"/>
  <c r="H309" i="1"/>
  <c r="H307" i="1"/>
  <c r="H305" i="1"/>
  <c r="H300" i="1"/>
  <c r="H294" i="1"/>
  <c r="H293" i="1"/>
  <c r="H292" i="1"/>
  <c r="H291" i="1"/>
  <c r="H287" i="1"/>
  <c r="H286" i="1"/>
  <c r="H285" i="1"/>
  <c r="Q283" i="1"/>
  <c r="H283" i="1"/>
  <c r="H282" i="1"/>
  <c r="H275" i="1"/>
  <c r="I275" i="1" s="1"/>
  <c r="H274" i="1"/>
  <c r="H273" i="1"/>
  <c r="H272" i="1"/>
  <c r="H271" i="1"/>
  <c r="H270" i="1"/>
  <c r="H269" i="1"/>
  <c r="H267" i="1"/>
  <c r="H266" i="1"/>
  <c r="H265" i="1"/>
  <c r="H264" i="1"/>
  <c r="H263" i="1"/>
  <c r="H262" i="1"/>
  <c r="H261" i="1"/>
  <c r="H260" i="1"/>
  <c r="H259" i="1"/>
  <c r="H257" i="1"/>
  <c r="I255" i="1" s="1"/>
  <c r="H250" i="1"/>
  <c r="H246" i="1"/>
  <c r="H245" i="1"/>
  <c r="H239" i="1"/>
  <c r="I239" i="1" s="1"/>
  <c r="H232" i="1"/>
  <c r="H231" i="1"/>
  <c r="H230" i="1"/>
  <c r="H132" i="1"/>
  <c r="H131" i="1"/>
  <c r="H130" i="1"/>
  <c r="H129" i="1"/>
  <c r="H128" i="1"/>
  <c r="H126" i="1"/>
  <c r="H123" i="1"/>
  <c r="I123" i="1" s="1"/>
  <c r="H122" i="1"/>
  <c r="H121" i="1"/>
  <c r="H120" i="1"/>
  <c r="H119" i="1"/>
  <c r="H115" i="1"/>
  <c r="H106" i="1"/>
  <c r="H105" i="1"/>
  <c r="H103" i="1"/>
  <c r="H102" i="1"/>
  <c r="H101" i="1"/>
  <c r="H100" i="1"/>
  <c r="Q99" i="1"/>
  <c r="H99" i="1"/>
  <c r="H98" i="1"/>
  <c r="H97" i="1"/>
  <c r="H95" i="1"/>
  <c r="H94" i="1"/>
  <c r="H93" i="1"/>
  <c r="Q9" i="1"/>
  <c r="Q8" i="1"/>
  <c r="Q7" i="1"/>
  <c r="Q4" i="1"/>
</calcChain>
</file>

<file path=xl/sharedStrings.xml><?xml version="1.0" encoding="utf-8"?>
<sst xmlns="http://schemas.openxmlformats.org/spreadsheetml/2006/main" count="2433" uniqueCount="1104">
  <si>
    <t>소재지</t>
  </si>
  <si>
    <t>원면적</t>
  </si>
  <si>
    <t>임</t>
  </si>
  <si>
    <t>답</t>
  </si>
  <si>
    <t>전</t>
  </si>
  <si>
    <t>대</t>
  </si>
  <si>
    <t>번호</t>
    <phoneticPr fontId="2" type="noConversion"/>
  </si>
  <si>
    <t>지 번</t>
  </si>
  <si>
    <t>지 목</t>
  </si>
  <si>
    <t>편입면적</t>
    <phoneticPr fontId="2" type="noConversion"/>
  </si>
  <si>
    <t>공중공간</t>
    <phoneticPr fontId="2" type="noConversion"/>
  </si>
  <si>
    <t>지분</t>
    <phoneticPr fontId="2" type="noConversion"/>
  </si>
  <si>
    <t>소 유 자</t>
  </si>
  <si>
    <t>소유권 이외의 권리</t>
  </si>
  <si>
    <t>지분별 지급액</t>
  </si>
  <si>
    <t>(㎡)</t>
  </si>
  <si>
    <t>주소(등기주소)</t>
    <phoneticPr fontId="2" type="noConversion"/>
  </si>
  <si>
    <t>주소(송달주소)</t>
    <phoneticPr fontId="2" type="noConversion"/>
  </si>
  <si>
    <t>성명</t>
    <phoneticPr fontId="2" type="noConversion"/>
  </si>
  <si>
    <t>권리종류</t>
    <phoneticPr fontId="2" type="noConversion"/>
  </si>
  <si>
    <t>주소</t>
    <phoneticPr fontId="2" type="noConversion"/>
  </si>
  <si>
    <t>구분지상권</t>
  </si>
  <si>
    <t>1/3</t>
    <phoneticPr fontId="2" type="noConversion"/>
  </si>
  <si>
    <t>1</t>
  </si>
  <si>
    <t>가압류</t>
    <phoneticPr fontId="2" type="noConversion"/>
  </si>
  <si>
    <t>근저당권</t>
    <phoneticPr fontId="2" type="noConversion"/>
  </si>
  <si>
    <t>근저당권</t>
  </si>
  <si>
    <t>도</t>
  </si>
  <si>
    <t>1/2</t>
    <phoneticPr fontId="2" type="noConversion"/>
  </si>
  <si>
    <t>압류</t>
    <phoneticPr fontId="2" type="noConversion"/>
  </si>
  <si>
    <t>구분지상권(상공13-43m)</t>
  </si>
  <si>
    <t>지상권 또는 소유권</t>
  </si>
  <si>
    <t>가압류</t>
  </si>
  <si>
    <t>1/8</t>
    <phoneticPr fontId="2" type="noConversion"/>
  </si>
  <si>
    <t>충북 영동군 영동읍 계산리 688-41</t>
    <phoneticPr fontId="2" type="noConversion"/>
  </si>
  <si>
    <t>1</t>
    <phoneticPr fontId="2" type="noConversion"/>
  </si>
  <si>
    <t>구분지상권(상공17-47m)</t>
    <phoneticPr fontId="2" type="noConversion"/>
  </si>
  <si>
    <t>충북 영동군 상촌면 임산리 354-4 수산빌라-103</t>
  </si>
  <si>
    <t>충청북도 영동군 상촌면 상촌로 211</t>
    <phoneticPr fontId="2" type="noConversion"/>
  </si>
  <si>
    <t>서울시 강남구 강남대로 354(역삼동)</t>
    <phoneticPr fontId="2" type="noConversion"/>
  </si>
  <si>
    <t>주식회사와이엘씨</t>
    <phoneticPr fontId="2" type="noConversion"/>
  </si>
  <si>
    <t>구분지상권(상공16-60m)</t>
    <phoneticPr fontId="2" type="noConversion"/>
  </si>
  <si>
    <t>14</t>
    <phoneticPr fontId="2" type="noConversion"/>
  </si>
  <si>
    <t>충북 영동군 상촌면 흥덕리</t>
  </si>
  <si>
    <t>229-2</t>
  </si>
  <si>
    <t>구분지상권(상공16-62m)</t>
    <phoneticPr fontId="2" type="noConversion"/>
  </si>
  <si>
    <t>대전 서구 둔산동 1509 크로바아파트 107-205</t>
  </si>
  <si>
    <t>대전 대덕구 대덕대로 1555, 105동 4401호(석봉동,금강엑슬루타워)</t>
    <phoneticPr fontId="2" type="noConversion"/>
  </si>
  <si>
    <t>15</t>
    <phoneticPr fontId="2" type="noConversion"/>
  </si>
  <si>
    <t>산44-7</t>
  </si>
  <si>
    <t>충북 영동군 상촌면 상촌로 211, 수산빌라-103</t>
    <phoneticPr fontId="2" type="noConversion"/>
  </si>
  <si>
    <t>구분지상권(상공14-43m)</t>
    <phoneticPr fontId="2" type="noConversion"/>
  </si>
  <si>
    <t>16</t>
    <phoneticPr fontId="2" type="noConversion"/>
  </si>
  <si>
    <t>구분지상권(상공12-47m)</t>
    <phoneticPr fontId="2" type="noConversion"/>
  </si>
  <si>
    <t>인천 부평구 수변로 333, 218동 1904호(삼산동,삼산타운)</t>
  </si>
  <si>
    <t>인천광역시 부평구 수변로 333, 218동 1904호(삼산동,삼산타운)</t>
    <phoneticPr fontId="2" type="noConversion"/>
  </si>
  <si>
    <t>인천 부평구 수변로 333, 222동 101호(삼산동,삼산타운)</t>
  </si>
  <si>
    <t>17</t>
    <phoneticPr fontId="2" type="noConversion"/>
  </si>
  <si>
    <t>구분지상권(상공18-48m)</t>
    <phoneticPr fontId="2" type="noConversion"/>
  </si>
  <si>
    <t>부산 해운대구 반여동 1611-28</t>
  </si>
  <si>
    <t xml:space="preserve"> 부산 해운대구 해운대로99번길 31-1 (재송동)</t>
  </si>
  <si>
    <t>18</t>
    <phoneticPr fontId="2" type="noConversion"/>
  </si>
  <si>
    <t>227-1</t>
  </si>
  <si>
    <t>구분지상권(상공21-54m)</t>
    <phoneticPr fontId="2" type="noConversion"/>
  </si>
  <si>
    <t>19</t>
    <phoneticPr fontId="2" type="noConversion"/>
  </si>
  <si>
    <t>산18-8</t>
  </si>
  <si>
    <t>구분지상권(상공24-54m)</t>
    <phoneticPr fontId="2" type="noConversion"/>
  </si>
  <si>
    <t>충북 영동군 상촌면 흥덕리 17</t>
  </si>
  <si>
    <t>충청북도 영동군 상촌면 흥덕1길 11-16</t>
  </si>
  <si>
    <t>20</t>
    <phoneticPr fontId="2" type="noConversion"/>
  </si>
  <si>
    <t>산51</t>
  </si>
  <si>
    <t>구분지상권(상공14-50m)</t>
    <phoneticPr fontId="2" type="noConversion"/>
  </si>
  <si>
    <t>경기 부천시 소사구 경인로463번가길 6-1(괴안동)</t>
  </si>
  <si>
    <t xml:space="preserve"> 경기 부천시 양지로 234-26, 408동 902호 (옥길동,엘에이치옥길헤일라움)</t>
    <phoneticPr fontId="2" type="noConversion"/>
  </si>
  <si>
    <t>21</t>
    <phoneticPr fontId="2" type="noConversion"/>
  </si>
  <si>
    <t>23</t>
    <phoneticPr fontId="2" type="noConversion"/>
  </si>
  <si>
    <t>150-2</t>
  </si>
  <si>
    <t>구분지상권(상공22-56m)</t>
    <phoneticPr fontId="2" type="noConversion"/>
  </si>
  <si>
    <t>충북 영동군 상촌면 상촌로 398</t>
  </si>
  <si>
    <t>충청북도 영동군 상촌로 398</t>
  </si>
  <si>
    <t>충북 영동군 황간면 황간로 34</t>
    <phoneticPr fontId="2" type="noConversion"/>
  </si>
  <si>
    <t>황간농업협동조합</t>
    <phoneticPr fontId="2" type="noConversion"/>
  </si>
  <si>
    <t>24</t>
    <phoneticPr fontId="2" type="noConversion"/>
  </si>
  <si>
    <t>151-1</t>
  </si>
  <si>
    <t>구분지상권(상공23-53m)</t>
    <phoneticPr fontId="2" type="noConversion"/>
  </si>
  <si>
    <t>충북 영동군 상촌면 흥덕리 148-9</t>
  </si>
  <si>
    <t>25</t>
    <phoneticPr fontId="2" type="noConversion"/>
  </si>
  <si>
    <t>구분지상권(상공25-53m)</t>
    <phoneticPr fontId="2" type="noConversion"/>
  </si>
  <si>
    <t>충북 영동군 상촌면 상촌로 310</t>
    <phoneticPr fontId="2" type="noConversion"/>
  </si>
  <si>
    <t>26</t>
    <phoneticPr fontId="2" type="noConversion"/>
  </si>
  <si>
    <t>구분지상권(상공20-48m)</t>
    <phoneticPr fontId="2" type="noConversion"/>
  </si>
  <si>
    <t>충북 영동군 상촌면 흥덕리 375</t>
  </si>
  <si>
    <t xml:space="preserve"> 충북 영동군 상촌면 흥덕1길 11-27</t>
  </si>
  <si>
    <t>27</t>
  </si>
  <si>
    <t>산110-1</t>
  </si>
  <si>
    <t>구분지상권(상공21-59m)</t>
    <phoneticPr fontId="2" type="noConversion"/>
  </si>
  <si>
    <t>서울 종로구 수송동 46-5</t>
  </si>
  <si>
    <t>28</t>
  </si>
  <si>
    <t>산112-1</t>
  </si>
  <si>
    <t>구분지상권(상공20-60m)</t>
    <phoneticPr fontId="2" type="noConversion"/>
  </si>
  <si>
    <t xml:space="preserve"> 충북 영동군 상촌면 상촌로 398</t>
  </si>
  <si>
    <t>29</t>
  </si>
  <si>
    <t>산18-3</t>
  </si>
  <si>
    <t>구분지상권(상공23-55m)</t>
    <phoneticPr fontId="2" type="noConversion"/>
  </si>
  <si>
    <t>충북 영동군 상촌면 흥덕리 116</t>
  </si>
  <si>
    <t xml:space="preserve"> 충북 영동군 상촌면 흥덕3길 14</t>
  </si>
  <si>
    <t>30</t>
  </si>
  <si>
    <t>구분지상권(상공30-58m)</t>
    <phoneticPr fontId="2" type="noConversion"/>
  </si>
  <si>
    <t>부산 남구 문현동 73-1 현대아파트 106-1202</t>
  </si>
  <si>
    <t>부산 동래구 차밭골로21번길 41-13 (온천동)</t>
  </si>
  <si>
    <t>31</t>
  </si>
  <si>
    <t>구분지상권(상공29-57m)</t>
    <phoneticPr fontId="2" type="noConversion"/>
  </si>
  <si>
    <t>서울 구로구 궁동 112-10 호수아파트 1차 403</t>
  </si>
  <si>
    <t>충북 영동군 상촌면 흥덕3길 22</t>
  </si>
  <si>
    <t>32</t>
  </si>
  <si>
    <t>충북 영동군 상촌면 흥덕리 122-1</t>
  </si>
  <si>
    <t>충북 영동군 상촌면 상촌로 411</t>
  </si>
  <si>
    <t>33</t>
  </si>
  <si>
    <t>구분지상권(상공28-58m)</t>
    <phoneticPr fontId="2" type="noConversion"/>
  </si>
  <si>
    <t>34</t>
  </si>
  <si>
    <t>구분지상권(상공28-59m)</t>
    <phoneticPr fontId="2" type="noConversion"/>
  </si>
  <si>
    <t>충북 영동군 상촘념 흥덕1길 42</t>
    <phoneticPr fontId="2" type="noConversion"/>
  </si>
  <si>
    <t>충청북도 영동군 상촌면 흥덕1길 42</t>
  </si>
  <si>
    <t>경기 안산시 단원구 성곡로 59(성곡동)</t>
    <phoneticPr fontId="2" type="noConversion"/>
  </si>
  <si>
    <t>일신화학공업주식회사</t>
    <phoneticPr fontId="2" type="noConversion"/>
  </si>
  <si>
    <t>35</t>
  </si>
  <si>
    <t>488-1</t>
  </si>
  <si>
    <t>구분지상권(상공49-79m)</t>
    <phoneticPr fontId="2" type="noConversion"/>
  </si>
  <si>
    <t>36</t>
  </si>
  <si>
    <t>산159-1</t>
  </si>
  <si>
    <t>구분지상권(상공47-75m)</t>
    <phoneticPr fontId="2" type="noConversion"/>
  </si>
  <si>
    <t>충북 영동군 상촌면 흥덕리 284</t>
  </si>
  <si>
    <t>충북 영동군 상촌면 상촌로 310</t>
  </si>
  <si>
    <t>37</t>
  </si>
  <si>
    <t>충북 영동군 상촌면 흥덕1길 36-13</t>
  </si>
  <si>
    <t>38</t>
  </si>
  <si>
    <t>충북 영동군 상촌면 흥덕리</t>
    <phoneticPr fontId="2" type="noConversion"/>
  </si>
  <si>
    <t>산159-4</t>
    <phoneticPr fontId="2" type="noConversion"/>
  </si>
  <si>
    <t>구분지상권(상공33-80m)</t>
    <phoneticPr fontId="2" type="noConversion"/>
  </si>
  <si>
    <t>충북 영동군 상촌면 흥덕3길 14</t>
  </si>
  <si>
    <t>40</t>
  </si>
  <si>
    <t>산62-7</t>
  </si>
  <si>
    <t>구분지상권(상공28-56m)</t>
    <phoneticPr fontId="2" type="noConversion"/>
  </si>
  <si>
    <t>서울 강남구 강남대로 354(역삼동)</t>
    <phoneticPr fontId="2" type="noConversion"/>
  </si>
  <si>
    <t>41</t>
  </si>
  <si>
    <t>산177-2</t>
  </si>
  <si>
    <t>구분지상권(상공18-124m)</t>
    <phoneticPr fontId="2" type="noConversion"/>
  </si>
  <si>
    <t>경기 부천시 오정구 성곡로 41 (여월동)</t>
  </si>
  <si>
    <t>42</t>
  </si>
  <si>
    <t>충북 영동군 상촌면 궁촌리</t>
  </si>
  <si>
    <t>구분지상권(상공24-62m)</t>
    <phoneticPr fontId="2" type="noConversion"/>
  </si>
  <si>
    <t>충북 영동군 상촌면 궁촌리 199</t>
  </si>
  <si>
    <t>충북 영동군 상촌면 궁촌5길 26</t>
  </si>
  <si>
    <t>43</t>
  </si>
  <si>
    <t>구분지상권(상공14-46m)</t>
    <phoneticPr fontId="2" type="noConversion"/>
  </si>
  <si>
    <t>충북 영동군 상촌면 궁촌리 327</t>
  </si>
  <si>
    <t>서울 강서구 화곡로13길 107, 141동 801호 (화곡동,화곡푸르지오)</t>
    <phoneticPr fontId="2" type="noConversion"/>
  </si>
  <si>
    <t>44</t>
  </si>
  <si>
    <t>구분지상권(상공6-37m)</t>
    <phoneticPr fontId="2" type="noConversion"/>
  </si>
  <si>
    <t>충북 영동군 상촌면 궁촌4길 6-10</t>
  </si>
  <si>
    <t>45</t>
  </si>
  <si>
    <t>구분지상권(상공25-54m)</t>
    <phoneticPr fontId="2" type="noConversion"/>
  </si>
  <si>
    <t>경북 경주시 성건동 699-5</t>
    <phoneticPr fontId="2" type="noConversion"/>
  </si>
  <si>
    <t>경북 경주시 강변로 540, 101동 1704호 (황성동,e편한세상)</t>
    <phoneticPr fontId="2" type="noConversion"/>
  </si>
  <si>
    <t>46</t>
  </si>
  <si>
    <t>산110-3</t>
  </si>
  <si>
    <t>구분지상권(상공17-45m)</t>
    <phoneticPr fontId="2" type="noConversion"/>
  </si>
  <si>
    <t>충북 영동군 황간면 용암리 587</t>
  </si>
  <si>
    <t>충북 영동군 상촌면 궁촌5길 39</t>
  </si>
  <si>
    <t>48</t>
    <phoneticPr fontId="2" type="noConversion"/>
  </si>
  <si>
    <t>구분지상권(상공24-61m)</t>
    <phoneticPr fontId="2" type="noConversion"/>
  </si>
  <si>
    <t xml:space="preserve">
충북 영동군 상촌면 궁촌1길 18-31
</t>
    <phoneticPr fontId="2" type="noConversion"/>
  </si>
  <si>
    <t>충청북도 영동군 궁촌1길 18-31</t>
  </si>
  <si>
    <t>근저당권,지상권</t>
    <phoneticPr fontId="2" type="noConversion"/>
  </si>
  <si>
    <t>영동새마을금고</t>
    <phoneticPr fontId="2" type="noConversion"/>
  </si>
  <si>
    <t>49</t>
    <phoneticPr fontId="2" type="noConversion"/>
  </si>
  <si>
    <t>구분지상권(상공28-60m)</t>
    <phoneticPr fontId="2" type="noConversion"/>
  </si>
  <si>
    <t>충북 영동군 상촌면 궁촌리 461</t>
  </si>
  <si>
    <t>50</t>
  </si>
  <si>
    <t>구분지상권(상공13-47m)</t>
    <phoneticPr fontId="2" type="noConversion"/>
  </si>
  <si>
    <t>충북 영동군 상촌면 궁촌리 660</t>
  </si>
  <si>
    <t>51</t>
  </si>
  <si>
    <t>712-1</t>
  </si>
  <si>
    <t>충북 음성군 삼성면 삼문길 35-1</t>
  </si>
  <si>
    <t>충북 진천군 광혜원면 회죽3길 87</t>
  </si>
  <si>
    <t>52</t>
    <phoneticPr fontId="2" type="noConversion"/>
  </si>
  <si>
    <t>산107-1</t>
  </si>
  <si>
    <t>충북 영동군 상촌면 임산리 327</t>
  </si>
  <si>
    <t>구분지상권(상공9-48m)</t>
    <phoneticPr fontId="2" type="noConversion"/>
  </si>
  <si>
    <t>충북 영동군 상촌면 임산리 171</t>
  </si>
  <si>
    <t>53</t>
    <phoneticPr fontId="2" type="noConversion"/>
  </si>
  <si>
    <t>산96</t>
  </si>
  <si>
    <t>구분지상권(상공28-64m)</t>
    <phoneticPr fontId="2" type="noConversion"/>
  </si>
  <si>
    <t>충북 영동군 상촌면 한도대리 236</t>
  </si>
  <si>
    <t>55</t>
  </si>
  <si>
    <t>산79</t>
  </si>
  <si>
    <t>구분지상권(상공8-90m)</t>
    <phoneticPr fontId="2" type="noConversion"/>
  </si>
  <si>
    <t>서울 강동구 성안로 27길 14-5 (천호동)</t>
  </si>
  <si>
    <t>서울 송파구 송파대로 567, 513동 1002호 (잠실동,아파트)</t>
    <phoneticPr fontId="2" type="noConversion"/>
  </si>
  <si>
    <t>56</t>
  </si>
  <si>
    <t>충북 영동군 상촌면 대해리</t>
  </si>
  <si>
    <t>산4</t>
  </si>
  <si>
    <t>구분지상권(상공27-57m)</t>
    <phoneticPr fontId="2" type="noConversion"/>
  </si>
  <si>
    <t>충북 영동군 상촌면 임산리 446</t>
  </si>
  <si>
    <t>57</t>
  </si>
  <si>
    <t>산1-1</t>
  </si>
  <si>
    <t>구분지상권(상공19-120m)</t>
    <phoneticPr fontId="2" type="noConversion"/>
  </si>
  <si>
    <t>경기 고양시 일산서구 일청로 45, 305동 505호 (일산동, 일산3차현대홈타운)</t>
  </si>
  <si>
    <t>경기도 고양시 일산서구 일청로 45, 305동 505호 (일산동 일산3차 현대홈타운)</t>
    <phoneticPr fontId="2" type="noConversion"/>
  </si>
  <si>
    <t>58</t>
  </si>
  <si>
    <t>산2-1</t>
  </si>
  <si>
    <t>구분지상권(상공47-120m)</t>
    <phoneticPr fontId="2" type="noConversion"/>
  </si>
  <si>
    <t>59</t>
    <phoneticPr fontId="2" type="noConversion"/>
  </si>
  <si>
    <t>산3</t>
  </si>
  <si>
    <t>1/4</t>
    <phoneticPr fontId="2" type="noConversion"/>
  </si>
  <si>
    <t>서울 강동구 상일동 124 주공아파트 623동 203호</t>
  </si>
  <si>
    <t>서울 강동구 동남로71길 19, 1동 505호 (명일동,한양아파트)</t>
    <phoneticPr fontId="2" type="noConversion"/>
  </si>
  <si>
    <t>충북 영동군 영동읍 계산리 665-3</t>
  </si>
  <si>
    <t>대전 서구 동서대로973번길 28 (내동)</t>
  </si>
  <si>
    <t>충북 영동군 영동읍 계산리 665-4</t>
  </si>
  <si>
    <t>충청북도 영동군 영동읍 계산로 46</t>
  </si>
  <si>
    <t>구분지상권(상공4-56m)</t>
    <phoneticPr fontId="2" type="noConversion"/>
  </si>
  <si>
    <t>60</t>
    <phoneticPr fontId="2" type="noConversion"/>
  </si>
  <si>
    <t>산240-1</t>
  </si>
  <si>
    <t>경기 수원시 팔달구 영통동 989-2 살구골 현대아파트 723-702</t>
  </si>
  <si>
    <t>경기 고양시 일산서구 장자길118번길 27, 304동 602호 (덕이동,덕이3차 동문아파트)</t>
    <phoneticPr fontId="2" type="noConversion"/>
  </si>
  <si>
    <t>구분지상권(상공12-111m)</t>
    <phoneticPr fontId="2" type="noConversion"/>
  </si>
  <si>
    <t>61</t>
    <phoneticPr fontId="2" type="noConversion"/>
  </si>
  <si>
    <t>산240-2</t>
  </si>
  <si>
    <t>구분지상권(상공10-40m)</t>
    <phoneticPr fontId="2" type="noConversion"/>
  </si>
  <si>
    <t>충북 영동군 상촌면 대해리 1023</t>
  </si>
  <si>
    <t>경기 광주시 송정동 106-19</t>
  </si>
  <si>
    <t>62</t>
    <phoneticPr fontId="2" type="noConversion"/>
  </si>
  <si>
    <t>충북 영동군 상촌면 상도대리</t>
  </si>
  <si>
    <t>산49-5</t>
  </si>
  <si>
    <t>구분지상권(상공30-80m)</t>
    <phoneticPr fontId="2" type="noConversion"/>
  </si>
  <si>
    <t>서울 강동구 명일동 312-82 401호</t>
  </si>
  <si>
    <t>경기 하남시 미사강변한강로 60, 102동 2301호 (선동,미사강변2차푸르지오)</t>
    <phoneticPr fontId="2" type="noConversion"/>
  </si>
  <si>
    <t>63</t>
    <phoneticPr fontId="2" type="noConversion"/>
  </si>
  <si>
    <t>구분지상권(상공35-67m)</t>
    <phoneticPr fontId="2" type="noConversion"/>
  </si>
  <si>
    <t>경북 김천시 남면 운곡리 1125-12</t>
  </si>
  <si>
    <t>서울 성북구 화랑로19길 81(장위동)</t>
    <phoneticPr fontId="2" type="noConversion"/>
  </si>
  <si>
    <t>서울 용산구 이태원동 211-18</t>
    <phoneticPr fontId="2" type="noConversion"/>
  </si>
  <si>
    <t>이넥스 건설주식회사</t>
  </si>
  <si>
    <t>서울 성북구 삼선교로16길 13</t>
    <phoneticPr fontId="2" type="noConversion"/>
  </si>
  <si>
    <t>성북세무서장</t>
    <phoneticPr fontId="2" type="noConversion"/>
  </si>
  <si>
    <t>제주 제주시 청사로 59</t>
    <phoneticPr fontId="2" type="noConversion"/>
  </si>
  <si>
    <t>제주세무서장</t>
    <phoneticPr fontId="2" type="noConversion"/>
  </si>
  <si>
    <t>64</t>
    <phoneticPr fontId="2" type="noConversion"/>
  </si>
  <si>
    <t>230-2</t>
  </si>
  <si>
    <t>구분지상권(상공35-63m)</t>
    <phoneticPr fontId="2" type="noConversion"/>
  </si>
  <si>
    <t>서울 용산구 이태원동 211-18</t>
  </si>
  <si>
    <t>65</t>
    <phoneticPr fontId="2" type="noConversion"/>
  </si>
  <si>
    <t>230-3</t>
  </si>
  <si>
    <t>이넥스 건설주식회사</t>
    <phoneticPr fontId="2" type="noConversion"/>
  </si>
  <si>
    <t>66</t>
    <phoneticPr fontId="2" type="noConversion"/>
  </si>
  <si>
    <t>230-4</t>
  </si>
  <si>
    <t>67</t>
    <phoneticPr fontId="2" type="noConversion"/>
  </si>
  <si>
    <t>230-5</t>
  </si>
  <si>
    <t>68</t>
    <phoneticPr fontId="2" type="noConversion"/>
  </si>
  <si>
    <t>경기 고양시 삼송동 128-29</t>
  </si>
  <si>
    <t>69</t>
    <phoneticPr fontId="2" type="noConversion"/>
  </si>
  <si>
    <t>242-3</t>
  </si>
  <si>
    <t>구분지상권(상공33-62m)</t>
    <phoneticPr fontId="2" type="noConversion"/>
  </si>
  <si>
    <t>서울 강남구 압구정로 321, 31동 1305호 (압구정동, 한양아파트)</t>
  </si>
  <si>
    <t>70</t>
    <phoneticPr fontId="2" type="noConversion"/>
  </si>
  <si>
    <t>산50</t>
  </si>
  <si>
    <t>인천 남구 주안동 745-1 백동빌라 302</t>
  </si>
  <si>
    <t>인천 미추홀구 인주대로 157, 502호 (용현동,센트럴아파트)</t>
    <phoneticPr fontId="2" type="noConversion"/>
  </si>
  <si>
    <t>구분지상권(상공5-80m)</t>
    <phoneticPr fontId="2" type="noConversion"/>
  </si>
  <si>
    <t>71</t>
    <phoneticPr fontId="2" type="noConversion"/>
  </si>
  <si>
    <t>산52-1</t>
  </si>
  <si>
    <t>구분지상권(상공3-33m)</t>
    <phoneticPr fontId="2" type="noConversion"/>
  </si>
  <si>
    <t>72</t>
    <phoneticPr fontId="2" type="noConversion"/>
  </si>
  <si>
    <t>225-3</t>
  </si>
  <si>
    <t>73</t>
    <phoneticPr fontId="2" type="noConversion"/>
  </si>
  <si>
    <t>250-2</t>
  </si>
  <si>
    <t>충북 영동군 상촌면 상도대리 230-5</t>
  </si>
  <si>
    <t>74</t>
    <phoneticPr fontId="2" type="noConversion"/>
  </si>
  <si>
    <t>332-11</t>
  </si>
  <si>
    <t>구분지상권(상공27-58m)</t>
    <phoneticPr fontId="2" type="noConversion"/>
  </si>
  <si>
    <t>서울 송파구 잠실동 19 잠실엘스 130-1701</t>
  </si>
  <si>
    <t xml:space="preserve">서울특별시 송파구 잠실동 올림픽로 99, 130동 1701호 (잠실동,잠실엘스) </t>
    <phoneticPr fontId="2" type="noConversion"/>
  </si>
  <si>
    <t>경기 평택시 서정동 1121 평택롯데캐슬아파트 111-2101</t>
  </si>
  <si>
    <t>경기도 평택시 송탄로 170, 평택롯데캐슬아파트 111-2101</t>
    <phoneticPr fontId="2" type="noConversion"/>
  </si>
  <si>
    <t>75</t>
    <phoneticPr fontId="2" type="noConversion"/>
  </si>
  <si>
    <t>구분지상권(상공22-53m)</t>
    <phoneticPr fontId="2" type="noConversion"/>
  </si>
  <si>
    <t>충북 영동군 상촌면 상도대2길 38</t>
    <phoneticPr fontId="2" type="noConversion"/>
  </si>
  <si>
    <t>76</t>
    <phoneticPr fontId="2" type="noConversion"/>
  </si>
  <si>
    <t>산97</t>
  </si>
  <si>
    <t>구분지상권(상공18-51m)</t>
    <phoneticPr fontId="2" type="noConversion"/>
  </si>
  <si>
    <t>서울 동대문구 전농로37길 40 (전농동)</t>
  </si>
  <si>
    <t>77</t>
    <phoneticPr fontId="2" type="noConversion"/>
  </si>
  <si>
    <t>산99-2</t>
  </si>
  <si>
    <t>서울 양천구 목동동로 189, 에이동 706호(신정동,삼성쉐르빌1)</t>
    <phoneticPr fontId="2" type="noConversion"/>
  </si>
  <si>
    <t>78</t>
    <phoneticPr fontId="2" type="noConversion"/>
  </si>
  <si>
    <t>산101-2</t>
  </si>
  <si>
    <t>구분지상권(상공18-51m)</t>
  </si>
  <si>
    <t>서울 서초구 사임당로 137, 3동 903호(서초동,신동아아파트)</t>
    <phoneticPr fontId="2" type="noConversion"/>
  </si>
  <si>
    <t>79</t>
    <phoneticPr fontId="2" type="noConversion"/>
  </si>
  <si>
    <t>산99-1</t>
  </si>
  <si>
    <t>서울 영등포구 여의도동 36 백조아파트 에이동 412호</t>
  </si>
  <si>
    <t xml:space="preserve">서울 서초구 태봉로2길 65, 404동 301호 (우면동,서초네이처힐아파트) </t>
    <phoneticPr fontId="2" type="noConversion"/>
  </si>
  <si>
    <t>80</t>
    <phoneticPr fontId="2" type="noConversion"/>
  </si>
  <si>
    <t>구분지상권(상공100-132m)</t>
  </si>
  <si>
    <t>서울 성북구 안암동5가 159-9</t>
  </si>
  <si>
    <t>서울 성북구 개운사2길 40-3 (안암동5가)</t>
  </si>
  <si>
    <t>81</t>
    <phoneticPr fontId="2" type="noConversion"/>
  </si>
  <si>
    <t>충북 영동군 상촌면 고자리</t>
  </si>
  <si>
    <t>산5-25</t>
    <phoneticPr fontId="2" type="noConversion"/>
  </si>
  <si>
    <t>구분지상권(상공94-137m)</t>
  </si>
  <si>
    <t>충북 영동군 상촌면 민주지산로 2188-2</t>
    <phoneticPr fontId="2" type="noConversion"/>
  </si>
  <si>
    <t>대구광역시 달서구 와룡로 98(본리동)</t>
    <phoneticPr fontId="2" type="noConversion"/>
  </si>
  <si>
    <t>대구대건신용협동조합</t>
    <phoneticPr fontId="2" type="noConversion"/>
  </si>
  <si>
    <t>충북 영동군 영동읍 당곡리</t>
  </si>
  <si>
    <t>구분지상권(상공61-89m)</t>
  </si>
  <si>
    <t>83</t>
    <phoneticPr fontId="2" type="noConversion"/>
  </si>
  <si>
    <t>과</t>
  </si>
  <si>
    <t>경기 안양시 동안구 관악대로 135, 144동 1404호 (비산동, 비산삼성래미안아파트)</t>
  </si>
  <si>
    <t>경기도 안양시 동안구 관악대로 135, 144동 1404호 (비산동, 비산삼성래미안아파트)</t>
    <phoneticPr fontId="2" type="noConversion"/>
  </si>
  <si>
    <t>84</t>
  </si>
  <si>
    <t>구분지상권(상공29-69m)</t>
  </si>
  <si>
    <t>충북 영동군 영동읍 당곡로2길 4</t>
  </si>
  <si>
    <t>충북 영동군 영동읍 당곡로2길 20</t>
  </si>
  <si>
    <t>85</t>
  </si>
  <si>
    <t>38-1</t>
    <phoneticPr fontId="2" type="noConversion"/>
  </si>
  <si>
    <t>구분지상권(상공64-92m)</t>
  </si>
  <si>
    <t>충북 영동군 영동읍 당곡리 61</t>
  </si>
  <si>
    <t>86</t>
  </si>
  <si>
    <t>199-1</t>
  </si>
  <si>
    <t>구분지상권(상공18-59m)</t>
  </si>
  <si>
    <t>충북 영동군 영동읍 당곡리 45</t>
  </si>
  <si>
    <t>충청북도 영동군 영동읍 당곡로3길 32-1</t>
  </si>
  <si>
    <t>88</t>
    <phoneticPr fontId="2" type="noConversion"/>
  </si>
  <si>
    <t>산37-2</t>
  </si>
  <si>
    <t>충북 제천시 고명로3길 19, 202호(고명동)</t>
    <phoneticPr fontId="2" type="noConversion"/>
  </si>
  <si>
    <t xml:space="preserve"> 서울 양천구 목동동로10, 1110동 1502호 (신정동,목동신시가지아파트)</t>
    <phoneticPr fontId="2" type="noConversion"/>
  </si>
  <si>
    <t>구분지상권(상공3-90m)</t>
  </si>
  <si>
    <t>89</t>
    <phoneticPr fontId="2" type="noConversion"/>
  </si>
  <si>
    <t>산41-1</t>
  </si>
  <si>
    <t>서울 동작구 신대방길 85, 101동 1404호 (신대방동,경남아파트)</t>
    <phoneticPr fontId="2" type="noConversion"/>
  </si>
  <si>
    <t>90</t>
    <phoneticPr fontId="2" type="noConversion"/>
  </si>
  <si>
    <t>충북 영동군 영동읍 산익리</t>
  </si>
  <si>
    <t>산32-1</t>
  </si>
  <si>
    <t>서울 영등포구 여의도동 1-45 시범아파트 12동 32호</t>
    <phoneticPr fontId="2" type="noConversion"/>
  </si>
  <si>
    <t>경기도 성남시 분당구 성남대로 275, A동 901호 (정자동, 아데나펠리스)</t>
    <phoneticPr fontId="2" type="noConversion"/>
  </si>
  <si>
    <t>경기 시흥군 의왕면 왕곡동 383</t>
    <phoneticPr fontId="2" type="noConversion"/>
  </si>
  <si>
    <t>충남 계룡시 엄사면 엄사중앙로 65-9, 104동 1305호(두산아파트)</t>
    <phoneticPr fontId="2" type="noConversion"/>
  </si>
  <si>
    <t>서울 강남구 도곡동 869 삼익아파트 2-605</t>
    <phoneticPr fontId="2" type="noConversion"/>
  </si>
  <si>
    <t>서울 도봉구 시루봉로25길 23</t>
  </si>
  <si>
    <t>서울 도봉구 시루봉로25길 23, 402호</t>
    <phoneticPr fontId="2" type="noConversion"/>
  </si>
  <si>
    <t>구분지상권(상공3-66m)</t>
  </si>
  <si>
    <t>(상공3-66m)</t>
  </si>
  <si>
    <t>91</t>
    <phoneticPr fontId="2" type="noConversion"/>
  </si>
  <si>
    <t>산32-3</t>
  </si>
  <si>
    <t>구분지상권(상공14-66m)</t>
  </si>
  <si>
    <t>강원 강릉시 입암동 506-5 태평양임대아파트 102-1210</t>
  </si>
  <si>
    <t>경상남도 창원시 의창구 동읍 동읍로 196, 칠성그린아파트 104동 1204호</t>
    <phoneticPr fontId="2" type="noConversion"/>
  </si>
  <si>
    <t>92</t>
    <phoneticPr fontId="2" type="noConversion"/>
  </si>
  <si>
    <t>충북 영동군 양강면 죽촌리</t>
  </si>
  <si>
    <t>산11-1</t>
  </si>
  <si>
    <t>구분지상권(상공10-68m)</t>
  </si>
  <si>
    <t>서울 용산구 서빙고동 241-21 신동아아파트 13-1106</t>
  </si>
  <si>
    <t>서울 강남구 선릉로 206, 102동 2404호 (대치동,동부센트레빌)</t>
    <phoneticPr fontId="2" type="noConversion"/>
  </si>
  <si>
    <t>93</t>
  </si>
  <si>
    <t>430-11</t>
  </si>
  <si>
    <t>충북 영동군 양강면 죽촌리 409-6</t>
  </si>
  <si>
    <t xml:space="preserve"> 충북 영동군 양강면 양정죽촌로 397</t>
  </si>
  <si>
    <t>94</t>
  </si>
  <si>
    <t>431-1</t>
  </si>
  <si>
    <t>구분지상권(상공15-43m)</t>
  </si>
  <si>
    <t>충북 영동군 양강면 양정죽촌로 396</t>
  </si>
  <si>
    <t>충청북도 영동군 양강면 양정죽촌로 396</t>
  </si>
  <si>
    <t>충북 영동군 양강면 죽촌리 584</t>
  </si>
  <si>
    <t>96</t>
    <phoneticPr fontId="2" type="noConversion"/>
  </si>
  <si>
    <t>충북 영동군 양강면 죽촌리 587</t>
  </si>
  <si>
    <t>(상공19-50m)</t>
  </si>
  <si>
    <t>충북 영동군 양강면 죽촌리 548</t>
  </si>
  <si>
    <t>97</t>
    <phoneticPr fontId="2" type="noConversion"/>
  </si>
  <si>
    <t>659-1</t>
  </si>
  <si>
    <t>구분지상권(상공16-52m)</t>
  </si>
  <si>
    <t>충북 영동군 양강면 죽촌리 497</t>
  </si>
  <si>
    <t>충북 영동군 양강면 죽촌리 632</t>
    <phoneticPr fontId="2" type="noConversion"/>
  </si>
  <si>
    <t>98</t>
    <phoneticPr fontId="2" type="noConversion"/>
  </si>
  <si>
    <t>659-3</t>
  </si>
  <si>
    <t>천</t>
  </si>
  <si>
    <t>구분지상권(상공13-55m)</t>
  </si>
  <si>
    <t>99</t>
    <phoneticPr fontId="2" type="noConversion"/>
  </si>
  <si>
    <t>622-3</t>
  </si>
  <si>
    <t>구분지상권(상공27-56m)</t>
  </si>
  <si>
    <t>충북 영동군 양강면 죽촌리 585</t>
  </si>
  <si>
    <t>충북 영동군 양강면 죽촌1길 15</t>
  </si>
  <si>
    <t>100</t>
    <phoneticPr fontId="2" type="noConversion"/>
  </si>
  <si>
    <t>구분지상권(상공27-58m)</t>
  </si>
  <si>
    <t>서울 구로구 시흥동 266-725</t>
    <phoneticPr fontId="2" type="noConversion"/>
  </si>
  <si>
    <t>101</t>
    <phoneticPr fontId="2" type="noConversion"/>
  </si>
  <si>
    <t>626-1</t>
  </si>
  <si>
    <t>102</t>
    <phoneticPr fontId="2" type="noConversion"/>
  </si>
  <si>
    <t>산53-1</t>
  </si>
  <si>
    <t>구분지상권(상공20-56m)</t>
  </si>
  <si>
    <t>충북 영동군 영동읍 영산로 13-2</t>
    <phoneticPr fontId="2" type="noConversion"/>
  </si>
  <si>
    <t>(상공20-56m)</t>
  </si>
  <si>
    <t>충북 영동군 영동읍 학산영동로 1212, 601호(홍우아파트)</t>
    <phoneticPr fontId="2" type="noConversion"/>
  </si>
  <si>
    <t>104</t>
    <phoneticPr fontId="2" type="noConversion"/>
  </si>
  <si>
    <t>충북 영동군 양강면 가동리</t>
  </si>
  <si>
    <t>구분지상권(상공26-54m)</t>
  </si>
  <si>
    <t>충북 옥천군 이원면 백지리 322-2</t>
  </si>
  <si>
    <t>105</t>
    <phoneticPr fontId="2" type="noConversion"/>
  </si>
  <si>
    <t>충북 영동군 양강면 가동리 303</t>
  </si>
  <si>
    <t>106</t>
    <phoneticPr fontId="2" type="noConversion"/>
  </si>
  <si>
    <t>구분지상권(상공26-59m)</t>
  </si>
  <si>
    <t>107</t>
    <phoneticPr fontId="2" type="noConversion"/>
  </si>
  <si>
    <t>275-4</t>
  </si>
  <si>
    <t>구분지상권(상공30-58m)</t>
  </si>
  <si>
    <t>충북 영동군 양강면 가동리 276-1</t>
  </si>
  <si>
    <t>충청북도 영동군 양강면 가동길 256</t>
  </si>
  <si>
    <t>충북 영동군 영동읍 부용리 17</t>
    <phoneticPr fontId="2" type="noConversion"/>
  </si>
  <si>
    <t>영동농업협동조합</t>
  </si>
  <si>
    <t>108</t>
    <phoneticPr fontId="2" type="noConversion"/>
  </si>
  <si>
    <t>산44</t>
  </si>
  <si>
    <t>구분지상권(상공19-54m)</t>
  </si>
  <si>
    <t>경북 김천시 부곡동 361-18</t>
  </si>
  <si>
    <t>(상공19-54m)</t>
  </si>
  <si>
    <t>서울 용산구 한강로 3가 40</t>
  </si>
  <si>
    <t>충북 영동군 영동읍 계산리 591-3</t>
  </si>
  <si>
    <t>충청북도 영동군 영동읍 부용리 417, 지평더웰아파트 101-501</t>
    <phoneticPr fontId="2" type="noConversion"/>
  </si>
  <si>
    <t>충북 영동군 양강면 가동리 306</t>
  </si>
  <si>
    <t xml:space="preserve"> 충북 영동군 양강면 두릉2길 17</t>
  </si>
  <si>
    <t>서울 서대문구 용암동 520-7</t>
  </si>
  <si>
    <t>서울 영등포구 화곡동 399-1</t>
  </si>
  <si>
    <t>대전 대동 148</t>
  </si>
  <si>
    <t>대전 문창동 1구 33</t>
  </si>
  <si>
    <t>경기도 수원시 권선구  금곡로140번길 29, 804동 105호(금곡동,수원호매실휴먼시아8단지아파트)</t>
    <phoneticPr fontId="2" type="noConversion"/>
  </si>
  <si>
    <t>109</t>
    <phoneticPr fontId="2" type="noConversion"/>
  </si>
  <si>
    <t>360-1</t>
  </si>
  <si>
    <t>구분지상권(상공40-68m)</t>
  </si>
  <si>
    <t>대전 동구 신안동 282-2</t>
  </si>
  <si>
    <t>충남 천안시 동남구 일봉로 17, 106동 1502호 (신방동,성지새말아파트1단지)</t>
    <phoneticPr fontId="2" type="noConversion"/>
  </si>
  <si>
    <t>110</t>
    <phoneticPr fontId="2" type="noConversion"/>
  </si>
  <si>
    <t>360-2</t>
  </si>
  <si>
    <t>구분지상권(상공39-67m)</t>
  </si>
  <si>
    <t>111</t>
    <phoneticPr fontId="2" type="noConversion"/>
  </si>
  <si>
    <t>산45-1</t>
  </si>
  <si>
    <t>충북 영동군 양강면 가동리 609</t>
  </si>
  <si>
    <t>충북 영동군 양강면 가동리 605</t>
  </si>
  <si>
    <t>충북 영동군 영동읍 학산영동로 1085, 가동 110호 (삼부아파트)</t>
    <phoneticPr fontId="2" type="noConversion"/>
  </si>
  <si>
    <t>충북 영동군 양강면 가동리 463</t>
  </si>
  <si>
    <t>충북 영동군 영동읍 양가2길 11-17</t>
  </si>
  <si>
    <t>구분지상권(상공12-56m)</t>
  </si>
  <si>
    <t>(상공12-56m)</t>
  </si>
  <si>
    <t>112</t>
    <phoneticPr fontId="2" type="noConversion"/>
  </si>
  <si>
    <t>충북 영동군 양강면 괴목리</t>
  </si>
  <si>
    <t>18-1</t>
    <phoneticPr fontId="2" type="noConversion"/>
  </si>
  <si>
    <t>구분지상권(상공6-42m)</t>
  </si>
  <si>
    <t>15036840/105257880</t>
    <phoneticPr fontId="2" type="noConversion"/>
  </si>
  <si>
    <t>충북 영동군 양강면 괴목리 401-5</t>
  </si>
  <si>
    <t>(상공6-42m)</t>
  </si>
  <si>
    <t>2808162/105257880</t>
    <phoneticPr fontId="2" type="noConversion"/>
  </si>
  <si>
    <t>서울 종로구 신영동 214-32</t>
  </si>
  <si>
    <t>인천 중구 두미포로 112, 104동 302호 (중산동,e편한세상 영종국제도시 오션하임)</t>
    <phoneticPr fontId="2" type="noConversion"/>
  </si>
  <si>
    <t>1769040/105257880</t>
    <phoneticPr fontId="2" type="noConversion"/>
  </si>
  <si>
    <t>서울 도봉구 방학동 263-56 우암빌라 나-105</t>
  </si>
  <si>
    <t>서울 도봉구 방학로2가길 21, 201호 (방학동,쌍용아트빌라)</t>
    <phoneticPr fontId="2" type="noConversion"/>
  </si>
  <si>
    <t>333200/105257880</t>
    <phoneticPr fontId="2" type="noConversion"/>
  </si>
  <si>
    <t>서울 마포구 상수동 130</t>
  </si>
  <si>
    <t>경기 성남시 분당구 미금로 63, 303동 1403호 (구미동,무지개마을)</t>
    <phoneticPr fontId="2" type="noConversion"/>
  </si>
  <si>
    <t>충북 영동군 양강면 괴목리 412</t>
  </si>
  <si>
    <t xml:space="preserve">대전 서구 관저로 51, 509동 1104호 (관저동,구봉마을) </t>
    <phoneticPr fontId="2" type="noConversion"/>
  </si>
  <si>
    <t>1175958/105257880</t>
    <phoneticPr fontId="2" type="noConversion"/>
  </si>
  <si>
    <t>서울 종로구 세검정로7나길 23 (신영동)</t>
  </si>
  <si>
    <t>4296240/105257880</t>
    <phoneticPr fontId="2" type="noConversion"/>
  </si>
  <si>
    <t>충북 영동군 양강면 괴목리 401</t>
  </si>
  <si>
    <t>충북 영동군 양강면 괴목리 397-2</t>
    <phoneticPr fontId="2" type="noConversion"/>
  </si>
  <si>
    <t>1432080/105257880</t>
    <phoneticPr fontId="2" type="noConversion"/>
  </si>
  <si>
    <t>서울 성동구 옥수동 4 현대아파트 104-204</t>
  </si>
  <si>
    <t>경기 수원시 권선구 금곡동 530 엘지빌리지아파트 305-1702</t>
  </si>
  <si>
    <t>2864160/105257880</t>
    <phoneticPr fontId="2" type="noConversion"/>
  </si>
  <si>
    <t>서울 중랑구 망우동 434-41</t>
  </si>
  <si>
    <t xml:space="preserve">서울 중랑구 상봉중앙로8길 104, 1407동 2101호 (상봉동,태영아파트상봉동데시앙) </t>
    <phoneticPr fontId="2" type="noConversion"/>
  </si>
  <si>
    <t>대전 동구 자양동 281-54</t>
  </si>
  <si>
    <t xml:space="preserve">대전 동구 동대전로46번길 120, 204동 506호 (신흥동,LH이스트시티2단지) </t>
    <phoneticPr fontId="2" type="noConversion"/>
  </si>
  <si>
    <t>716040/105257880</t>
    <phoneticPr fontId="2" type="noConversion"/>
  </si>
  <si>
    <t>대전 중구 문화동 1-32</t>
  </si>
  <si>
    <t>충북 옥천군 청산면 백운1길 14</t>
    <phoneticPr fontId="2" type="noConversion"/>
  </si>
  <si>
    <t>2827440/105257880</t>
    <phoneticPr fontId="2" type="noConversion"/>
  </si>
  <si>
    <t>서울 중랑구 망우동 509-92</t>
  </si>
  <si>
    <t>서울 중랑구 봉우재로57길 44-6 (망우동)</t>
  </si>
  <si>
    <t>1285200/105257880</t>
    <phoneticPr fontId="2" type="noConversion"/>
  </si>
  <si>
    <t>경기 고양시 벽제동 282</t>
  </si>
  <si>
    <t>충북 영동군 영동읍 계산리 679-1</t>
  </si>
  <si>
    <t>충북 영동군 영동읍 이수길 34</t>
  </si>
  <si>
    <t>대전 동구 대성동 342-1</t>
  </si>
  <si>
    <t>대전 중구 학고개로47번길 22 (옥계동)</t>
  </si>
  <si>
    <t>276080/105257880</t>
    <phoneticPr fontId="2" type="noConversion"/>
  </si>
  <si>
    <t>경북 금릉군 어모면 목율동 10</t>
  </si>
  <si>
    <t>경북 구미시 송원동로 35, 105동 202호 (송정동,로얄타운)</t>
    <phoneticPr fontId="2" type="noConversion"/>
  </si>
  <si>
    <t>847280/105257880</t>
    <phoneticPr fontId="2" type="noConversion"/>
  </si>
  <si>
    <t>충북 영동군 양강면 괴목산막로 2</t>
  </si>
  <si>
    <t>충북 영동군 영동읍 부용1길 12, 101동 504호 (신양아파트)</t>
    <phoneticPr fontId="2" type="noConversion"/>
  </si>
  <si>
    <t>5012280/105257880</t>
    <phoneticPr fontId="2" type="noConversion"/>
  </si>
  <si>
    <t>충북 영동군 양강면 괴목리 411</t>
  </si>
  <si>
    <t>충북 청주시 수곡동 44-12</t>
  </si>
  <si>
    <t>충북 영동군 영동읍 부용1길 15, 101동 103호 (신양아파트)</t>
    <phoneticPr fontId="2" type="noConversion"/>
  </si>
  <si>
    <t>2416635/105257880</t>
    <phoneticPr fontId="2" type="noConversion"/>
  </si>
  <si>
    <t>충북 영동군 양강면 괴목리 400</t>
  </si>
  <si>
    <t>충북 영동군 양강면 괴목1길 7-2</t>
  </si>
  <si>
    <t>서울 성동구 행당동 304</t>
  </si>
  <si>
    <t>서울 노원구 상계동 1255, 은빛아파트 104-701</t>
    <phoneticPr fontId="2" type="noConversion"/>
  </si>
  <si>
    <t>압류</t>
  </si>
  <si>
    <t>서울특별시 성동구  광나루로 297</t>
  </si>
  <si>
    <t>성동 세무서</t>
    <phoneticPr fontId="2" type="noConversion"/>
  </si>
  <si>
    <t>경기도 용인시 처인구  중부대로 1199, 압류(시세13410-287)</t>
    <phoneticPr fontId="2" type="noConversion"/>
  </si>
  <si>
    <t>서울특별시 중구  삼일대로 340</t>
  </si>
  <si>
    <t>남대문 세무서</t>
  </si>
  <si>
    <t>서울 영등포구 영등포동 2가 94-267 (서울남부지사)</t>
    <phoneticPr fontId="2" type="noConversion"/>
  </si>
  <si>
    <t>근로복지공단</t>
  </si>
  <si>
    <t>서울 영등포구 영등포동 2가, 압류(세무2과-3044)</t>
    <phoneticPr fontId="2" type="noConversion"/>
  </si>
  <si>
    <t>서울특별시종로구</t>
  </si>
  <si>
    <t>서울특별시 종로구  삼일대로30길 22</t>
  </si>
  <si>
    <t>종로 세무서</t>
  </si>
  <si>
    <t>서울특별시 중구  창경궁로 17 (세무2과)</t>
    <phoneticPr fontId="2" type="noConversion"/>
  </si>
  <si>
    <t>서울특별시중구청</t>
    <phoneticPr fontId="2" type="noConversion"/>
  </si>
  <si>
    <t>서울특별시 성동구 고산자로 270, 압류(세무2과-6448)(세무2과세외-8240)</t>
    <phoneticPr fontId="2" type="noConversion"/>
  </si>
  <si>
    <t>서울특별시성동구</t>
  </si>
  <si>
    <t>1611090/105257880</t>
    <phoneticPr fontId="2" type="noConversion"/>
  </si>
  <si>
    <t>인천 계양구 계양문화로 168, 317동 504호 (용종동,초정마을하나아파트)</t>
    <phoneticPr fontId="2" type="noConversion"/>
  </si>
  <si>
    <t>대전 동구 용운로 80, 304동 301호 (용운동,용방마을아파트)</t>
    <phoneticPr fontId="2" type="noConversion"/>
  </si>
  <si>
    <t xml:space="preserve"> 충북 영동군 영동읍 계산로8길 7, 201호</t>
    <phoneticPr fontId="2" type="noConversion"/>
  </si>
  <si>
    <t>1879605/105257880</t>
    <phoneticPr fontId="2" type="noConversion"/>
  </si>
  <si>
    <t>충북 영동군 영동읍 매천리 96</t>
  </si>
  <si>
    <t>충북 영동군 영동읍 부용리 290</t>
  </si>
  <si>
    <t>충남 천안시 서북구 성환읍 신향촌길 28, 102호</t>
    <phoneticPr fontId="2" type="noConversion"/>
  </si>
  <si>
    <t>대전 동구 이사동 260</t>
  </si>
  <si>
    <t>경기 성남시 중원구 둔촌대로275번길 4-12, B01호 (하대원동)</t>
    <phoneticPr fontId="2" type="noConversion"/>
  </si>
  <si>
    <t>울산 남구 야음동 474-16</t>
  </si>
  <si>
    <t>대전 동구 용운로 80, 302동 404호 (용운동,용방마을아파트)</t>
    <phoneticPr fontId="2" type="noConversion"/>
  </si>
  <si>
    <t>884520/105257880</t>
    <phoneticPr fontId="2" type="noConversion"/>
  </si>
  <si>
    <t>전북 무주군 안성면 장기리 284-6</t>
  </si>
  <si>
    <t>대전 동구 가양동 33-15 청림빌라 가-202</t>
  </si>
  <si>
    <t>대전 서구 둔산로 15, 115동 1305호 (둔산동,향촌아파트)</t>
    <phoneticPr fontId="2" type="noConversion"/>
  </si>
  <si>
    <t>5307120/105257880</t>
    <phoneticPr fontId="2" type="noConversion"/>
  </si>
  <si>
    <t>충북 영동군 양강면 괴목리 699-1</t>
  </si>
  <si>
    <t>충북 영동군 양강면 괴목리 254-2</t>
  </si>
  <si>
    <t>서울 관악구 봉천동 1510-44</t>
  </si>
  <si>
    <t>경기 부천시 오정구 고강동 407-6, 선우아파트 나-404</t>
    <phoneticPr fontId="2" type="noConversion"/>
  </si>
  <si>
    <t>3538080/105257880</t>
    <phoneticPr fontId="2" type="noConversion"/>
  </si>
  <si>
    <t>서울 중랑구 망우동 422-9</t>
  </si>
  <si>
    <t>서울 중랑구 상봉로1길 35-4 (면목동)</t>
    <phoneticPr fontId="2" type="noConversion"/>
  </si>
  <si>
    <t>근로복지공단서울북부지사</t>
  </si>
  <si>
    <t>371280/105257880</t>
    <phoneticPr fontId="2" type="noConversion"/>
  </si>
  <si>
    <t>3341520/105257880</t>
    <phoneticPr fontId="2" type="noConversion"/>
  </si>
  <si>
    <t>충북 영동군 양강면 묘동리 310</t>
  </si>
  <si>
    <t>충청북도 영동군 영동읍계산리 698-3, 들락식당</t>
    <phoneticPr fontId="2" type="noConversion"/>
  </si>
  <si>
    <t>서울 중구 다동 33</t>
  </si>
  <si>
    <t>파산자영동신용협동조합의파산관재인예금보험공사</t>
  </si>
  <si>
    <t>835380/105257880</t>
    <phoneticPr fontId="2" type="noConversion"/>
  </si>
  <si>
    <t>경기 용인군 남사면 진목리 625-1</t>
  </si>
  <si>
    <t>경기 용인시 처인구 남사읍 어진로216번길 7</t>
  </si>
  <si>
    <t>충북 영동군 양강면 괴목로 44</t>
  </si>
  <si>
    <t>서울 구로구 시흥동 245-16</t>
  </si>
  <si>
    <t>경기도 화성시  병점노을로 31, 123동 305호(병점동, 병점역 아이파크캐슬)</t>
    <phoneticPr fontId="2" type="noConversion"/>
  </si>
  <si>
    <t>113</t>
    <phoneticPr fontId="2" type="noConversion"/>
  </si>
  <si>
    <t>구분지상권(상공13-54m)</t>
  </si>
  <si>
    <t>인천 부평구 마장로220번길 30-5, 402호(산곡동,오림씨티빌)</t>
  </si>
  <si>
    <t>인천광역시 부평구 마장로220번길 30-5, 402호 (산곡동, 오림씨티빌)</t>
    <phoneticPr fontId="2" type="noConversion"/>
  </si>
  <si>
    <t>인천 부평구 마장로 220번길 30-5,402호(산곡동,오림씨티빌)</t>
    <phoneticPr fontId="2" type="noConversion"/>
  </si>
  <si>
    <t>114</t>
    <phoneticPr fontId="2" type="noConversion"/>
  </si>
  <si>
    <t>구분지상권(상공11-46m)</t>
  </si>
  <si>
    <t>충북 영동군 양강면 남전5길 10</t>
    <phoneticPr fontId="2" type="noConversion"/>
  </si>
  <si>
    <t>115</t>
    <phoneticPr fontId="2" type="noConversion"/>
  </si>
  <si>
    <t>구분지상권(상공11-39m)</t>
  </si>
  <si>
    <t>116</t>
    <phoneticPr fontId="2" type="noConversion"/>
  </si>
  <si>
    <t>산48-1</t>
  </si>
  <si>
    <t>1/6</t>
    <phoneticPr fontId="2" type="noConversion"/>
  </si>
  <si>
    <t>충북 영동군 양강면 가동리 324</t>
  </si>
  <si>
    <t>충북 영동군 양강면 두릉1길 13</t>
  </si>
  <si>
    <t>대전 삼성동 337-2</t>
  </si>
  <si>
    <t>세종특별자치시 새롬중앙로 89, 새뜸마을 7단지 703동 1110호</t>
    <phoneticPr fontId="2" type="noConversion"/>
  </si>
  <si>
    <t>대전 자양동 214-5</t>
  </si>
  <si>
    <t>대전 동구 충정로 57 (가양동)</t>
  </si>
  <si>
    <t>충북 영동군 영동읍 계산리 684</t>
  </si>
  <si>
    <t>충북 영동군 영동읍 금동로 80</t>
  </si>
  <si>
    <t>충북 영동군 영동읍 계산리 694</t>
  </si>
  <si>
    <t>경기 수원시 권선구 권광로27번길 22, 2동 101호 (권선동,신현대아파트)</t>
    <phoneticPr fontId="2" type="noConversion"/>
  </si>
  <si>
    <t>서울 종로구 충신동 1-239</t>
  </si>
  <si>
    <t>(상공10-63m)</t>
  </si>
  <si>
    <t>117</t>
    <phoneticPr fontId="2" type="noConversion"/>
  </si>
  <si>
    <t>구분지상권(상공23-51m)</t>
  </si>
  <si>
    <t>118</t>
    <phoneticPr fontId="2" type="noConversion"/>
  </si>
  <si>
    <t>산12-1</t>
  </si>
  <si>
    <t>구분지상권(상공11-52m)</t>
  </si>
  <si>
    <t>99 / 2776</t>
  </si>
  <si>
    <t>영동군 양강면 괴목리 438-1</t>
    <phoneticPr fontId="2" type="noConversion"/>
  </si>
  <si>
    <t>(상공11-52m)</t>
  </si>
  <si>
    <t>892 / 2776</t>
  </si>
  <si>
    <t>경남 거제시 고현동 44-35 일진주택-101</t>
  </si>
  <si>
    <t>통영세무서</t>
    <phoneticPr fontId="2" type="noConversion"/>
  </si>
  <si>
    <t>893 / 2776</t>
  </si>
  <si>
    <t>충북 영동군 양강면 양정리 48</t>
  </si>
  <si>
    <t>충북 영동군 양강면 양정2길 34</t>
  </si>
  <si>
    <t xml:space="preserve"> 충북 영동군 양강면 양정2길 4-3</t>
  </si>
  <si>
    <t>120</t>
    <phoneticPr fontId="2" type="noConversion"/>
  </si>
  <si>
    <t>329-1</t>
  </si>
  <si>
    <t>구분지상권(상공36-64m)</t>
  </si>
  <si>
    <t>충북 영동군 양강면 괴목1길 17-10</t>
  </si>
  <si>
    <t>구분지상권(상공33-61m)</t>
  </si>
  <si>
    <t>구분지상권(상공32-61m)</t>
  </si>
  <si>
    <t>124</t>
    <phoneticPr fontId="2" type="noConversion"/>
  </si>
  <si>
    <t>충북 영동군 영동읍 계산리 775-1</t>
  </si>
  <si>
    <t>대구 남구 대명동 1635 개나리아파트 다-708</t>
  </si>
  <si>
    <t>충북 영동군 양강면 괴목리 433</t>
  </si>
  <si>
    <t>충청북도 영동군 양강면 괴목리 433</t>
  </si>
  <si>
    <t>충청북도 영동군 영동읍 괴목리 433</t>
  </si>
  <si>
    <t>경남 울산시 서부동 181-7 5개조305호</t>
  </si>
  <si>
    <t>울산 동구 진성6길 155-4, A동 209호 (전하동,은하아파트)</t>
    <phoneticPr fontId="2" type="noConversion"/>
  </si>
  <si>
    <t>(상공13-54m)</t>
  </si>
  <si>
    <t>125</t>
    <phoneticPr fontId="2" type="noConversion"/>
  </si>
  <si>
    <t>199-2</t>
  </si>
  <si>
    <t>구분지상권(상공24-52m)</t>
  </si>
  <si>
    <t>126</t>
  </si>
  <si>
    <t>구분지상권(상공22-62m)</t>
  </si>
  <si>
    <t>127</t>
  </si>
  <si>
    <t>212-1</t>
  </si>
  <si>
    <t>구분지상권(상공17-45m)</t>
  </si>
  <si>
    <t>경기 안양시 동안구 호계동 1052 목련아파트 207-1306</t>
  </si>
  <si>
    <t>경기 안양시 동안구 동안로 102, 207동 1306호 (호계동,목련아파트)</t>
    <phoneticPr fontId="2" type="noConversion"/>
  </si>
  <si>
    <t>128</t>
  </si>
  <si>
    <t>212-3</t>
  </si>
  <si>
    <t>구분지상권(상공17-47m)</t>
  </si>
  <si>
    <t>충북 영동군 양강면 괴목리 1037-18</t>
  </si>
  <si>
    <t>충청북도 영동군 양강면 괴목로 35-22</t>
  </si>
  <si>
    <t>129</t>
  </si>
  <si>
    <t>구분지상권(상공17-46m)</t>
  </si>
  <si>
    <t>충북 영동군 양강면 교동길 34-1</t>
    <phoneticPr fontId="2" type="noConversion"/>
  </si>
  <si>
    <t>영동군 양강면 교동길 34-1</t>
  </si>
  <si>
    <t>130</t>
  </si>
  <si>
    <t>214-1</t>
  </si>
  <si>
    <t>131</t>
  </si>
  <si>
    <t>214-2</t>
  </si>
  <si>
    <t>132</t>
  </si>
  <si>
    <t>창</t>
  </si>
  <si>
    <t>구분지상권(상공19-48m)</t>
  </si>
  <si>
    <t>충북 영동군 양강면 괴목산막로 21</t>
    <phoneticPr fontId="2" type="noConversion"/>
  </si>
  <si>
    <t>충북 영동군 영동읍 부용동2로 8</t>
  </si>
  <si>
    <t>133</t>
    <phoneticPr fontId="2" type="noConversion"/>
  </si>
  <si>
    <t>325-2</t>
  </si>
  <si>
    <t>구분지상권(상공20-52m)</t>
  </si>
  <si>
    <t>충북 영동군 양강면 학산영동로 54 농협양강지소</t>
    <phoneticPr fontId="2" type="noConversion"/>
  </si>
  <si>
    <t>양강농업협동조합</t>
  </si>
  <si>
    <t>(상공20-52m)</t>
  </si>
  <si>
    <t>충북 영동군 영동읍 부용동2로 8</t>
    <phoneticPr fontId="2" type="noConversion"/>
  </si>
  <si>
    <t>영동농업협동조합</t>
    <phoneticPr fontId="2" type="noConversion"/>
  </si>
  <si>
    <t>136</t>
  </si>
  <si>
    <t>430-1</t>
  </si>
  <si>
    <t>구분지상권(상공19-47m)</t>
  </si>
  <si>
    <t>137</t>
  </si>
  <si>
    <t>118-2</t>
  </si>
  <si>
    <t>구분지상권(상공37-66m)</t>
  </si>
  <si>
    <t>충북 영동군 양강면 남전리 272</t>
  </si>
  <si>
    <t>138</t>
  </si>
  <si>
    <t>118-3</t>
  </si>
  <si>
    <t>구분지상권(상공37-67m)</t>
  </si>
  <si>
    <t>충북 영동군 양강면 괴목리 768-5</t>
  </si>
  <si>
    <t>139</t>
  </si>
  <si>
    <t>118-5</t>
  </si>
  <si>
    <t>구분지상권(상공38-70m)</t>
  </si>
  <si>
    <t>충북 영동군 양강면 괴목리 768</t>
  </si>
  <si>
    <t>140</t>
  </si>
  <si>
    <t>197-2</t>
  </si>
  <si>
    <t>구분지상권(상공33-66m)</t>
  </si>
  <si>
    <t>141</t>
  </si>
  <si>
    <t>758-1</t>
  </si>
  <si>
    <t>충북 영동군 양강면 괴목리 832</t>
  </si>
  <si>
    <t>143</t>
    <phoneticPr fontId="2" type="noConversion"/>
  </si>
  <si>
    <t>915-2</t>
  </si>
  <si>
    <t>1/7</t>
    <phoneticPr fontId="2" type="noConversion"/>
  </si>
  <si>
    <t>서울 동작구 현충로 174, 2동 302허(동작동,국립서울현충원직원숙소)</t>
  </si>
  <si>
    <t>서울 동작구 현충로 174, 2동 302호(동작동,국립서울현충원직원숙소)</t>
    <phoneticPr fontId="2" type="noConversion"/>
  </si>
  <si>
    <t>(상공12-57m)</t>
  </si>
  <si>
    <t>충북 영동군 양강면 괴목로 19-20</t>
  </si>
  <si>
    <t>충청북도 영동군 괴목로 19-20</t>
  </si>
  <si>
    <t>충북 영동군 영동읍 상부용로 7-10, 405호(서한무궁화아파트)</t>
  </si>
  <si>
    <t>경기 성남시 분당구 중앙공원로 20, 426동 101호(서현동,현대아파트)</t>
  </si>
  <si>
    <t>부산 강서구 명지오션시티11로 22, 111동 503호(명지동,두산위브포세이돈)</t>
  </si>
  <si>
    <t>대전 동구 대전로542번길 78-1, 209동 503호(천동,휴먼시아2단지아파트)</t>
  </si>
  <si>
    <t>경기 수원시 권선구 효원로 256번길 33, 1409호 (권선동, 한라비발디파크)</t>
    <phoneticPr fontId="2" type="noConversion"/>
  </si>
  <si>
    <t>대전 대덕구 한밭대로1129번길 148, 303호(중리동)</t>
  </si>
  <si>
    <t>144</t>
    <phoneticPr fontId="2" type="noConversion"/>
  </si>
  <si>
    <t>산75-3</t>
  </si>
  <si>
    <t>구분지상권(상공12-57m)</t>
  </si>
  <si>
    <t>대전광역시 동구 대전로542번길 78-1, 209동 503호(천동, 휴면시아2단지아파트)</t>
    <phoneticPr fontId="2" type="noConversion"/>
  </si>
  <si>
    <t>145</t>
    <phoneticPr fontId="2" type="noConversion"/>
  </si>
  <si>
    <t>충북 영동군 양강면 쌍암리</t>
  </si>
  <si>
    <t>구분지상권(상공59-93m)</t>
  </si>
  <si>
    <t>충북 영동군 영동읍 동정로 134</t>
  </si>
  <si>
    <t>충청북도 영동군 영동읍 동정로 134</t>
  </si>
  <si>
    <t>146</t>
    <phoneticPr fontId="2" type="noConversion"/>
  </si>
  <si>
    <t>산64-1</t>
  </si>
  <si>
    <t>서울 강남구 논현동 40-3</t>
  </si>
  <si>
    <t>구분지상권(상공6-97m)</t>
  </si>
  <si>
    <t>147</t>
    <phoneticPr fontId="2" type="noConversion"/>
  </si>
  <si>
    <t>충북 영동군 심천면 명천리</t>
  </si>
  <si>
    <t>산39</t>
  </si>
  <si>
    <t>구분지상권(상공17-65m)</t>
  </si>
  <si>
    <t>충북 영동군 양산면 가곡리 342-1</t>
  </si>
  <si>
    <t>151</t>
    <phoneticPr fontId="2" type="noConversion"/>
  </si>
  <si>
    <t>구분지상권(상공24-64m)</t>
  </si>
  <si>
    <t>대전 중구 선화로22번길 25, 106동 706호(용두동,미르마을)</t>
    <phoneticPr fontId="2" type="noConversion"/>
  </si>
  <si>
    <t>대전광역시 중구 선화로22번길 25, 106동 706호 (용두동, 미르마을)</t>
    <phoneticPr fontId="2" type="noConversion"/>
  </si>
  <si>
    <t>대전 서구 둔산로 241, 202동 210호 (둔산동,보라아파트)</t>
    <phoneticPr fontId="2" type="noConversion"/>
  </si>
  <si>
    <t>대전 중구 태평로 15, 102동 302호 (태평동,버드내마을아파트)</t>
    <phoneticPr fontId="2" type="noConversion"/>
  </si>
  <si>
    <t>2/6</t>
    <phoneticPr fontId="2" type="noConversion"/>
  </si>
  <si>
    <t>울산 북구 수동중앙길 27-3(호계동)</t>
    <phoneticPr fontId="2" type="noConversion"/>
  </si>
  <si>
    <t>울산시 북구 수동안길 14-2, 202호 (호계동)</t>
    <phoneticPr fontId="2" type="noConversion"/>
  </si>
  <si>
    <t>대전 동구 대전여고1길 77(대동)</t>
    <phoneticPr fontId="2" type="noConversion"/>
  </si>
  <si>
    <t>대전 동구 대전여고1길 77 (대동)</t>
  </si>
  <si>
    <t>153</t>
  </si>
  <si>
    <t>산41</t>
  </si>
  <si>
    <t>구분지상권(상공3-36m)</t>
  </si>
  <si>
    <t>충북 영동군 심천면 명천1길 29</t>
  </si>
  <si>
    <t>충청북도 영동군 명천1길 29</t>
  </si>
  <si>
    <t>154</t>
  </si>
  <si>
    <t>구분지상권(상공25-62m)</t>
  </si>
  <si>
    <t>충북 영동군 심천면 금정리 67</t>
  </si>
  <si>
    <t>155</t>
  </si>
  <si>
    <t>351-2</t>
  </si>
  <si>
    <t>충북 영동군 심천면 명천리 186</t>
  </si>
  <si>
    <t>156</t>
  </si>
  <si>
    <t>구분지상권(상공34-62m)</t>
  </si>
  <si>
    <t>157</t>
    <phoneticPr fontId="2" type="noConversion"/>
  </si>
  <si>
    <t>1/5</t>
    <phoneticPr fontId="2" type="noConversion"/>
  </si>
  <si>
    <t>강원 강릉시 하슬라로 124, 102동 704호(교동,부영아파트)</t>
    <phoneticPr fontId="2" type="noConversion"/>
  </si>
  <si>
    <t>서울 영등포구 선유로55길 23(양평동4가)</t>
    <phoneticPr fontId="2" type="noConversion"/>
  </si>
  <si>
    <t>경기 광명시 도덕공원로 49, 102동 202호(철산동,브라운스톤 광명)</t>
    <phoneticPr fontId="2" type="noConversion"/>
  </si>
  <si>
    <t>경기도 광명시  도덕공원로 49, 102동 202호(철산동, 브라운스톤 광명)</t>
    <phoneticPr fontId="2" type="noConversion"/>
  </si>
  <si>
    <t>서울 영등포구 양평로 109 (양평동4가)</t>
    <phoneticPr fontId="2" type="noConversion"/>
  </si>
  <si>
    <t>서울특별시 영등포구  양평로 109</t>
  </si>
  <si>
    <t>서울 영등포구 선유로47길 34, 101동 302호(양평동4가, 삼호한숲아파트)</t>
    <phoneticPr fontId="2" type="noConversion"/>
  </si>
  <si>
    <t>구분지상권(상공23-72m)</t>
  </si>
  <si>
    <t>(상공23-72m)</t>
  </si>
  <si>
    <t>158</t>
    <phoneticPr fontId="2" type="noConversion"/>
  </si>
  <si>
    <t>구분지상권(상공7-59m)</t>
  </si>
  <si>
    <t>서울 성북구 삼선동1가 166</t>
  </si>
  <si>
    <t>경기 광주시 경충대로1422번길 41, 106동 1703호 (쌍령동,쌍령현대아파트)</t>
    <phoneticPr fontId="2" type="noConversion"/>
  </si>
  <si>
    <t>(상공7-59m)</t>
  </si>
  <si>
    <t>경기 고양시 덕양구 행신동 934 햇빛마을 2012-1501</t>
  </si>
  <si>
    <t>서울 강서구 공항대로42번길 54-26, 102동 402호 (내발산동,강서월드메르디앙)</t>
    <phoneticPr fontId="2" type="noConversion"/>
  </si>
  <si>
    <t>부산 연제구 연산동 149-11</t>
  </si>
  <si>
    <t>서울특별시 금천구  금하로 816, 벽산아파트 523-1402</t>
    <phoneticPr fontId="2" type="noConversion"/>
  </si>
  <si>
    <t>경기 군포시 산본동 1119 백두아파트 982-1201</t>
  </si>
  <si>
    <t>서울 강서구 금낭화로 274-22, 302호 (방화동)</t>
    <phoneticPr fontId="2" type="noConversion"/>
  </si>
  <si>
    <t>159</t>
    <phoneticPr fontId="2" type="noConversion"/>
  </si>
  <si>
    <t>산52-2</t>
  </si>
  <si>
    <t>구분지상권(상공10-58m)</t>
  </si>
  <si>
    <t>대전 유성구 도안대로549번안길 44 (구암동)</t>
  </si>
  <si>
    <t>경기 안양시 만안구 박달로 453, 111동 1905호 (박달동,한라비발디아파트)</t>
    <phoneticPr fontId="2" type="noConversion"/>
  </si>
  <si>
    <t>160</t>
  </si>
  <si>
    <t>구분지상권(상공27-59m)</t>
  </si>
  <si>
    <t>충북 영동군 영동읍 계산리 663-10</t>
  </si>
  <si>
    <t>충북 영동군 영동읍 계산로 49-1</t>
  </si>
  <si>
    <t>161</t>
  </si>
  <si>
    <t>대전 동구 가오동 658 은어송마을1단지 103-1102</t>
  </si>
  <si>
    <t>대전 동구 동구청로 67, 103동 1102호 (가오동,은어송마을1단지)</t>
    <phoneticPr fontId="2" type="noConversion"/>
  </si>
  <si>
    <t>162</t>
  </si>
  <si>
    <t>충북 영동군 심천면 기호리</t>
  </si>
  <si>
    <t>산30</t>
  </si>
  <si>
    <t>구분지상권(상공7-76m)</t>
  </si>
  <si>
    <t>경기 양평군 단월면 보룡길 53</t>
    <phoneticPr fontId="2" type="noConversion"/>
  </si>
  <si>
    <t>경기도 양평군 단월면 보룡길 53</t>
  </si>
  <si>
    <t>163</t>
  </si>
  <si>
    <t>산30-4</t>
  </si>
  <si>
    <t>구분지상권(상공48-76m)</t>
  </si>
  <si>
    <t>164</t>
  </si>
  <si>
    <t>산30-8</t>
  </si>
  <si>
    <t>165</t>
  </si>
  <si>
    <t>구분지상권(상공32-60m)</t>
  </si>
  <si>
    <t>충북 영동군 영동읍 계산리 256-2</t>
  </si>
  <si>
    <t>충남 천안시 목천읍 삼성리 9-6, 원앙마을2단지부영아파트 211-902</t>
    <phoneticPr fontId="2" type="noConversion"/>
  </si>
  <si>
    <t>주식회사정리금융공사</t>
  </si>
  <si>
    <t>166</t>
  </si>
  <si>
    <t>구분지상권(상공31-61m)</t>
  </si>
  <si>
    <t>충북 영동군 영동읍 부용리 343-11</t>
  </si>
  <si>
    <t>충북 영동군 영동읍 동정로 56-4, 1102호 (카이저)</t>
    <phoneticPr fontId="2" type="noConversion"/>
  </si>
  <si>
    <t>167</t>
  </si>
  <si>
    <t>구분지상권(상공22-61m)</t>
  </si>
  <si>
    <t>충북 영동군 심천면 고당리 458</t>
  </si>
  <si>
    <t>충북 영동군 심천면 금강로 2586</t>
  </si>
  <si>
    <t>168</t>
  </si>
  <si>
    <t>구분지상권(상공37-67m)</t>
    <phoneticPr fontId="2" type="noConversion"/>
  </si>
  <si>
    <t>169</t>
  </si>
  <si>
    <t>566-2</t>
  </si>
  <si>
    <t>구분지상권(상공35-63m)</t>
  </si>
  <si>
    <t>170</t>
    <phoneticPr fontId="2" type="noConversion"/>
  </si>
  <si>
    <t>산57</t>
  </si>
  <si>
    <t>충북 영동군 심천면 명천리 465</t>
  </si>
  <si>
    <t>구분지상권(상공6-54m)</t>
  </si>
  <si>
    <t>171</t>
    <phoneticPr fontId="2" type="noConversion"/>
  </si>
  <si>
    <t>산59-2</t>
  </si>
  <si>
    <t>구분지상권(상공37-60m)</t>
  </si>
  <si>
    <t>충북 영동군 심천면 명천리 438</t>
  </si>
  <si>
    <t>충북 영동군 심천면 명천1길 15-5</t>
  </si>
  <si>
    <t>172</t>
    <phoneticPr fontId="2" type="noConversion"/>
  </si>
  <si>
    <t>산33-1</t>
  </si>
  <si>
    <t>충북 영동군 양산면 죽산리 417-7</t>
  </si>
  <si>
    <t>청주시 흥덕구 복대동 지웰시티2차 아파트 206동 2805호</t>
    <phoneticPr fontId="2" type="noConversion"/>
  </si>
  <si>
    <t>구분지상권(상공8-45m)</t>
  </si>
  <si>
    <t>173</t>
    <phoneticPr fontId="2" type="noConversion"/>
  </si>
  <si>
    <t>유</t>
  </si>
  <si>
    <t>구분지상권(상공15-47m)</t>
  </si>
  <si>
    <t>경남 고성군 대가면 송계리 75</t>
  </si>
  <si>
    <t>경남 고성군 대가면 송계1길 163-43</t>
    <phoneticPr fontId="2" type="noConversion"/>
  </si>
  <si>
    <t>174</t>
    <phoneticPr fontId="2" type="noConversion"/>
  </si>
  <si>
    <t>산13</t>
  </si>
  <si>
    <t>구분지상권(상공5-62m)</t>
  </si>
  <si>
    <t>충북 영동군 심천면 기호리 495</t>
  </si>
  <si>
    <t>175</t>
    <phoneticPr fontId="2" type="noConversion"/>
  </si>
  <si>
    <t>산33-3</t>
  </si>
  <si>
    <t>충북 청주시 서원구 성봉로 88, 105동 703호 (성화동, 성화주공1단지아파트)</t>
  </si>
  <si>
    <t>충북 영동군 영동읍 눈어치4로 9</t>
  </si>
  <si>
    <t>구분지상권(상공8-56m)</t>
  </si>
  <si>
    <t>176</t>
    <phoneticPr fontId="2" type="noConversion"/>
  </si>
  <si>
    <t>산11</t>
  </si>
  <si>
    <t>구분지상권(상공7-55m)</t>
  </si>
  <si>
    <t>178</t>
    <phoneticPr fontId="2" type="noConversion"/>
  </si>
  <si>
    <t>충북 영동군 심천면 마곡리</t>
  </si>
  <si>
    <t>구분지상권(상공23-55m)</t>
  </si>
  <si>
    <t>충북 청주시 상당구 월평로 207, 104동 1303호(용암동, 형석아파트)</t>
    <phoneticPr fontId="2" type="noConversion"/>
  </si>
  <si>
    <t>충북 청주시 상당구 월평로 243, 103동 101호 (용암동,부영아파트)</t>
    <phoneticPr fontId="2" type="noConversion"/>
  </si>
  <si>
    <t>충북 청주시 흥덕구 풍산로 50, 5층(가경동,충청북도중소기업종합지원센터)</t>
    <phoneticPr fontId="2" type="noConversion"/>
  </si>
  <si>
    <t>충북신용보증재단</t>
    <phoneticPr fontId="2" type="noConversion"/>
  </si>
  <si>
    <t>충청북도 청주시 청원구  1순환로 44</t>
  </si>
  <si>
    <t>동청주세무서장</t>
    <phoneticPr fontId="2" type="noConversion"/>
  </si>
  <si>
    <t>강제경매개시결정</t>
    <phoneticPr fontId="2" type="noConversion"/>
  </si>
  <si>
    <t>179</t>
    <phoneticPr fontId="2" type="noConversion"/>
  </si>
  <si>
    <t>산8-1</t>
  </si>
  <si>
    <t>충북 영동군 심천면 금정리 307</t>
  </si>
  <si>
    <t>지상권</t>
  </si>
  <si>
    <t>충북 영동군 영동읍 계산리 290</t>
  </si>
  <si>
    <t>구분지상권(상공3-103m)</t>
  </si>
  <si>
    <t>180</t>
    <phoneticPr fontId="2" type="noConversion"/>
  </si>
  <si>
    <t>산55-16</t>
  </si>
  <si>
    <t>구분지상권(상공16-67m)</t>
  </si>
  <si>
    <t>경기 의정부시 체육로 249-28(녹양동)</t>
    <phoneticPr fontId="2" type="noConversion"/>
  </si>
  <si>
    <t>(상공16-67m)</t>
  </si>
  <si>
    <t>서울 도봉구 노해로70길 12, 3동 1407호(창동,동아아파트)</t>
    <phoneticPr fontId="2" type="noConversion"/>
  </si>
  <si>
    <t>181</t>
    <phoneticPr fontId="2" type="noConversion"/>
  </si>
  <si>
    <t>937-1</t>
  </si>
  <si>
    <t>충북 영동군 양강면 만계리 482</t>
  </si>
  <si>
    <t>서울 영등포구 신길로52길 12, 301호 (신길동,문화빌라)</t>
    <phoneticPr fontId="2" type="noConversion"/>
  </si>
  <si>
    <t>182</t>
    <phoneticPr fontId="2" type="noConversion"/>
  </si>
  <si>
    <t>산55-17</t>
  </si>
  <si>
    <t>2 / 5</t>
  </si>
  <si>
    <t>경기 안산시 상록구 사동 1344-1 신우아파트 601-902</t>
  </si>
  <si>
    <t>경기 안산시 상록구 감골로 83, 601동 902호 (사동,신우아파트)</t>
    <phoneticPr fontId="2" type="noConversion"/>
  </si>
  <si>
    <t>1 / 5</t>
  </si>
  <si>
    <t>충남 연기군 조치원읍 신흥리 393 주공아파트 205-2001</t>
  </si>
  <si>
    <t>연기군 조치원읍 신흥리 393 주공아파트, 205-2001</t>
    <phoneticPr fontId="2" type="noConversion"/>
  </si>
  <si>
    <t>서울 강남구 역삼동 798-14 한양연립 -102</t>
  </si>
  <si>
    <t>경기 평택시 용죽2로 30, 301동 1202호 (용이동,평택비전에듀포레푸르지오)</t>
    <phoneticPr fontId="2" type="noConversion"/>
  </si>
  <si>
    <t>서울 강서구 염창동 282-14</t>
  </si>
  <si>
    <t>서울 강서구 공항대로71길 54, 105동 803호 (염창동,태진한솔아파트)</t>
    <phoneticPr fontId="2" type="noConversion"/>
  </si>
  <si>
    <t>구분지상권(상공4-57m)</t>
  </si>
  <si>
    <t>(상공4-57m)</t>
  </si>
  <si>
    <t>183</t>
    <phoneticPr fontId="2" type="noConversion"/>
  </si>
  <si>
    <t>439-1</t>
  </si>
  <si>
    <t>대전 중구 목척2길 58, 3층(은행동)</t>
    <phoneticPr fontId="2" type="noConversion"/>
  </si>
  <si>
    <t>184</t>
  </si>
  <si>
    <t>439-2</t>
  </si>
  <si>
    <t>구분지상권(상공27-55m)</t>
  </si>
  <si>
    <t>185</t>
  </si>
  <si>
    <t>충북 영동군 심천면 마곡리 102</t>
  </si>
  <si>
    <t>경기 파주군 파평면 금파리 산 12-3</t>
  </si>
  <si>
    <t>186</t>
  </si>
  <si>
    <t>산58-1</t>
  </si>
  <si>
    <t>구분지상권(상공9-43m)</t>
  </si>
  <si>
    <t>카나다국 온타리오 노스옥크 아베뉴 2309 비숍 7</t>
  </si>
  <si>
    <t>187</t>
  </si>
  <si>
    <t>산58-5</t>
    <phoneticPr fontId="2" type="noConversion"/>
  </si>
  <si>
    <t>188</t>
  </si>
  <si>
    <t>428-2</t>
  </si>
  <si>
    <t>구분지상권(상공7-43m)</t>
  </si>
  <si>
    <t>서울 송파구 신천동 17-6 미성아파트 7-302</t>
  </si>
  <si>
    <t>서울 송파구 가락로 192, 22동 707호 (송파동,한양아파트)</t>
    <phoneticPr fontId="2" type="noConversion"/>
  </si>
  <si>
    <t>서울 강남구 언주로 110, 6동 701호 (개포동, 강남아파트)</t>
    <phoneticPr fontId="2" type="noConversion"/>
  </si>
  <si>
    <t>12</t>
    <phoneticPr fontId="2" type="noConversion"/>
  </si>
  <si>
    <t>산56-3</t>
  </si>
  <si>
    <t>13</t>
    <phoneticPr fontId="2" type="noConversion"/>
  </si>
  <si>
    <t>산62-6</t>
  </si>
  <si>
    <t>47</t>
    <phoneticPr fontId="2" type="noConversion"/>
  </si>
  <si>
    <t>산112-5</t>
  </si>
  <si>
    <t>충북 영동군 상촌면 궁촌리 325</t>
  </si>
  <si>
    <t>미등기필지</t>
    <phoneticPr fontId="2" type="noConversion"/>
  </si>
  <si>
    <t>충북 영동군 양강면 양정리</t>
  </si>
  <si>
    <t>산18-1</t>
  </si>
  <si>
    <t>충남 계룡시 엄사면 엄사중앙로 65-9, 104동 1305호(두산아파트)</t>
  </si>
  <si>
    <t>말소예고등기</t>
  </si>
  <si>
    <t>청주지방법원</t>
  </si>
  <si>
    <t>폐쇄등기(왜 폐쇄됐는지 모르게쑴)</t>
    <phoneticPr fontId="2" type="noConversion"/>
  </si>
  <si>
    <t>가처분</t>
  </si>
  <si>
    <t>서울 양천구 목2동 539-4 효성아파트 101동 101호</t>
  </si>
  <si>
    <t>충북 영동군 양강면 양정리 240</t>
  </si>
  <si>
    <t>서울 동작구 등용로8길 54, 2층동(대방동)</t>
  </si>
  <si>
    <t>대전 서구 갈마동 264-1 임광아파트 101동 202호</t>
  </si>
  <si>
    <t>경기 안산시 상록구 본오동 879-16 신안아파트 207동 409호</t>
  </si>
  <si>
    <t>경기 수원시 장안구 율전동 412-1 한우리 나동 301호</t>
  </si>
  <si>
    <t>서울 영등포구 당산동 121-209</t>
  </si>
  <si>
    <t>충북 영동군 양강면 양정리 234</t>
  </si>
  <si>
    <t>충북 영동군 양강면 양정리 242</t>
  </si>
  <si>
    <t>구분지상권(상공3-64m)</t>
    <phoneticPr fontId="2" type="noConversion"/>
  </si>
  <si>
    <t>대전 대덕구 오정동 65-26</t>
  </si>
  <si>
    <t>경기 안산시 단원구 초지동 739 그린빌아파트 1616-204</t>
  </si>
  <si>
    <t>충북 영동군 양강면 죽촌리 630</t>
  </si>
  <si>
    <t>345kV 신옥천-북경남 기설송전선로 권원확보사업 (영동군청)</t>
    <phoneticPr fontId="2" type="noConversion"/>
  </si>
  <si>
    <t>이*배</t>
    <phoneticPr fontId="2" type="noConversion"/>
  </si>
  <si>
    <t>나*규</t>
    <phoneticPr fontId="2" type="noConversion"/>
  </si>
  <si>
    <t>고*주</t>
    <phoneticPr fontId="2" type="noConversion"/>
  </si>
  <si>
    <t>김*호</t>
    <phoneticPr fontId="2" type="noConversion"/>
  </si>
  <si>
    <t>박*용</t>
    <phoneticPr fontId="2" type="noConversion"/>
  </si>
  <si>
    <t>이*희</t>
    <phoneticPr fontId="2" type="noConversion"/>
  </si>
  <si>
    <t>이*배</t>
    <phoneticPr fontId="2" type="noConversion"/>
  </si>
  <si>
    <t>나*두</t>
    <phoneticPr fontId="2" type="noConversion"/>
  </si>
  <si>
    <t>임*혁</t>
    <phoneticPr fontId="2" type="noConversion"/>
  </si>
  <si>
    <t>임*광</t>
    <phoneticPr fontId="2" type="noConversion"/>
  </si>
  <si>
    <t>장*록</t>
    <phoneticPr fontId="2" type="noConversion"/>
  </si>
  <si>
    <t>김*숙</t>
    <phoneticPr fontId="2" type="noConversion"/>
  </si>
  <si>
    <t>김*식</t>
    <phoneticPr fontId="2" type="noConversion"/>
  </si>
  <si>
    <t>성*임</t>
    <phoneticPr fontId="2" type="noConversion"/>
  </si>
  <si>
    <t>라*채</t>
    <phoneticPr fontId="2" type="noConversion"/>
  </si>
  <si>
    <t>임*빈</t>
    <phoneticPr fontId="2" type="noConversion"/>
  </si>
  <si>
    <t>이*화</t>
    <phoneticPr fontId="2" type="noConversion"/>
  </si>
  <si>
    <t>이*수</t>
    <phoneticPr fontId="2" type="noConversion"/>
  </si>
  <si>
    <t>임*혁</t>
    <phoneticPr fontId="2" type="noConversion"/>
  </si>
  <si>
    <t>김*길</t>
    <phoneticPr fontId="2" type="noConversion"/>
  </si>
  <si>
    <t>신*만</t>
    <phoneticPr fontId="2" type="noConversion"/>
  </si>
  <si>
    <t>김*구</t>
    <phoneticPr fontId="2" type="noConversion"/>
  </si>
  <si>
    <t>박*분</t>
    <phoneticPr fontId="2" type="noConversion"/>
  </si>
  <si>
    <t>남*근</t>
    <phoneticPr fontId="2" type="noConversion"/>
  </si>
  <si>
    <t>이*옥</t>
    <phoneticPr fontId="2" type="noConversion"/>
  </si>
  <si>
    <t>박*훈</t>
    <phoneticPr fontId="2" type="noConversion"/>
  </si>
  <si>
    <t>이*근</t>
    <phoneticPr fontId="2" type="noConversion"/>
  </si>
  <si>
    <t>이*기</t>
    <phoneticPr fontId="2" type="noConversion"/>
  </si>
  <si>
    <t>김*하</t>
    <phoneticPr fontId="2" type="noConversion"/>
  </si>
  <si>
    <t>남*종</t>
    <phoneticPr fontId="2" type="noConversion"/>
  </si>
  <si>
    <t>황*연</t>
    <phoneticPr fontId="2" type="noConversion"/>
  </si>
  <si>
    <t>안*수</t>
    <phoneticPr fontId="2" type="noConversion"/>
  </si>
  <si>
    <t>안*일</t>
    <phoneticPr fontId="2" type="noConversion"/>
  </si>
  <si>
    <t>안*희</t>
    <phoneticPr fontId="2" type="noConversion"/>
  </si>
  <si>
    <t>연*음</t>
    <phoneticPr fontId="2" type="noConversion"/>
  </si>
  <si>
    <t>현*은</t>
    <phoneticPr fontId="2" type="noConversion"/>
  </si>
  <si>
    <t>노*준</t>
    <phoneticPr fontId="2" type="noConversion"/>
  </si>
  <si>
    <t>조*권</t>
    <phoneticPr fontId="2" type="noConversion"/>
  </si>
  <si>
    <t>이*봉</t>
    <phoneticPr fontId="2" type="noConversion"/>
  </si>
  <si>
    <t>조*우</t>
    <phoneticPr fontId="2" type="noConversion"/>
  </si>
  <si>
    <t>남*호</t>
    <phoneticPr fontId="2" type="noConversion"/>
  </si>
  <si>
    <t>배*진</t>
    <phoneticPr fontId="2" type="noConversion"/>
  </si>
  <si>
    <t>배*현</t>
    <phoneticPr fontId="2" type="noConversion"/>
  </si>
  <si>
    <t>서*원</t>
    <phoneticPr fontId="2" type="noConversion"/>
  </si>
  <si>
    <t>허*</t>
    <phoneticPr fontId="2" type="noConversion"/>
  </si>
  <si>
    <t>송*찬</t>
    <phoneticPr fontId="2" type="noConversion"/>
  </si>
  <si>
    <t>김*형</t>
    <phoneticPr fontId="2" type="noConversion"/>
  </si>
  <si>
    <t>권*식</t>
    <phoneticPr fontId="2" type="noConversion"/>
  </si>
  <si>
    <t>김*현</t>
    <phoneticPr fontId="2" type="noConversion"/>
  </si>
  <si>
    <t>김*균</t>
    <phoneticPr fontId="2" type="noConversion"/>
  </si>
  <si>
    <t>강*남</t>
    <phoneticPr fontId="2" type="noConversion"/>
  </si>
  <si>
    <t>이*규</t>
    <phoneticPr fontId="2" type="noConversion"/>
  </si>
  <si>
    <t>유*숙</t>
    <phoneticPr fontId="2" type="noConversion"/>
  </si>
  <si>
    <t>김*수</t>
    <phoneticPr fontId="2" type="noConversion"/>
  </si>
  <si>
    <t>양*우</t>
    <phoneticPr fontId="2" type="noConversion"/>
  </si>
  <si>
    <t>신*범</t>
    <phoneticPr fontId="2" type="noConversion"/>
  </si>
  <si>
    <t>이*욱</t>
    <phoneticPr fontId="2" type="noConversion"/>
  </si>
  <si>
    <t>장*봉</t>
    <phoneticPr fontId="2" type="noConversion"/>
  </si>
  <si>
    <t>천*조</t>
    <phoneticPr fontId="2" type="noConversion"/>
  </si>
  <si>
    <t>이*준</t>
    <phoneticPr fontId="2" type="noConversion"/>
  </si>
  <si>
    <t>정*천</t>
    <phoneticPr fontId="2" type="noConversion"/>
  </si>
  <si>
    <t>박*희</t>
    <phoneticPr fontId="2" type="noConversion"/>
  </si>
  <si>
    <t>오*용</t>
    <phoneticPr fontId="2" type="noConversion"/>
  </si>
  <si>
    <t>오*진</t>
    <phoneticPr fontId="2" type="noConversion"/>
  </si>
  <si>
    <t>고*언</t>
    <phoneticPr fontId="2" type="noConversion"/>
  </si>
  <si>
    <t>고*기</t>
    <phoneticPr fontId="2" type="noConversion"/>
  </si>
  <si>
    <t>고*식</t>
    <phoneticPr fontId="2" type="noConversion"/>
  </si>
  <si>
    <t>장*봉</t>
    <phoneticPr fontId="2" type="noConversion"/>
  </si>
  <si>
    <t>장*석</t>
    <phoneticPr fontId="2" type="noConversion"/>
  </si>
  <si>
    <t>장*태</t>
    <phoneticPr fontId="2" type="noConversion"/>
  </si>
  <si>
    <t>장*명</t>
    <phoneticPr fontId="2" type="noConversion"/>
  </si>
  <si>
    <t>장*혁</t>
    <phoneticPr fontId="2" type="noConversion"/>
  </si>
  <si>
    <t>장*섭</t>
    <phoneticPr fontId="2" type="noConversion"/>
  </si>
  <si>
    <t>장*연</t>
    <phoneticPr fontId="2" type="noConversion"/>
  </si>
  <si>
    <t>박*봉</t>
    <phoneticPr fontId="2" type="noConversion"/>
  </si>
  <si>
    <t>박*조</t>
    <phoneticPr fontId="2" type="noConversion"/>
  </si>
  <si>
    <t>박*성</t>
    <phoneticPr fontId="2" type="noConversion"/>
  </si>
  <si>
    <t>박*원</t>
    <phoneticPr fontId="2" type="noConversion"/>
  </si>
  <si>
    <t>박*주</t>
    <phoneticPr fontId="2" type="noConversion"/>
  </si>
  <si>
    <t>정*택</t>
    <phoneticPr fontId="2" type="noConversion"/>
  </si>
  <si>
    <t>정*석</t>
    <phoneticPr fontId="2" type="noConversion"/>
  </si>
  <si>
    <t>정*성</t>
    <phoneticPr fontId="2" type="noConversion"/>
  </si>
  <si>
    <t>곽*헌</t>
    <phoneticPr fontId="2" type="noConversion"/>
  </si>
  <si>
    <t>김*성</t>
    <phoneticPr fontId="2" type="noConversion"/>
  </si>
  <si>
    <t>김*미</t>
    <phoneticPr fontId="2" type="noConversion"/>
  </si>
  <si>
    <t>김*이</t>
    <phoneticPr fontId="2" type="noConversion"/>
  </si>
  <si>
    <t>김*덕</t>
    <phoneticPr fontId="2" type="noConversion"/>
  </si>
  <si>
    <t>김*련</t>
    <phoneticPr fontId="2" type="noConversion"/>
  </si>
  <si>
    <t>김*무</t>
    <phoneticPr fontId="2" type="noConversion"/>
  </si>
  <si>
    <t>김*임</t>
    <phoneticPr fontId="2" type="noConversion"/>
  </si>
  <si>
    <t>김*자</t>
    <phoneticPr fontId="2" type="noConversion"/>
  </si>
  <si>
    <t>김*관</t>
    <phoneticPr fontId="2" type="noConversion"/>
  </si>
  <si>
    <t>김*분</t>
    <phoneticPr fontId="2" type="noConversion"/>
  </si>
  <si>
    <t>김*순</t>
    <phoneticPr fontId="2" type="noConversion"/>
  </si>
  <si>
    <t>김*영</t>
    <phoneticPr fontId="2" type="noConversion"/>
  </si>
  <si>
    <t>류*임</t>
    <phoneticPr fontId="2" type="noConversion"/>
  </si>
  <si>
    <t>박*하</t>
    <phoneticPr fontId="2" type="noConversion"/>
  </si>
  <si>
    <t>소*열</t>
    <phoneticPr fontId="2" type="noConversion"/>
  </si>
  <si>
    <t>소*조</t>
    <phoneticPr fontId="2" type="noConversion"/>
  </si>
  <si>
    <t>소*아</t>
    <phoneticPr fontId="2" type="noConversion"/>
  </si>
  <si>
    <t>소*식</t>
    <phoneticPr fontId="2" type="noConversion"/>
  </si>
  <si>
    <t>소*자</t>
    <phoneticPr fontId="2" type="noConversion"/>
  </si>
  <si>
    <t>소*영</t>
    <phoneticPr fontId="2" type="noConversion"/>
  </si>
  <si>
    <t>소*옥</t>
    <phoneticPr fontId="2" type="noConversion"/>
  </si>
  <si>
    <t>손*숙</t>
    <phoneticPr fontId="2" type="noConversion"/>
  </si>
  <si>
    <t>손*옥</t>
    <phoneticPr fontId="2" type="noConversion"/>
  </si>
  <si>
    <t>손*정</t>
    <phoneticPr fontId="2" type="noConversion"/>
  </si>
  <si>
    <t>손*향</t>
    <phoneticPr fontId="2" type="noConversion"/>
  </si>
  <si>
    <t>손*규</t>
    <phoneticPr fontId="2" type="noConversion"/>
  </si>
  <si>
    <t>손*지</t>
    <phoneticPr fontId="2" type="noConversion"/>
  </si>
  <si>
    <t>이*순</t>
    <phoneticPr fontId="2" type="noConversion"/>
  </si>
  <si>
    <t>전*남</t>
    <phoneticPr fontId="2" type="noConversion"/>
  </si>
  <si>
    <t>전*식</t>
    <phoneticPr fontId="2" type="noConversion"/>
  </si>
  <si>
    <t>전*련</t>
    <phoneticPr fontId="2" type="noConversion"/>
  </si>
  <si>
    <t>전*희</t>
    <phoneticPr fontId="2" type="noConversion"/>
  </si>
  <si>
    <t>배*주</t>
    <phoneticPr fontId="2" type="noConversion"/>
  </si>
  <si>
    <t>정*옥</t>
    <phoneticPr fontId="2" type="noConversion"/>
  </si>
  <si>
    <t>장*룡</t>
    <phoneticPr fontId="2" type="noConversion"/>
  </si>
  <si>
    <t>장*호</t>
    <phoneticPr fontId="2" type="noConversion"/>
  </si>
  <si>
    <t>장*만</t>
    <phoneticPr fontId="2" type="noConversion"/>
  </si>
  <si>
    <t>장*수</t>
    <phoneticPr fontId="2" type="noConversion"/>
  </si>
  <si>
    <t>장*식</t>
    <phoneticPr fontId="2" type="noConversion"/>
  </si>
  <si>
    <t>박*석</t>
    <phoneticPr fontId="2" type="noConversion"/>
  </si>
  <si>
    <t>강*용</t>
    <phoneticPr fontId="2" type="noConversion"/>
  </si>
  <si>
    <t>전*하</t>
    <phoneticPr fontId="2" type="noConversion"/>
  </si>
  <si>
    <t>박*관</t>
    <phoneticPr fontId="2" type="noConversion"/>
  </si>
  <si>
    <t>최*식</t>
    <phoneticPr fontId="2" type="noConversion"/>
  </si>
  <si>
    <t>최*근</t>
    <phoneticPr fontId="2" type="noConversion"/>
  </si>
  <si>
    <t>최*권</t>
    <phoneticPr fontId="2" type="noConversion"/>
  </si>
  <si>
    <t>최*덕</t>
    <phoneticPr fontId="2" type="noConversion"/>
  </si>
  <si>
    <t>김*상</t>
    <phoneticPr fontId="2" type="noConversion"/>
  </si>
  <si>
    <t>김*자</t>
    <phoneticPr fontId="2" type="noConversion"/>
  </si>
  <si>
    <t>손*희</t>
    <phoneticPr fontId="2" type="noConversion"/>
  </si>
  <si>
    <t>구*********종중</t>
    <phoneticPr fontId="2" type="noConversion"/>
  </si>
  <si>
    <t>구***************종중</t>
    <phoneticPr fontId="2" type="noConversion"/>
  </si>
  <si>
    <t>구************종중</t>
    <phoneticPr fontId="2" type="noConversion"/>
  </si>
  <si>
    <t>김*준</t>
    <phoneticPr fontId="2" type="noConversion"/>
  </si>
  <si>
    <t>손*남</t>
    <phoneticPr fontId="2" type="noConversion"/>
  </si>
  <si>
    <t>손*애</t>
    <phoneticPr fontId="2" type="noConversion"/>
  </si>
  <si>
    <t>손*준</t>
    <phoneticPr fontId="2" type="noConversion"/>
  </si>
  <si>
    <t>손*미</t>
    <phoneticPr fontId="2" type="noConversion"/>
  </si>
  <si>
    <t>손*한</t>
    <phoneticPr fontId="2" type="noConversion"/>
  </si>
  <si>
    <t>손*수</t>
    <phoneticPr fontId="2" type="noConversion"/>
  </si>
  <si>
    <t>손*용</t>
    <phoneticPr fontId="2" type="noConversion"/>
  </si>
  <si>
    <t>밀***********종중</t>
    <phoneticPr fontId="2" type="noConversion"/>
  </si>
  <si>
    <t>배*식</t>
    <phoneticPr fontId="2" type="noConversion"/>
  </si>
  <si>
    <t>최*추</t>
    <phoneticPr fontId="2" type="noConversion"/>
  </si>
  <si>
    <t>박*욱</t>
    <phoneticPr fontId="2" type="noConversion"/>
  </si>
  <si>
    <t>박*연</t>
    <phoneticPr fontId="2" type="noConversion"/>
  </si>
  <si>
    <t>배*옥</t>
    <phoneticPr fontId="2" type="noConversion"/>
  </si>
  <si>
    <t>배*자</t>
    <phoneticPr fontId="2" type="noConversion"/>
  </si>
  <si>
    <t>배*응</t>
    <phoneticPr fontId="2" type="noConversion"/>
  </si>
  <si>
    <t>배*순</t>
    <phoneticPr fontId="2" type="noConversion"/>
  </si>
  <si>
    <t>배*구</t>
    <phoneticPr fontId="2" type="noConversion"/>
  </si>
  <si>
    <t>배*득</t>
    <phoneticPr fontId="2" type="noConversion"/>
  </si>
  <si>
    <t>배*수</t>
    <phoneticPr fontId="2" type="noConversion"/>
  </si>
  <si>
    <t>배*일</t>
    <phoneticPr fontId="2" type="noConversion"/>
  </si>
  <si>
    <t>신*익</t>
    <phoneticPr fontId="2" type="noConversion"/>
  </si>
  <si>
    <t>신*훈</t>
    <phoneticPr fontId="2" type="noConversion"/>
  </si>
  <si>
    <t>신*철</t>
    <phoneticPr fontId="2" type="noConversion"/>
  </si>
  <si>
    <t>조*련</t>
    <phoneticPr fontId="2" type="noConversion"/>
  </si>
  <si>
    <t>백*대</t>
    <phoneticPr fontId="2" type="noConversion"/>
  </si>
  <si>
    <t>이*은</t>
    <phoneticPr fontId="2" type="noConversion"/>
  </si>
  <si>
    <t>김*태</t>
    <phoneticPr fontId="2" type="noConversion"/>
  </si>
  <si>
    <t>조*무</t>
    <phoneticPr fontId="2" type="noConversion"/>
  </si>
  <si>
    <t>배*권</t>
    <phoneticPr fontId="2" type="noConversion"/>
  </si>
  <si>
    <t>수*****종중</t>
    <phoneticPr fontId="2" type="noConversion"/>
  </si>
  <si>
    <t>재***************회</t>
  </si>
  <si>
    <t>재***************회</t>
    <phoneticPr fontId="2" type="noConversion"/>
  </si>
  <si>
    <t>성******종중</t>
    <phoneticPr fontId="2" type="noConversion"/>
  </si>
  <si>
    <t>고*복</t>
    <phoneticPr fontId="2" type="noConversion"/>
  </si>
  <si>
    <t>정*철</t>
    <phoneticPr fontId="2" type="noConversion"/>
  </si>
  <si>
    <t>여*********회</t>
    <phoneticPr fontId="2" type="noConversion"/>
  </si>
  <si>
    <t>박*</t>
    <phoneticPr fontId="2" type="noConversion"/>
  </si>
  <si>
    <t>박*석</t>
    <phoneticPr fontId="2" type="noConversion"/>
  </si>
  <si>
    <t>강*동</t>
    <phoneticPr fontId="2" type="noConversion"/>
  </si>
  <si>
    <t>홍*기</t>
    <phoneticPr fontId="2" type="noConversion"/>
  </si>
  <si>
    <t>홍*의</t>
    <phoneticPr fontId="2" type="noConversion"/>
  </si>
  <si>
    <t>권*윤</t>
    <phoneticPr fontId="2" type="noConversion"/>
  </si>
  <si>
    <t>정*영</t>
    <phoneticPr fontId="2" type="noConversion"/>
  </si>
  <si>
    <t>곽*영</t>
    <phoneticPr fontId="2" type="noConversion"/>
  </si>
  <si>
    <t>이*숙</t>
    <phoneticPr fontId="2" type="noConversion"/>
  </si>
  <si>
    <t>김*옥</t>
    <phoneticPr fontId="2" type="noConversion"/>
  </si>
  <si>
    <t>김*미</t>
    <phoneticPr fontId="2" type="noConversion"/>
  </si>
  <si>
    <t>용인시</t>
    <phoneticPr fontId="2" type="noConversion"/>
  </si>
  <si>
    <t>장*옥</t>
    <phoneticPr fontId="2" type="noConversion"/>
  </si>
  <si>
    <t>장*향</t>
    <phoneticPr fontId="2" type="noConversion"/>
  </si>
  <si>
    <t>장*영</t>
    <phoneticPr fontId="2" type="noConversion"/>
  </si>
  <si>
    <t>장*홍</t>
    <phoneticPr fontId="2" type="noConversion"/>
  </si>
  <si>
    <t>장*희</t>
    <phoneticPr fontId="2" type="noConversion"/>
  </si>
  <si>
    <t>고******중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</si>
</sst>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b/>
      <u/>
      <sz val="18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Calibri"/>
      <family val="2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1" fontId="10" fillId="0" borderId="1" xfId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1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41" fontId="11" fillId="0" borderId="1" xfId="1" applyFont="1" applyFill="1" applyBorder="1" applyAlignment="1">
      <alignment horizontal="center" vertical="center" wrapText="1"/>
    </xf>
    <xf numFmtId="41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1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1" fontId="10" fillId="0" borderId="1" xfId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 wrapText="1"/>
    </xf>
    <xf numFmtId="41" fontId="12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41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41" fontId="12" fillId="0" borderId="1" xfId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1" fontId="10" fillId="0" borderId="1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1" fontId="10" fillId="0" borderId="2" xfId="1" applyFont="1" applyBorder="1" applyAlignment="1">
      <alignment horizontal="center" vertical="center" wrapText="1"/>
    </xf>
    <xf numFmtId="41" fontId="10" fillId="0" borderId="4" xfId="1" applyFont="1" applyBorder="1" applyAlignment="1">
      <alignment horizontal="center" vertical="center" wrapText="1"/>
    </xf>
    <xf numFmtId="41" fontId="10" fillId="0" borderId="3" xfId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1" fontId="9" fillId="2" borderId="1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9">
    <cellStyle name="백분율 2" xfId="2"/>
    <cellStyle name="백분율 2 2" xfId="3"/>
    <cellStyle name="쉼표 [0]" xfId="1" builtinId="6"/>
    <cellStyle name="쉼표 [0] 2" xfId="4"/>
    <cellStyle name="표준" xfId="0" builtinId="0"/>
    <cellStyle name="표준 10" xfId="5"/>
    <cellStyle name="표준 15 6" xfId="6"/>
    <cellStyle name="표준 2" xfId="7"/>
    <cellStyle name="표준 2 10" xfId="8"/>
    <cellStyle name="표준 2 2" xfId="9"/>
    <cellStyle name="표준 2 2 2" xfId="10"/>
    <cellStyle name="표준 2 2 3" xfId="11"/>
    <cellStyle name="표준 2 3" xfId="12"/>
    <cellStyle name="표준 2 3 2" xfId="13"/>
    <cellStyle name="표준 2 4" xfId="14"/>
    <cellStyle name="표준 3" xfId="15"/>
    <cellStyle name="표준 3 2" xfId="16"/>
    <cellStyle name="표준 3 3" xfId="17"/>
    <cellStyle name="표준 4" xfId="18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2"/>
  <sheetViews>
    <sheetView tabSelected="1" view="pageBreakPreview" zoomScaleSheetLayoutView="100" workbookViewId="0">
      <pane xSplit="2" ySplit="3" topLeftCell="F331" activePane="bottomRight" state="frozen"/>
      <selection pane="topRight" activeCell="D1" sqref="D1"/>
      <selection pane="bottomLeft" activeCell="A5" sqref="A5"/>
      <selection pane="bottomRight" activeCell="I336" sqref="I336:I337"/>
    </sheetView>
  </sheetViews>
  <sheetFormatPr defaultRowHeight="16.5" x14ac:dyDescent="0.3"/>
  <cols>
    <col min="1" max="1" width="4.625" style="1" customWidth="1"/>
    <col min="2" max="2" width="22" style="1" customWidth="1"/>
    <col min="3" max="3" width="7.25" style="1" customWidth="1"/>
    <col min="4" max="4" width="5.5" style="1" bestFit="1" customWidth="1"/>
    <col min="5" max="5" width="9" style="2" customWidth="1"/>
    <col min="6" max="6" width="8.875" style="2" customWidth="1"/>
    <col min="7" max="7" width="0.5" style="3" hidden="1" customWidth="1"/>
    <col min="8" max="8" width="0.5" style="1" hidden="1" customWidth="1"/>
    <col min="9" max="9" width="23.25" style="4" customWidth="1"/>
    <col min="10" max="10" width="8.25" style="1" customWidth="1"/>
    <col min="11" max="11" width="30.5" customWidth="1"/>
    <col min="12" max="12" width="31.25" customWidth="1"/>
    <col min="13" max="13" width="22.875" customWidth="1"/>
    <col min="14" max="14" width="14" customWidth="1"/>
    <col min="15" max="15" width="30" customWidth="1"/>
    <col min="16" max="16" width="11.625" customWidth="1"/>
    <col min="17" max="17" width="13.125" customWidth="1"/>
  </cols>
  <sheetData>
    <row r="1" spans="1:17" ht="39.75" customHeight="1" x14ac:dyDescent="0.3">
      <c r="A1" s="59" t="s">
        <v>912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s="5" customFormat="1" ht="20.25" customHeight="1" x14ac:dyDescent="0.3">
      <c r="A2" s="54" t="s">
        <v>6</v>
      </c>
      <c r="B2" s="55" t="s">
        <v>0</v>
      </c>
      <c r="C2" s="54" t="s">
        <v>7</v>
      </c>
      <c r="D2" s="55" t="s">
        <v>8</v>
      </c>
      <c r="E2" s="8" t="s">
        <v>1</v>
      </c>
      <c r="F2" s="8" t="s">
        <v>9</v>
      </c>
      <c r="G2" s="57" t="s">
        <v>10</v>
      </c>
      <c r="H2" s="57" t="s">
        <v>10</v>
      </c>
      <c r="I2" s="55" t="s">
        <v>10</v>
      </c>
      <c r="J2" s="54" t="s">
        <v>11</v>
      </c>
      <c r="K2" s="55" t="s">
        <v>12</v>
      </c>
      <c r="L2" s="55"/>
      <c r="M2" s="55"/>
      <c r="N2" s="55" t="s">
        <v>13</v>
      </c>
      <c r="O2" s="55"/>
      <c r="P2" s="55"/>
      <c r="Q2" s="56" t="s">
        <v>14</v>
      </c>
    </row>
    <row r="3" spans="1:17" s="5" customFormat="1" ht="20.25" customHeight="1" x14ac:dyDescent="0.3">
      <c r="A3" s="54"/>
      <c r="B3" s="55"/>
      <c r="C3" s="54"/>
      <c r="D3" s="55"/>
      <c r="E3" s="8" t="s">
        <v>15</v>
      </c>
      <c r="F3" s="8" t="s">
        <v>15</v>
      </c>
      <c r="G3" s="58"/>
      <c r="H3" s="58"/>
      <c r="I3" s="55"/>
      <c r="J3" s="54"/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18</v>
      </c>
      <c r="Q3" s="56"/>
    </row>
    <row r="4" spans="1:17" s="10" customFormat="1" ht="29.25" customHeight="1" x14ac:dyDescent="0.3">
      <c r="A4" s="17" t="s">
        <v>884</v>
      </c>
      <c r="B4" s="16" t="s">
        <v>43</v>
      </c>
      <c r="C4" s="17" t="s">
        <v>885</v>
      </c>
      <c r="D4" s="16" t="s">
        <v>2</v>
      </c>
      <c r="E4" s="15">
        <v>23422</v>
      </c>
      <c r="F4" s="31">
        <v>834</v>
      </c>
      <c r="G4" s="16" t="s">
        <v>36</v>
      </c>
      <c r="H4" s="16" t="s">
        <v>36</v>
      </c>
      <c r="I4" s="16" t="s">
        <v>36</v>
      </c>
      <c r="J4" s="17" t="s">
        <v>35</v>
      </c>
      <c r="K4" s="16" t="s">
        <v>37</v>
      </c>
      <c r="L4" s="16" t="s">
        <v>38</v>
      </c>
      <c r="M4" s="16" t="s">
        <v>913</v>
      </c>
      <c r="N4" s="16"/>
      <c r="O4" s="16"/>
      <c r="P4" s="16"/>
      <c r="Q4" s="6">
        <f>1040*F4</f>
        <v>867360</v>
      </c>
    </row>
    <row r="5" spans="1:17" s="5" customFormat="1" ht="15" customHeight="1" x14ac:dyDescent="0.3">
      <c r="A5" s="36" t="s">
        <v>886</v>
      </c>
      <c r="B5" s="35" t="s">
        <v>43</v>
      </c>
      <c r="C5" s="36" t="s">
        <v>887</v>
      </c>
      <c r="D5" s="35" t="s">
        <v>2</v>
      </c>
      <c r="E5" s="37">
        <v>170</v>
      </c>
      <c r="F5" s="13">
        <v>35</v>
      </c>
      <c r="G5" s="12" t="s">
        <v>31</v>
      </c>
      <c r="H5" s="12" t="s">
        <v>31</v>
      </c>
      <c r="I5" s="12" t="s">
        <v>31</v>
      </c>
      <c r="J5" s="36" t="s">
        <v>35</v>
      </c>
      <c r="K5" s="35" t="s">
        <v>39</v>
      </c>
      <c r="L5" s="35" t="s">
        <v>39</v>
      </c>
      <c r="M5" s="35" t="s">
        <v>40</v>
      </c>
      <c r="N5" s="35"/>
      <c r="O5" s="35"/>
      <c r="P5" s="35"/>
      <c r="Q5" s="6">
        <v>140000</v>
      </c>
    </row>
    <row r="6" spans="1:17" s="5" customFormat="1" ht="15" customHeight="1" x14ac:dyDescent="0.3">
      <c r="A6" s="36"/>
      <c r="B6" s="35"/>
      <c r="C6" s="36"/>
      <c r="D6" s="35"/>
      <c r="E6" s="37"/>
      <c r="F6" s="13">
        <v>78</v>
      </c>
      <c r="G6" s="12" t="s">
        <v>41</v>
      </c>
      <c r="H6" s="12" t="s">
        <v>41</v>
      </c>
      <c r="I6" s="12" t="s">
        <v>41</v>
      </c>
      <c r="J6" s="36"/>
      <c r="K6" s="35"/>
      <c r="L6" s="35"/>
      <c r="M6" s="35"/>
      <c r="N6" s="35"/>
      <c r="O6" s="35"/>
      <c r="P6" s="35"/>
      <c r="Q6" s="6">
        <v>88920</v>
      </c>
    </row>
    <row r="7" spans="1:17" s="5" customFormat="1" ht="33.75" customHeight="1" x14ac:dyDescent="0.3">
      <c r="A7" s="11" t="s">
        <v>42</v>
      </c>
      <c r="B7" s="12" t="s">
        <v>43</v>
      </c>
      <c r="C7" s="11" t="s">
        <v>44</v>
      </c>
      <c r="D7" s="12" t="s">
        <v>4</v>
      </c>
      <c r="E7" s="13">
        <v>9918</v>
      </c>
      <c r="F7" s="15">
        <v>3379</v>
      </c>
      <c r="G7" s="12" t="s">
        <v>45</v>
      </c>
      <c r="H7" s="12" t="s">
        <v>45</v>
      </c>
      <c r="I7" s="12" t="s">
        <v>45</v>
      </c>
      <c r="J7" s="11" t="s">
        <v>35</v>
      </c>
      <c r="K7" s="12" t="s">
        <v>46</v>
      </c>
      <c r="L7" s="12" t="s">
        <v>47</v>
      </c>
      <c r="M7" s="12" t="s">
        <v>914</v>
      </c>
      <c r="N7" s="12"/>
      <c r="O7" s="12"/>
      <c r="P7" s="12"/>
      <c r="Q7" s="6">
        <f>4770*F7</f>
        <v>16117830</v>
      </c>
    </row>
    <row r="8" spans="1:17" s="5" customFormat="1" ht="15" customHeight="1" x14ac:dyDescent="0.3">
      <c r="A8" s="36" t="s">
        <v>48</v>
      </c>
      <c r="B8" s="35" t="s">
        <v>43</v>
      </c>
      <c r="C8" s="36" t="s">
        <v>49</v>
      </c>
      <c r="D8" s="35" t="s">
        <v>2</v>
      </c>
      <c r="E8" s="37">
        <v>10244</v>
      </c>
      <c r="F8" s="15">
        <v>34</v>
      </c>
      <c r="G8" s="12" t="s">
        <v>31</v>
      </c>
      <c r="H8" s="12" t="s">
        <v>31</v>
      </c>
      <c r="I8" s="12" t="s">
        <v>31</v>
      </c>
      <c r="J8" s="36" t="s">
        <v>35</v>
      </c>
      <c r="K8" s="35" t="s">
        <v>37</v>
      </c>
      <c r="L8" s="35" t="s">
        <v>50</v>
      </c>
      <c r="M8" s="35" t="s">
        <v>913</v>
      </c>
      <c r="N8" s="35"/>
      <c r="O8" s="35"/>
      <c r="P8" s="35"/>
      <c r="Q8" s="6">
        <f>4000*F8</f>
        <v>136000</v>
      </c>
    </row>
    <row r="9" spans="1:17" s="5" customFormat="1" ht="15" customHeight="1" x14ac:dyDescent="0.3">
      <c r="A9" s="36"/>
      <c r="B9" s="35"/>
      <c r="C9" s="36"/>
      <c r="D9" s="35"/>
      <c r="E9" s="37"/>
      <c r="F9" s="15">
        <v>137</v>
      </c>
      <c r="G9" s="12" t="s">
        <v>51</v>
      </c>
      <c r="H9" s="12" t="s">
        <v>51</v>
      </c>
      <c r="I9" s="12" t="s">
        <v>51</v>
      </c>
      <c r="J9" s="36"/>
      <c r="K9" s="35"/>
      <c r="L9" s="35"/>
      <c r="M9" s="35"/>
      <c r="N9" s="35"/>
      <c r="O9" s="35"/>
      <c r="P9" s="35"/>
      <c r="Q9" s="15">
        <f>F9*1100</f>
        <v>150700</v>
      </c>
    </row>
    <row r="10" spans="1:17" s="5" customFormat="1" ht="34.5" customHeight="1" x14ac:dyDescent="0.3">
      <c r="A10" s="36" t="s">
        <v>52</v>
      </c>
      <c r="B10" s="35" t="s">
        <v>43</v>
      </c>
      <c r="C10" s="36">
        <v>221</v>
      </c>
      <c r="D10" s="35" t="s">
        <v>3</v>
      </c>
      <c r="E10" s="37">
        <v>353</v>
      </c>
      <c r="F10" s="37">
        <v>272</v>
      </c>
      <c r="G10" s="42" t="s">
        <v>53</v>
      </c>
      <c r="H10" s="42" t="s">
        <v>53</v>
      </c>
      <c r="I10" s="35" t="s">
        <v>53</v>
      </c>
      <c r="J10" s="11" t="s">
        <v>28</v>
      </c>
      <c r="K10" s="12" t="s">
        <v>54</v>
      </c>
      <c r="L10" s="12" t="s">
        <v>55</v>
      </c>
      <c r="M10" s="12" t="s">
        <v>915</v>
      </c>
      <c r="N10" s="35"/>
      <c r="O10" s="35"/>
      <c r="P10" s="35"/>
      <c r="Q10" s="15">
        <v>424320</v>
      </c>
    </row>
    <row r="11" spans="1:17" s="5" customFormat="1" ht="34.5" customHeight="1" x14ac:dyDescent="0.3">
      <c r="A11" s="36"/>
      <c r="B11" s="35"/>
      <c r="C11" s="36"/>
      <c r="D11" s="35"/>
      <c r="E11" s="37"/>
      <c r="F11" s="37"/>
      <c r="G11" s="43"/>
      <c r="H11" s="43"/>
      <c r="I11" s="35"/>
      <c r="J11" s="11" t="s">
        <v>28</v>
      </c>
      <c r="K11" s="12" t="s">
        <v>56</v>
      </c>
      <c r="L11" s="12" t="s">
        <v>56</v>
      </c>
      <c r="M11" s="12" t="s">
        <v>916</v>
      </c>
      <c r="N11" s="35"/>
      <c r="O11" s="35"/>
      <c r="P11" s="35"/>
      <c r="Q11" s="15">
        <v>424320</v>
      </c>
    </row>
    <row r="12" spans="1:17" s="5" customFormat="1" ht="29.25" customHeight="1" x14ac:dyDescent="0.3">
      <c r="A12" s="11" t="s">
        <v>57</v>
      </c>
      <c r="B12" s="12" t="s">
        <v>43</v>
      </c>
      <c r="C12" s="11">
        <v>226</v>
      </c>
      <c r="D12" s="12" t="s">
        <v>4</v>
      </c>
      <c r="E12" s="13">
        <v>902</v>
      </c>
      <c r="F12" s="13">
        <v>118</v>
      </c>
      <c r="G12" s="12" t="s">
        <v>58</v>
      </c>
      <c r="H12" s="12" t="s">
        <v>58</v>
      </c>
      <c r="I12" s="12" t="s">
        <v>58</v>
      </c>
      <c r="J12" s="11" t="s">
        <v>23</v>
      </c>
      <c r="K12" s="12" t="s">
        <v>59</v>
      </c>
      <c r="L12" s="12" t="s">
        <v>60</v>
      </c>
      <c r="M12" s="12" t="s">
        <v>917</v>
      </c>
      <c r="N12" s="12"/>
      <c r="O12" s="12"/>
      <c r="P12" s="12"/>
      <c r="Q12" s="15">
        <v>625990</v>
      </c>
    </row>
    <row r="13" spans="1:17" s="5" customFormat="1" ht="29.25" customHeight="1" x14ac:dyDescent="0.3">
      <c r="A13" s="11" t="s">
        <v>61</v>
      </c>
      <c r="B13" s="12" t="s">
        <v>43</v>
      </c>
      <c r="C13" s="11" t="s">
        <v>62</v>
      </c>
      <c r="D13" s="12" t="s">
        <v>3</v>
      </c>
      <c r="E13" s="13">
        <v>377</v>
      </c>
      <c r="F13" s="13">
        <v>247</v>
      </c>
      <c r="G13" s="12" t="s">
        <v>63</v>
      </c>
      <c r="H13" s="12" t="s">
        <v>63</v>
      </c>
      <c r="I13" s="12" t="s">
        <v>63</v>
      </c>
      <c r="J13" s="11" t="s">
        <v>23</v>
      </c>
      <c r="K13" s="12" t="s">
        <v>59</v>
      </c>
      <c r="L13" s="12" t="s">
        <v>60</v>
      </c>
      <c r="M13" s="12" t="s">
        <v>917</v>
      </c>
      <c r="N13" s="12"/>
      <c r="O13" s="12"/>
      <c r="P13" s="12"/>
      <c r="Q13" s="15">
        <v>1248585</v>
      </c>
    </row>
    <row r="14" spans="1:17" s="5" customFormat="1" ht="29.25" customHeight="1" x14ac:dyDescent="0.3">
      <c r="A14" s="11" t="s">
        <v>64</v>
      </c>
      <c r="B14" s="12" t="s">
        <v>43</v>
      </c>
      <c r="C14" s="11" t="s">
        <v>65</v>
      </c>
      <c r="D14" s="12" t="s">
        <v>27</v>
      </c>
      <c r="E14" s="13">
        <v>230</v>
      </c>
      <c r="F14" s="13">
        <v>195</v>
      </c>
      <c r="G14" s="12" t="s">
        <v>66</v>
      </c>
      <c r="H14" s="12" t="s">
        <v>66</v>
      </c>
      <c r="I14" s="12" t="s">
        <v>66</v>
      </c>
      <c r="J14" s="11" t="s">
        <v>23</v>
      </c>
      <c r="K14" s="12" t="s">
        <v>67</v>
      </c>
      <c r="L14" s="12" t="s">
        <v>68</v>
      </c>
      <c r="M14" s="12" t="s">
        <v>918</v>
      </c>
      <c r="N14" s="12"/>
      <c r="O14" s="12"/>
      <c r="P14" s="12"/>
      <c r="Q14" s="15">
        <v>464100</v>
      </c>
    </row>
    <row r="15" spans="1:17" s="5" customFormat="1" ht="29.25" customHeight="1" x14ac:dyDescent="0.3">
      <c r="A15" s="11" t="s">
        <v>69</v>
      </c>
      <c r="B15" s="35" t="s">
        <v>43</v>
      </c>
      <c r="C15" s="36" t="s">
        <v>70</v>
      </c>
      <c r="D15" s="35" t="s">
        <v>2</v>
      </c>
      <c r="E15" s="37">
        <v>7752</v>
      </c>
      <c r="F15" s="37">
        <v>1704</v>
      </c>
      <c r="G15" s="12" t="s">
        <v>71</v>
      </c>
      <c r="H15" s="12" t="s">
        <v>71</v>
      </c>
      <c r="I15" s="35" t="s">
        <v>71</v>
      </c>
      <c r="J15" s="11" t="s">
        <v>28</v>
      </c>
      <c r="K15" s="12" t="s">
        <v>72</v>
      </c>
      <c r="L15" s="12" t="s">
        <v>73</v>
      </c>
      <c r="M15" s="12" t="s">
        <v>917</v>
      </c>
      <c r="N15" s="12"/>
      <c r="O15" s="12"/>
      <c r="P15" s="12"/>
      <c r="Q15" s="14">
        <v>1405800</v>
      </c>
    </row>
    <row r="16" spans="1:17" s="5" customFormat="1" ht="29.25" customHeight="1" x14ac:dyDescent="0.3">
      <c r="A16" s="11" t="s">
        <v>74</v>
      </c>
      <c r="B16" s="35"/>
      <c r="C16" s="36"/>
      <c r="D16" s="35"/>
      <c r="E16" s="37"/>
      <c r="F16" s="37"/>
      <c r="G16" s="12"/>
      <c r="H16" s="12"/>
      <c r="I16" s="35"/>
      <c r="J16" s="11" t="s">
        <v>28</v>
      </c>
      <c r="K16" s="12" t="s">
        <v>37</v>
      </c>
      <c r="L16" s="12" t="s">
        <v>50</v>
      </c>
      <c r="M16" s="12" t="s">
        <v>919</v>
      </c>
      <c r="N16" s="12"/>
      <c r="O16" s="12"/>
      <c r="P16" s="12"/>
      <c r="Q16" s="14">
        <v>1405800</v>
      </c>
    </row>
    <row r="17" spans="1:17" s="10" customFormat="1" ht="36" customHeight="1" x14ac:dyDescent="0.3">
      <c r="A17" s="17" t="s">
        <v>75</v>
      </c>
      <c r="B17" s="16" t="s">
        <v>43</v>
      </c>
      <c r="C17" s="17" t="s">
        <v>76</v>
      </c>
      <c r="D17" s="16" t="s">
        <v>3</v>
      </c>
      <c r="E17" s="15">
        <v>3534</v>
      </c>
      <c r="F17" s="15">
        <v>1005</v>
      </c>
      <c r="G17" s="16" t="s">
        <v>77</v>
      </c>
      <c r="H17" s="16" t="s">
        <v>77</v>
      </c>
      <c r="I17" s="16" t="s">
        <v>77</v>
      </c>
      <c r="J17" s="17" t="s">
        <v>23</v>
      </c>
      <c r="K17" s="16" t="s">
        <v>78</v>
      </c>
      <c r="L17" s="16" t="s">
        <v>79</v>
      </c>
      <c r="M17" s="16" t="s">
        <v>920</v>
      </c>
      <c r="N17" s="16" t="s">
        <v>26</v>
      </c>
      <c r="O17" s="16" t="s">
        <v>80</v>
      </c>
      <c r="P17" s="16" t="s">
        <v>81</v>
      </c>
      <c r="Q17" s="15">
        <v>6834000</v>
      </c>
    </row>
    <row r="18" spans="1:17" s="10" customFormat="1" ht="36" customHeight="1" x14ac:dyDescent="0.3">
      <c r="A18" s="17" t="s">
        <v>82</v>
      </c>
      <c r="B18" s="16" t="s">
        <v>43</v>
      </c>
      <c r="C18" s="17" t="s">
        <v>83</v>
      </c>
      <c r="D18" s="16" t="s">
        <v>3</v>
      </c>
      <c r="E18" s="15">
        <v>826</v>
      </c>
      <c r="F18" s="15">
        <v>321</v>
      </c>
      <c r="G18" s="16" t="s">
        <v>84</v>
      </c>
      <c r="H18" s="16" t="s">
        <v>84</v>
      </c>
      <c r="I18" s="16" t="s">
        <v>84</v>
      </c>
      <c r="J18" s="17" t="s">
        <v>23</v>
      </c>
      <c r="K18" s="16" t="s">
        <v>85</v>
      </c>
      <c r="L18" s="16" t="s">
        <v>79</v>
      </c>
      <c r="M18" s="16" t="s">
        <v>920</v>
      </c>
      <c r="N18" s="16" t="s">
        <v>26</v>
      </c>
      <c r="O18" s="16" t="s">
        <v>80</v>
      </c>
      <c r="P18" s="16" t="s">
        <v>81</v>
      </c>
      <c r="Q18" s="15">
        <v>2182800</v>
      </c>
    </row>
    <row r="19" spans="1:17" s="5" customFormat="1" ht="15" customHeight="1" x14ac:dyDescent="0.3">
      <c r="A19" s="11" t="s">
        <v>86</v>
      </c>
      <c r="B19" s="12" t="s">
        <v>43</v>
      </c>
      <c r="C19" s="11">
        <v>153</v>
      </c>
      <c r="D19" s="12" t="s">
        <v>3</v>
      </c>
      <c r="E19" s="13">
        <v>1881</v>
      </c>
      <c r="F19" s="13">
        <v>39</v>
      </c>
      <c r="G19" s="12" t="s">
        <v>87</v>
      </c>
      <c r="H19" s="12" t="s">
        <v>87</v>
      </c>
      <c r="I19" s="12" t="s">
        <v>87</v>
      </c>
      <c r="J19" s="11" t="s">
        <v>23</v>
      </c>
      <c r="K19" s="12" t="s">
        <v>88</v>
      </c>
      <c r="L19" s="12" t="s">
        <v>88</v>
      </c>
      <c r="M19" s="12" t="s">
        <v>921</v>
      </c>
      <c r="N19" s="12"/>
      <c r="O19" s="12"/>
      <c r="P19" s="12"/>
      <c r="Q19" s="15">
        <v>245310</v>
      </c>
    </row>
    <row r="20" spans="1:17" s="5" customFormat="1" ht="15" customHeight="1" x14ac:dyDescent="0.3">
      <c r="A20" s="11" t="s">
        <v>89</v>
      </c>
      <c r="B20" s="12" t="s">
        <v>43</v>
      </c>
      <c r="C20" s="11">
        <v>206</v>
      </c>
      <c r="D20" s="12" t="s">
        <v>4</v>
      </c>
      <c r="E20" s="13">
        <v>198</v>
      </c>
      <c r="F20" s="13">
        <v>129</v>
      </c>
      <c r="G20" s="12" t="s">
        <v>90</v>
      </c>
      <c r="H20" s="12" t="s">
        <v>90</v>
      </c>
      <c r="I20" s="12" t="s">
        <v>90</v>
      </c>
      <c r="J20" s="11" t="s">
        <v>23</v>
      </c>
      <c r="K20" s="12" t="s">
        <v>91</v>
      </c>
      <c r="L20" s="12" t="s">
        <v>92</v>
      </c>
      <c r="M20" s="12" t="s">
        <v>917</v>
      </c>
      <c r="N20" s="12"/>
      <c r="O20" s="12"/>
      <c r="P20" s="12"/>
      <c r="Q20" s="15">
        <v>903645</v>
      </c>
    </row>
    <row r="21" spans="1:17" s="5" customFormat="1" ht="15" customHeight="1" x14ac:dyDescent="0.3">
      <c r="A21" s="11" t="s">
        <v>93</v>
      </c>
      <c r="B21" s="12" t="s">
        <v>43</v>
      </c>
      <c r="C21" s="11" t="s">
        <v>94</v>
      </c>
      <c r="D21" s="12" t="s">
        <v>2</v>
      </c>
      <c r="E21" s="13">
        <v>7038</v>
      </c>
      <c r="F21" s="13">
        <v>643</v>
      </c>
      <c r="G21" s="12" t="s">
        <v>95</v>
      </c>
      <c r="H21" s="12" t="s">
        <v>95</v>
      </c>
      <c r="I21" s="12" t="s">
        <v>95</v>
      </c>
      <c r="J21" s="11" t="s">
        <v>23</v>
      </c>
      <c r="K21" s="12" t="s">
        <v>96</v>
      </c>
      <c r="L21" s="12" t="s">
        <v>96</v>
      </c>
      <c r="M21" s="12" t="s">
        <v>922</v>
      </c>
      <c r="N21" s="12"/>
      <c r="O21" s="12"/>
      <c r="P21" s="12"/>
      <c r="Q21" s="15">
        <v>1086670</v>
      </c>
    </row>
    <row r="22" spans="1:17" s="5" customFormat="1" ht="15" customHeight="1" x14ac:dyDescent="0.3">
      <c r="A22" s="11" t="s">
        <v>97</v>
      </c>
      <c r="B22" s="12" t="s">
        <v>43</v>
      </c>
      <c r="C22" s="11" t="s">
        <v>98</v>
      </c>
      <c r="D22" s="12" t="s">
        <v>2</v>
      </c>
      <c r="E22" s="13">
        <v>7240</v>
      </c>
      <c r="F22" s="13">
        <v>218</v>
      </c>
      <c r="G22" s="12" t="s">
        <v>99</v>
      </c>
      <c r="H22" s="12" t="s">
        <v>99</v>
      </c>
      <c r="I22" s="12" t="s">
        <v>99</v>
      </c>
      <c r="J22" s="11" t="s">
        <v>23</v>
      </c>
      <c r="K22" s="12" t="s">
        <v>85</v>
      </c>
      <c r="L22" s="12" t="s">
        <v>100</v>
      </c>
      <c r="M22" s="12" t="s">
        <v>920</v>
      </c>
      <c r="N22" s="12"/>
      <c r="O22" s="12"/>
      <c r="P22" s="12"/>
      <c r="Q22" s="15">
        <v>324820</v>
      </c>
    </row>
    <row r="23" spans="1:17" s="5" customFormat="1" ht="15" customHeight="1" x14ac:dyDescent="0.3">
      <c r="A23" s="11" t="s">
        <v>101</v>
      </c>
      <c r="B23" s="12" t="s">
        <v>43</v>
      </c>
      <c r="C23" s="11" t="s">
        <v>102</v>
      </c>
      <c r="D23" s="12" t="s">
        <v>2</v>
      </c>
      <c r="E23" s="13">
        <v>1686</v>
      </c>
      <c r="F23" s="13">
        <v>663</v>
      </c>
      <c r="G23" s="12" t="s">
        <v>103</v>
      </c>
      <c r="H23" s="12" t="s">
        <v>103</v>
      </c>
      <c r="I23" s="12" t="s">
        <v>103</v>
      </c>
      <c r="J23" s="11" t="s">
        <v>23</v>
      </c>
      <c r="K23" s="12" t="s">
        <v>104</v>
      </c>
      <c r="L23" s="12" t="s">
        <v>105</v>
      </c>
      <c r="M23" s="12" t="s">
        <v>923</v>
      </c>
      <c r="N23" s="12"/>
      <c r="O23" s="12"/>
      <c r="P23" s="12"/>
      <c r="Q23" s="15">
        <v>2095080</v>
      </c>
    </row>
    <row r="24" spans="1:17" s="5" customFormat="1" ht="30.75" customHeight="1" x14ac:dyDescent="0.3">
      <c r="A24" s="11" t="s">
        <v>106</v>
      </c>
      <c r="B24" s="12" t="s">
        <v>43</v>
      </c>
      <c r="C24" s="11">
        <v>134</v>
      </c>
      <c r="D24" s="12" t="s">
        <v>4</v>
      </c>
      <c r="E24" s="13">
        <v>407</v>
      </c>
      <c r="F24" s="13">
        <v>105</v>
      </c>
      <c r="G24" s="12" t="s">
        <v>107</v>
      </c>
      <c r="H24" s="12" t="s">
        <v>107</v>
      </c>
      <c r="I24" s="12" t="s">
        <v>107</v>
      </c>
      <c r="J24" s="11" t="s">
        <v>23</v>
      </c>
      <c r="K24" s="12" t="s">
        <v>108</v>
      </c>
      <c r="L24" s="12" t="s">
        <v>109</v>
      </c>
      <c r="M24" s="12" t="s">
        <v>924</v>
      </c>
      <c r="N24" s="12"/>
      <c r="O24" s="12"/>
      <c r="P24" s="12"/>
      <c r="Q24" s="15">
        <v>602175</v>
      </c>
    </row>
    <row r="25" spans="1:17" s="5" customFormat="1" ht="30.75" customHeight="1" x14ac:dyDescent="0.3">
      <c r="A25" s="11" t="s">
        <v>110</v>
      </c>
      <c r="B25" s="12" t="s">
        <v>43</v>
      </c>
      <c r="C25" s="11">
        <v>135</v>
      </c>
      <c r="D25" s="12" t="s">
        <v>4</v>
      </c>
      <c r="E25" s="13">
        <v>314</v>
      </c>
      <c r="F25" s="13">
        <v>313</v>
      </c>
      <c r="G25" s="12" t="s">
        <v>111</v>
      </c>
      <c r="H25" s="12" t="s">
        <v>111</v>
      </c>
      <c r="I25" s="12" t="s">
        <v>111</v>
      </c>
      <c r="J25" s="11" t="s">
        <v>23</v>
      </c>
      <c r="K25" s="12" t="s">
        <v>112</v>
      </c>
      <c r="L25" s="12" t="s">
        <v>113</v>
      </c>
      <c r="M25" s="12" t="s">
        <v>925</v>
      </c>
      <c r="N25" s="12"/>
      <c r="O25" s="12"/>
      <c r="P25" s="12"/>
      <c r="Q25" s="15">
        <v>1851395</v>
      </c>
    </row>
    <row r="26" spans="1:17" s="5" customFormat="1" ht="15" customHeight="1" x14ac:dyDescent="0.3">
      <c r="A26" s="11" t="s">
        <v>114</v>
      </c>
      <c r="B26" s="12" t="s">
        <v>43</v>
      </c>
      <c r="C26" s="11">
        <v>137</v>
      </c>
      <c r="D26" s="12" t="s">
        <v>4</v>
      </c>
      <c r="E26" s="13">
        <v>1064</v>
      </c>
      <c r="F26" s="13">
        <v>631</v>
      </c>
      <c r="G26" s="12" t="s">
        <v>107</v>
      </c>
      <c r="H26" s="12" t="s">
        <v>107</v>
      </c>
      <c r="I26" s="12" t="s">
        <v>107</v>
      </c>
      <c r="J26" s="11" t="s">
        <v>23</v>
      </c>
      <c r="K26" s="12" t="s">
        <v>115</v>
      </c>
      <c r="L26" s="12" t="s">
        <v>116</v>
      </c>
      <c r="M26" s="12" t="s">
        <v>926</v>
      </c>
      <c r="N26" s="12"/>
      <c r="O26" s="12"/>
      <c r="P26" s="12"/>
      <c r="Q26" s="15">
        <v>3918510</v>
      </c>
    </row>
    <row r="27" spans="1:17" s="5" customFormat="1" ht="15" customHeight="1" x14ac:dyDescent="0.3">
      <c r="A27" s="11" t="s">
        <v>117</v>
      </c>
      <c r="B27" s="12" t="s">
        <v>43</v>
      </c>
      <c r="C27" s="11">
        <v>138</v>
      </c>
      <c r="D27" s="12" t="s">
        <v>3</v>
      </c>
      <c r="E27" s="13">
        <v>2182</v>
      </c>
      <c r="F27" s="13">
        <v>603</v>
      </c>
      <c r="G27" s="12" t="s">
        <v>118</v>
      </c>
      <c r="H27" s="12" t="s">
        <v>118</v>
      </c>
      <c r="I27" s="12" t="s">
        <v>118</v>
      </c>
      <c r="J27" s="11" t="s">
        <v>23</v>
      </c>
      <c r="K27" s="12" t="s">
        <v>115</v>
      </c>
      <c r="L27" s="12" t="s">
        <v>116</v>
      </c>
      <c r="M27" s="12" t="s">
        <v>926</v>
      </c>
      <c r="N27" s="12"/>
      <c r="O27" s="12"/>
      <c r="P27" s="12"/>
      <c r="Q27" s="15">
        <v>3979800</v>
      </c>
    </row>
    <row r="28" spans="1:17" s="5" customFormat="1" ht="28.5" customHeight="1" x14ac:dyDescent="0.3">
      <c r="A28" s="11" t="s">
        <v>119</v>
      </c>
      <c r="B28" s="12" t="s">
        <v>43</v>
      </c>
      <c r="C28" s="11">
        <v>141</v>
      </c>
      <c r="D28" s="12" t="s">
        <v>3</v>
      </c>
      <c r="E28" s="13">
        <v>4013</v>
      </c>
      <c r="F28" s="13">
        <v>1822</v>
      </c>
      <c r="G28" s="12" t="s">
        <v>120</v>
      </c>
      <c r="H28" s="12" t="s">
        <v>120</v>
      </c>
      <c r="I28" s="12" t="s">
        <v>120</v>
      </c>
      <c r="J28" s="11" t="s">
        <v>23</v>
      </c>
      <c r="K28" s="12" t="s">
        <v>121</v>
      </c>
      <c r="L28" s="12" t="s">
        <v>122</v>
      </c>
      <c r="M28" s="12" t="s">
        <v>927</v>
      </c>
      <c r="N28" s="12" t="s">
        <v>26</v>
      </c>
      <c r="O28" s="12" t="s">
        <v>123</v>
      </c>
      <c r="P28" s="12" t="s">
        <v>124</v>
      </c>
      <c r="Q28" s="15">
        <v>12025200</v>
      </c>
    </row>
    <row r="29" spans="1:17" s="5" customFormat="1" ht="32.25" customHeight="1" x14ac:dyDescent="0.3">
      <c r="A29" s="11" t="s">
        <v>125</v>
      </c>
      <c r="B29" s="12" t="s">
        <v>43</v>
      </c>
      <c r="C29" s="11" t="s">
        <v>126</v>
      </c>
      <c r="D29" s="12" t="s">
        <v>4</v>
      </c>
      <c r="E29" s="13">
        <v>559</v>
      </c>
      <c r="F29" s="13">
        <v>203</v>
      </c>
      <c r="G29" s="12" t="s">
        <v>127</v>
      </c>
      <c r="H29" s="12" t="s">
        <v>127</v>
      </c>
      <c r="I29" s="12" t="s">
        <v>127</v>
      </c>
      <c r="J29" s="11" t="s">
        <v>23</v>
      </c>
      <c r="K29" s="12" t="s">
        <v>112</v>
      </c>
      <c r="L29" s="12" t="s">
        <v>113</v>
      </c>
      <c r="M29" s="12" t="s">
        <v>925</v>
      </c>
      <c r="N29" s="12"/>
      <c r="O29" s="12"/>
      <c r="P29" s="12"/>
      <c r="Q29" s="15">
        <v>1055600</v>
      </c>
    </row>
    <row r="30" spans="1:17" s="5" customFormat="1" ht="15" customHeight="1" x14ac:dyDescent="0.3">
      <c r="A30" s="11" t="s">
        <v>128</v>
      </c>
      <c r="B30" s="35" t="s">
        <v>43</v>
      </c>
      <c r="C30" s="36" t="s">
        <v>129</v>
      </c>
      <c r="D30" s="35" t="s">
        <v>2</v>
      </c>
      <c r="E30" s="37">
        <v>135570</v>
      </c>
      <c r="F30" s="37">
        <v>341</v>
      </c>
      <c r="G30" s="12" t="s">
        <v>130</v>
      </c>
      <c r="H30" s="12" t="s">
        <v>130</v>
      </c>
      <c r="I30" s="35" t="s">
        <v>130</v>
      </c>
      <c r="J30" s="11" t="s">
        <v>28</v>
      </c>
      <c r="K30" s="12" t="s">
        <v>131</v>
      </c>
      <c r="L30" s="12" t="s">
        <v>132</v>
      </c>
      <c r="M30" s="12" t="s">
        <v>921</v>
      </c>
      <c r="N30" s="12"/>
      <c r="O30" s="12"/>
      <c r="P30" s="12"/>
      <c r="Q30" s="15">
        <v>144925</v>
      </c>
    </row>
    <row r="31" spans="1:17" s="5" customFormat="1" ht="15" customHeight="1" x14ac:dyDescent="0.3">
      <c r="A31" s="11" t="s">
        <v>133</v>
      </c>
      <c r="B31" s="35"/>
      <c r="C31" s="36"/>
      <c r="D31" s="35"/>
      <c r="E31" s="37"/>
      <c r="F31" s="37"/>
      <c r="G31" s="12"/>
      <c r="H31" s="12"/>
      <c r="I31" s="35"/>
      <c r="J31" s="11" t="s">
        <v>28</v>
      </c>
      <c r="K31" s="12" t="s">
        <v>131</v>
      </c>
      <c r="L31" s="12" t="s">
        <v>134</v>
      </c>
      <c r="M31" s="12" t="s">
        <v>928</v>
      </c>
      <c r="N31" s="12"/>
      <c r="O31" s="12"/>
      <c r="P31" s="12"/>
      <c r="Q31" s="15">
        <v>144925</v>
      </c>
    </row>
    <row r="32" spans="1:17" s="5" customFormat="1" ht="15" customHeight="1" x14ac:dyDescent="0.3">
      <c r="A32" s="11" t="s">
        <v>135</v>
      </c>
      <c r="B32" s="12" t="s">
        <v>136</v>
      </c>
      <c r="C32" s="11" t="s">
        <v>137</v>
      </c>
      <c r="D32" s="12" t="s">
        <v>2</v>
      </c>
      <c r="E32" s="13">
        <v>6586</v>
      </c>
      <c r="F32" s="13">
        <v>1330</v>
      </c>
      <c r="G32" s="12" t="s">
        <v>138</v>
      </c>
      <c r="H32" s="12" t="s">
        <v>138</v>
      </c>
      <c r="I32" s="12" t="s">
        <v>138</v>
      </c>
      <c r="J32" s="11" t="s">
        <v>23</v>
      </c>
      <c r="K32" s="12" t="s">
        <v>104</v>
      </c>
      <c r="L32" s="12" t="s">
        <v>139</v>
      </c>
      <c r="M32" s="12" t="s">
        <v>923</v>
      </c>
      <c r="N32" s="12"/>
      <c r="O32" s="12"/>
      <c r="P32" s="12"/>
      <c r="Q32" s="15">
        <v>1303400</v>
      </c>
    </row>
    <row r="33" spans="1:20" s="5" customFormat="1" ht="15" customHeight="1" x14ac:dyDescent="0.3">
      <c r="A33" s="11" t="s">
        <v>140</v>
      </c>
      <c r="B33" s="12" t="s">
        <v>43</v>
      </c>
      <c r="C33" s="11" t="s">
        <v>141</v>
      </c>
      <c r="D33" s="12" t="s">
        <v>2</v>
      </c>
      <c r="E33" s="13">
        <v>145</v>
      </c>
      <c r="F33" s="13">
        <v>124</v>
      </c>
      <c r="G33" s="12" t="s">
        <v>142</v>
      </c>
      <c r="H33" s="12" t="s">
        <v>142</v>
      </c>
      <c r="I33" s="12" t="s">
        <v>142</v>
      </c>
      <c r="J33" s="11" t="s">
        <v>23</v>
      </c>
      <c r="K33" s="12" t="s">
        <v>143</v>
      </c>
      <c r="L33" s="12" t="s">
        <v>143</v>
      </c>
      <c r="M33" s="12" t="s">
        <v>40</v>
      </c>
      <c r="N33" s="12"/>
      <c r="O33" s="12"/>
      <c r="P33" s="12"/>
      <c r="Q33" s="15">
        <v>133300</v>
      </c>
    </row>
    <row r="34" spans="1:20" s="5" customFormat="1" ht="18.75" customHeight="1" x14ac:dyDescent="0.3">
      <c r="A34" s="11" t="s">
        <v>144</v>
      </c>
      <c r="B34" s="12" t="s">
        <v>43</v>
      </c>
      <c r="C34" s="11" t="s">
        <v>145</v>
      </c>
      <c r="D34" s="12" t="s">
        <v>2</v>
      </c>
      <c r="E34" s="13">
        <v>68140</v>
      </c>
      <c r="F34" s="13">
        <v>371</v>
      </c>
      <c r="G34" s="12" t="s">
        <v>146</v>
      </c>
      <c r="H34" s="12" t="s">
        <v>146</v>
      </c>
      <c r="I34" s="12" t="s">
        <v>146</v>
      </c>
      <c r="J34" s="11" t="s">
        <v>23</v>
      </c>
      <c r="K34" s="12" t="s">
        <v>147</v>
      </c>
      <c r="L34" s="12" t="s">
        <v>147</v>
      </c>
      <c r="M34" s="12" t="s">
        <v>929</v>
      </c>
      <c r="N34" s="12"/>
      <c r="O34" s="12"/>
      <c r="P34" s="12"/>
      <c r="Q34" s="15">
        <v>322770</v>
      </c>
    </row>
    <row r="35" spans="1:20" s="5" customFormat="1" ht="15" customHeight="1" x14ac:dyDescent="0.3">
      <c r="A35" s="11" t="s">
        <v>148</v>
      </c>
      <c r="B35" s="12" t="s">
        <v>149</v>
      </c>
      <c r="C35" s="11">
        <v>207</v>
      </c>
      <c r="D35" s="12" t="s">
        <v>3</v>
      </c>
      <c r="E35" s="13">
        <v>3980</v>
      </c>
      <c r="F35" s="13">
        <v>1291</v>
      </c>
      <c r="G35" s="12" t="s">
        <v>150</v>
      </c>
      <c r="H35" s="12" t="s">
        <v>150</v>
      </c>
      <c r="I35" s="12" t="s">
        <v>150</v>
      </c>
      <c r="J35" s="11" t="s">
        <v>23</v>
      </c>
      <c r="K35" s="12" t="s">
        <v>151</v>
      </c>
      <c r="L35" s="12" t="s">
        <v>152</v>
      </c>
      <c r="M35" s="12" t="s">
        <v>930</v>
      </c>
      <c r="N35" s="12"/>
      <c r="O35" s="12"/>
      <c r="P35" s="12"/>
      <c r="Q35" s="15">
        <v>9818055</v>
      </c>
    </row>
    <row r="36" spans="1:20" s="5" customFormat="1" ht="31.5" customHeight="1" x14ac:dyDescent="0.3">
      <c r="A36" s="11" t="s">
        <v>153</v>
      </c>
      <c r="B36" s="12" t="s">
        <v>149</v>
      </c>
      <c r="C36" s="11">
        <v>212</v>
      </c>
      <c r="D36" s="12" t="s">
        <v>4</v>
      </c>
      <c r="E36" s="13">
        <v>460</v>
      </c>
      <c r="F36" s="13">
        <v>224</v>
      </c>
      <c r="G36" s="12" t="s">
        <v>154</v>
      </c>
      <c r="H36" s="12" t="s">
        <v>154</v>
      </c>
      <c r="I36" s="12" t="s">
        <v>154</v>
      </c>
      <c r="J36" s="11" t="s">
        <v>23</v>
      </c>
      <c r="K36" s="12" t="s">
        <v>155</v>
      </c>
      <c r="L36" s="12" t="s">
        <v>156</v>
      </c>
      <c r="M36" s="12" t="s">
        <v>931</v>
      </c>
      <c r="N36" s="12"/>
      <c r="O36" s="12"/>
      <c r="P36" s="12"/>
      <c r="Q36" s="15">
        <v>1219680</v>
      </c>
    </row>
    <row r="37" spans="1:20" s="5" customFormat="1" ht="15" customHeight="1" x14ac:dyDescent="0.3">
      <c r="A37" s="11" t="s">
        <v>157</v>
      </c>
      <c r="B37" s="12" t="s">
        <v>149</v>
      </c>
      <c r="C37" s="11">
        <v>715</v>
      </c>
      <c r="D37" s="12" t="s">
        <v>4</v>
      </c>
      <c r="E37" s="13">
        <v>1084</v>
      </c>
      <c r="F37" s="13">
        <v>229</v>
      </c>
      <c r="G37" s="12" t="s">
        <v>158</v>
      </c>
      <c r="H37" s="12" t="s">
        <v>158</v>
      </c>
      <c r="I37" s="12" t="s">
        <v>158</v>
      </c>
      <c r="J37" s="11" t="s">
        <v>23</v>
      </c>
      <c r="K37" s="12" t="s">
        <v>155</v>
      </c>
      <c r="L37" s="12" t="s">
        <v>159</v>
      </c>
      <c r="M37" s="12" t="s">
        <v>932</v>
      </c>
      <c r="N37" s="12"/>
      <c r="O37" s="12"/>
      <c r="P37" s="12"/>
      <c r="Q37" s="15">
        <v>1530865</v>
      </c>
    </row>
    <row r="38" spans="1:20" s="5" customFormat="1" ht="26.25" customHeight="1" x14ac:dyDescent="0.3">
      <c r="A38" s="11" t="s">
        <v>160</v>
      </c>
      <c r="B38" s="12" t="s">
        <v>149</v>
      </c>
      <c r="C38" s="11">
        <v>725</v>
      </c>
      <c r="D38" s="12" t="s">
        <v>3</v>
      </c>
      <c r="E38" s="13">
        <v>4013</v>
      </c>
      <c r="F38" s="13">
        <v>185</v>
      </c>
      <c r="G38" s="12" t="s">
        <v>161</v>
      </c>
      <c r="H38" s="12" t="s">
        <v>161</v>
      </c>
      <c r="I38" s="12" t="s">
        <v>161</v>
      </c>
      <c r="J38" s="11" t="s">
        <v>23</v>
      </c>
      <c r="K38" s="12" t="s">
        <v>162</v>
      </c>
      <c r="L38" s="12" t="s">
        <v>163</v>
      </c>
      <c r="M38" s="12" t="s">
        <v>933</v>
      </c>
      <c r="N38" s="12"/>
      <c r="O38" s="12"/>
      <c r="P38" s="12"/>
      <c r="Q38" s="15">
        <v>1224700</v>
      </c>
    </row>
    <row r="39" spans="1:20" s="5" customFormat="1" ht="15" customHeight="1" x14ac:dyDescent="0.3">
      <c r="A39" s="11" t="s">
        <v>164</v>
      </c>
      <c r="B39" s="12" t="s">
        <v>149</v>
      </c>
      <c r="C39" s="11" t="s">
        <v>165</v>
      </c>
      <c r="D39" s="12" t="s">
        <v>2</v>
      </c>
      <c r="E39" s="13">
        <v>7515</v>
      </c>
      <c r="F39" s="13">
        <v>40</v>
      </c>
      <c r="G39" s="12" t="s">
        <v>166</v>
      </c>
      <c r="H39" s="12" t="s">
        <v>166</v>
      </c>
      <c r="I39" s="12" t="s">
        <v>166</v>
      </c>
      <c r="J39" s="11" t="s">
        <v>23</v>
      </c>
      <c r="K39" s="12" t="s">
        <v>167</v>
      </c>
      <c r="L39" s="12" t="s">
        <v>168</v>
      </c>
      <c r="M39" s="12" t="s">
        <v>934</v>
      </c>
      <c r="N39" s="12"/>
      <c r="O39" s="12"/>
      <c r="P39" s="12"/>
      <c r="Q39" s="15">
        <v>136800</v>
      </c>
    </row>
    <row r="40" spans="1:20" s="10" customFormat="1" ht="15" customHeight="1" x14ac:dyDescent="0.3">
      <c r="A40" s="23" t="s">
        <v>888</v>
      </c>
      <c r="B40" s="22" t="s">
        <v>149</v>
      </c>
      <c r="C40" s="23" t="s">
        <v>889</v>
      </c>
      <c r="D40" s="22" t="s">
        <v>2</v>
      </c>
      <c r="E40" s="21">
        <v>3967</v>
      </c>
      <c r="F40" s="21">
        <v>1551</v>
      </c>
      <c r="G40" s="22" t="s">
        <v>154</v>
      </c>
      <c r="H40" s="22" t="s">
        <v>154</v>
      </c>
      <c r="I40" s="22" t="s">
        <v>154</v>
      </c>
      <c r="J40" s="23" t="s">
        <v>23</v>
      </c>
      <c r="K40" s="22" t="s">
        <v>890</v>
      </c>
      <c r="L40" s="22"/>
      <c r="M40" s="22" t="s">
        <v>935</v>
      </c>
      <c r="N40" s="22"/>
      <c r="O40" s="22"/>
      <c r="P40" s="22"/>
      <c r="Q40" s="21">
        <v>3272610</v>
      </c>
      <c r="R40" s="27"/>
      <c r="S40" s="33" t="s">
        <v>891</v>
      </c>
      <c r="T40" s="33"/>
    </row>
    <row r="41" spans="1:20" s="5" customFormat="1" ht="30.75" customHeight="1" x14ac:dyDescent="0.3">
      <c r="A41" s="11" t="s">
        <v>169</v>
      </c>
      <c r="B41" s="12" t="s">
        <v>149</v>
      </c>
      <c r="C41" s="11">
        <v>667</v>
      </c>
      <c r="D41" s="12" t="s">
        <v>4</v>
      </c>
      <c r="E41" s="13">
        <v>4241</v>
      </c>
      <c r="F41" s="13">
        <v>883</v>
      </c>
      <c r="G41" s="12" t="s">
        <v>170</v>
      </c>
      <c r="H41" s="12" t="s">
        <v>170</v>
      </c>
      <c r="I41" s="12" t="s">
        <v>170</v>
      </c>
      <c r="J41" s="11" t="s">
        <v>23</v>
      </c>
      <c r="K41" s="12" t="s">
        <v>171</v>
      </c>
      <c r="L41" s="12" t="s">
        <v>172</v>
      </c>
      <c r="M41" s="25" t="s">
        <v>936</v>
      </c>
      <c r="N41" s="12" t="s">
        <v>173</v>
      </c>
      <c r="O41" s="25" t="s">
        <v>34</v>
      </c>
      <c r="P41" s="25" t="s">
        <v>174</v>
      </c>
      <c r="Q41" s="6">
        <v>5752745</v>
      </c>
    </row>
    <row r="42" spans="1:20" s="5" customFormat="1" ht="15" customHeight="1" x14ac:dyDescent="0.3">
      <c r="A42" s="11" t="s">
        <v>175</v>
      </c>
      <c r="B42" s="12" t="s">
        <v>149</v>
      </c>
      <c r="C42" s="11">
        <v>691</v>
      </c>
      <c r="D42" s="12" t="s">
        <v>4</v>
      </c>
      <c r="E42" s="13">
        <v>569</v>
      </c>
      <c r="F42" s="13">
        <v>237</v>
      </c>
      <c r="G42" s="12" t="s">
        <v>176</v>
      </c>
      <c r="H42" s="12" t="s">
        <v>176</v>
      </c>
      <c r="I42" s="12" t="s">
        <v>176</v>
      </c>
      <c r="J42" s="11" t="s">
        <v>23</v>
      </c>
      <c r="K42" s="12" t="s">
        <v>177</v>
      </c>
      <c r="L42" s="12" t="s">
        <v>177</v>
      </c>
      <c r="M42" s="12" t="s">
        <v>937</v>
      </c>
      <c r="N42" s="12"/>
      <c r="O42" s="12"/>
      <c r="P42" s="12"/>
      <c r="Q42" s="15">
        <v>1568940</v>
      </c>
    </row>
    <row r="43" spans="1:20" s="5" customFormat="1" ht="15" customHeight="1" x14ac:dyDescent="0.3">
      <c r="A43" s="11" t="s">
        <v>178</v>
      </c>
      <c r="B43" s="12" t="s">
        <v>149</v>
      </c>
      <c r="C43" s="11">
        <v>712</v>
      </c>
      <c r="D43" s="12" t="s">
        <v>4</v>
      </c>
      <c r="E43" s="13">
        <v>605</v>
      </c>
      <c r="F43" s="13">
        <v>486</v>
      </c>
      <c r="G43" s="12" t="s">
        <v>179</v>
      </c>
      <c r="H43" s="12" t="s">
        <v>179</v>
      </c>
      <c r="I43" s="12" t="s">
        <v>179</v>
      </c>
      <c r="J43" s="11" t="s">
        <v>23</v>
      </c>
      <c r="K43" s="12" t="s">
        <v>180</v>
      </c>
      <c r="L43" s="12" t="s">
        <v>180</v>
      </c>
      <c r="M43" s="12" t="s">
        <v>938</v>
      </c>
      <c r="N43" s="12"/>
      <c r="O43" s="12"/>
      <c r="P43" s="12"/>
      <c r="Q43" s="15">
        <v>3273210</v>
      </c>
    </row>
    <row r="44" spans="1:20" s="5" customFormat="1" ht="15" customHeight="1" x14ac:dyDescent="0.3">
      <c r="A44" s="11" t="s">
        <v>181</v>
      </c>
      <c r="B44" s="12" t="s">
        <v>149</v>
      </c>
      <c r="C44" s="11" t="s">
        <v>182</v>
      </c>
      <c r="D44" s="12" t="s">
        <v>4</v>
      </c>
      <c r="E44" s="13">
        <v>2863</v>
      </c>
      <c r="F44" s="13">
        <v>253</v>
      </c>
      <c r="G44" s="12" t="s">
        <v>179</v>
      </c>
      <c r="H44" s="12" t="s">
        <v>179</v>
      </c>
      <c r="I44" s="12" t="s">
        <v>179</v>
      </c>
      <c r="J44" s="11" t="s">
        <v>23</v>
      </c>
      <c r="K44" s="12" t="s">
        <v>183</v>
      </c>
      <c r="L44" s="12" t="s">
        <v>184</v>
      </c>
      <c r="M44" s="12" t="s">
        <v>939</v>
      </c>
      <c r="N44" s="12"/>
      <c r="O44" s="12"/>
      <c r="P44" s="12"/>
      <c r="Q44" s="15">
        <v>1625525</v>
      </c>
    </row>
    <row r="45" spans="1:20" s="5" customFormat="1" ht="15" customHeight="1" x14ac:dyDescent="0.3">
      <c r="A45" s="39" t="s">
        <v>185</v>
      </c>
      <c r="B45" s="35" t="s">
        <v>149</v>
      </c>
      <c r="C45" s="36" t="s">
        <v>186</v>
      </c>
      <c r="D45" s="35" t="s">
        <v>2</v>
      </c>
      <c r="E45" s="37">
        <v>67140</v>
      </c>
      <c r="F45" s="37">
        <v>16</v>
      </c>
      <c r="G45" s="12" t="s">
        <v>31</v>
      </c>
      <c r="H45" s="12" t="s">
        <v>31</v>
      </c>
      <c r="I45" s="35" t="s">
        <v>31</v>
      </c>
      <c r="J45" s="11" t="s">
        <v>28</v>
      </c>
      <c r="K45" s="12" t="s">
        <v>187</v>
      </c>
      <c r="L45" s="12" t="s">
        <v>187</v>
      </c>
      <c r="M45" s="12" t="s">
        <v>940</v>
      </c>
      <c r="N45" s="12"/>
      <c r="O45" s="12"/>
      <c r="P45" s="12"/>
      <c r="Q45" s="14">
        <v>52800</v>
      </c>
    </row>
    <row r="46" spans="1:20" s="5" customFormat="1" ht="15" customHeight="1" x14ac:dyDescent="0.3">
      <c r="A46" s="40"/>
      <c r="B46" s="35"/>
      <c r="C46" s="36"/>
      <c r="D46" s="35"/>
      <c r="E46" s="37"/>
      <c r="F46" s="37"/>
      <c r="G46" s="12" t="s">
        <v>188</v>
      </c>
      <c r="H46" s="12" t="s">
        <v>188</v>
      </c>
      <c r="I46" s="35"/>
      <c r="J46" s="11" t="s">
        <v>28</v>
      </c>
      <c r="K46" s="12" t="s">
        <v>189</v>
      </c>
      <c r="L46" s="12" t="s">
        <v>189</v>
      </c>
      <c r="M46" s="12" t="s">
        <v>940</v>
      </c>
      <c r="N46" s="12"/>
      <c r="O46" s="12"/>
      <c r="P46" s="12"/>
      <c r="Q46" s="14">
        <v>52800</v>
      </c>
    </row>
    <row r="47" spans="1:20" s="5" customFormat="1" ht="15" customHeight="1" x14ac:dyDescent="0.3">
      <c r="A47" s="40"/>
      <c r="B47" s="35"/>
      <c r="C47" s="36"/>
      <c r="D47" s="35"/>
      <c r="E47" s="37"/>
      <c r="F47" s="37">
        <v>543</v>
      </c>
      <c r="G47" s="12"/>
      <c r="H47" s="12"/>
      <c r="I47" s="35" t="s">
        <v>188</v>
      </c>
      <c r="J47" s="11" t="s">
        <v>28</v>
      </c>
      <c r="K47" s="12" t="s">
        <v>187</v>
      </c>
      <c r="L47" s="12" t="s">
        <v>187</v>
      </c>
      <c r="M47" s="12" t="s">
        <v>940</v>
      </c>
      <c r="N47" s="12"/>
      <c r="O47" s="12"/>
      <c r="P47" s="12"/>
      <c r="Q47" s="14">
        <v>499560</v>
      </c>
    </row>
    <row r="48" spans="1:20" s="5" customFormat="1" ht="15" customHeight="1" x14ac:dyDescent="0.3">
      <c r="A48" s="41"/>
      <c r="B48" s="35"/>
      <c r="C48" s="36"/>
      <c r="D48" s="35"/>
      <c r="E48" s="37"/>
      <c r="F48" s="37"/>
      <c r="G48" s="12"/>
      <c r="H48" s="12"/>
      <c r="I48" s="35"/>
      <c r="J48" s="11" t="s">
        <v>28</v>
      </c>
      <c r="K48" s="12" t="s">
        <v>189</v>
      </c>
      <c r="L48" s="12" t="s">
        <v>189</v>
      </c>
      <c r="M48" s="12" t="s">
        <v>940</v>
      </c>
      <c r="N48" s="12"/>
      <c r="O48" s="12"/>
      <c r="P48" s="12"/>
      <c r="Q48" s="14">
        <v>499560</v>
      </c>
    </row>
    <row r="49" spans="1:17" s="5" customFormat="1" ht="15" customHeight="1" x14ac:dyDescent="0.3">
      <c r="A49" s="11" t="s">
        <v>190</v>
      </c>
      <c r="B49" s="12" t="s">
        <v>149</v>
      </c>
      <c r="C49" s="11" t="s">
        <v>191</v>
      </c>
      <c r="D49" s="12" t="s">
        <v>2</v>
      </c>
      <c r="E49" s="13">
        <v>94116</v>
      </c>
      <c r="F49" s="13">
        <v>5870</v>
      </c>
      <c r="G49" s="12" t="s">
        <v>192</v>
      </c>
      <c r="H49" s="12" t="s">
        <v>192</v>
      </c>
      <c r="I49" s="12" t="s">
        <v>192</v>
      </c>
      <c r="J49" s="11" t="s">
        <v>23</v>
      </c>
      <c r="K49" s="12" t="s">
        <v>193</v>
      </c>
      <c r="L49" s="12" t="s">
        <v>193</v>
      </c>
      <c r="M49" s="12" t="s">
        <v>1103</v>
      </c>
      <c r="N49" s="12"/>
      <c r="O49" s="12"/>
      <c r="P49" s="12"/>
      <c r="Q49" s="15">
        <v>5811300</v>
      </c>
    </row>
    <row r="50" spans="1:17" s="5" customFormat="1" ht="30.75" customHeight="1" x14ac:dyDescent="0.3">
      <c r="A50" s="11" t="s">
        <v>194</v>
      </c>
      <c r="B50" s="12" t="s">
        <v>149</v>
      </c>
      <c r="C50" s="11" t="s">
        <v>195</v>
      </c>
      <c r="D50" s="12" t="s">
        <v>2</v>
      </c>
      <c r="E50" s="13">
        <v>42446</v>
      </c>
      <c r="F50" s="13">
        <v>5586</v>
      </c>
      <c r="G50" s="12" t="s">
        <v>196</v>
      </c>
      <c r="H50" s="12" t="s">
        <v>196</v>
      </c>
      <c r="I50" s="12" t="s">
        <v>196</v>
      </c>
      <c r="J50" s="11" t="s">
        <v>23</v>
      </c>
      <c r="K50" s="12" t="s">
        <v>197</v>
      </c>
      <c r="L50" s="12" t="s">
        <v>198</v>
      </c>
      <c r="M50" s="12" t="s">
        <v>941</v>
      </c>
      <c r="N50" s="12"/>
      <c r="O50" s="12"/>
      <c r="P50" s="12"/>
      <c r="Q50" s="15">
        <v>5111190</v>
      </c>
    </row>
    <row r="51" spans="1:17" s="5" customFormat="1" ht="15" customHeight="1" x14ac:dyDescent="0.3">
      <c r="A51" s="11" t="s">
        <v>199</v>
      </c>
      <c r="B51" s="12" t="s">
        <v>200</v>
      </c>
      <c r="C51" s="11" t="s">
        <v>201</v>
      </c>
      <c r="D51" s="12" t="s">
        <v>2</v>
      </c>
      <c r="E51" s="13">
        <v>1785</v>
      </c>
      <c r="F51" s="13">
        <v>690</v>
      </c>
      <c r="G51" s="12" t="s">
        <v>202</v>
      </c>
      <c r="H51" s="12" t="s">
        <v>202</v>
      </c>
      <c r="I51" s="12" t="s">
        <v>202</v>
      </c>
      <c r="J51" s="11" t="s">
        <v>23</v>
      </c>
      <c r="K51" s="12" t="s">
        <v>203</v>
      </c>
      <c r="L51" s="12" t="s">
        <v>203</v>
      </c>
      <c r="M51" s="12" t="s">
        <v>942</v>
      </c>
      <c r="N51" s="12"/>
      <c r="O51" s="12"/>
      <c r="P51" s="12"/>
      <c r="Q51" s="15">
        <v>634800</v>
      </c>
    </row>
    <row r="52" spans="1:17" s="5" customFormat="1" ht="27.75" customHeight="1" x14ac:dyDescent="0.3">
      <c r="A52" s="11" t="s">
        <v>204</v>
      </c>
      <c r="B52" s="12" t="s">
        <v>200</v>
      </c>
      <c r="C52" s="11" t="s">
        <v>205</v>
      </c>
      <c r="D52" s="12" t="s">
        <v>2</v>
      </c>
      <c r="E52" s="13">
        <v>17029</v>
      </c>
      <c r="F52" s="13">
        <v>5215</v>
      </c>
      <c r="G52" s="12" t="s">
        <v>206</v>
      </c>
      <c r="H52" s="12" t="s">
        <v>206</v>
      </c>
      <c r="I52" s="12" t="s">
        <v>206</v>
      </c>
      <c r="J52" s="11" t="s">
        <v>23</v>
      </c>
      <c r="K52" s="12" t="s">
        <v>207</v>
      </c>
      <c r="L52" s="12" t="s">
        <v>208</v>
      </c>
      <c r="M52" s="12" t="s">
        <v>943</v>
      </c>
      <c r="N52" s="12"/>
      <c r="O52" s="12"/>
      <c r="P52" s="12"/>
      <c r="Q52" s="15">
        <v>5919025</v>
      </c>
    </row>
    <row r="53" spans="1:17" s="5" customFormat="1" ht="27.75" customHeight="1" x14ac:dyDescent="0.3">
      <c r="A53" s="11" t="s">
        <v>209</v>
      </c>
      <c r="B53" s="12" t="s">
        <v>200</v>
      </c>
      <c r="C53" s="11" t="s">
        <v>210</v>
      </c>
      <c r="D53" s="12" t="s">
        <v>2</v>
      </c>
      <c r="E53" s="13">
        <v>24097</v>
      </c>
      <c r="F53" s="13">
        <v>115</v>
      </c>
      <c r="G53" s="12" t="s">
        <v>211</v>
      </c>
      <c r="H53" s="12" t="s">
        <v>211</v>
      </c>
      <c r="I53" s="12" t="s">
        <v>211</v>
      </c>
      <c r="J53" s="11" t="s">
        <v>23</v>
      </c>
      <c r="K53" s="12" t="s">
        <v>207</v>
      </c>
      <c r="L53" s="12" t="s">
        <v>208</v>
      </c>
      <c r="M53" s="12" t="s">
        <v>943</v>
      </c>
      <c r="N53" s="12"/>
      <c r="O53" s="12"/>
      <c r="P53" s="12"/>
      <c r="Q53" s="15">
        <v>122475</v>
      </c>
    </row>
    <row r="54" spans="1:17" s="5" customFormat="1" ht="27.75" customHeight="1" x14ac:dyDescent="0.3">
      <c r="A54" s="36" t="s">
        <v>212</v>
      </c>
      <c r="B54" s="35" t="s">
        <v>200</v>
      </c>
      <c r="C54" s="36" t="s">
        <v>213</v>
      </c>
      <c r="D54" s="35" t="s">
        <v>2</v>
      </c>
      <c r="E54" s="37">
        <v>178116</v>
      </c>
      <c r="F54" s="37">
        <v>115</v>
      </c>
      <c r="G54" s="42" t="s">
        <v>31</v>
      </c>
      <c r="H54" s="42" t="s">
        <v>31</v>
      </c>
      <c r="I54" s="35" t="s">
        <v>31</v>
      </c>
      <c r="J54" s="11" t="s">
        <v>214</v>
      </c>
      <c r="K54" s="12" t="s">
        <v>215</v>
      </c>
      <c r="L54" s="12" t="s">
        <v>216</v>
      </c>
      <c r="M54" s="12" t="s">
        <v>944</v>
      </c>
      <c r="N54" s="26"/>
      <c r="O54" s="26"/>
      <c r="P54" s="26"/>
      <c r="Q54" s="15">
        <v>102062</v>
      </c>
    </row>
    <row r="55" spans="1:17" s="5" customFormat="1" ht="15" customHeight="1" x14ac:dyDescent="0.3">
      <c r="A55" s="36"/>
      <c r="B55" s="35"/>
      <c r="C55" s="36"/>
      <c r="D55" s="35"/>
      <c r="E55" s="37"/>
      <c r="F55" s="37"/>
      <c r="G55" s="47"/>
      <c r="H55" s="47"/>
      <c r="I55" s="35"/>
      <c r="J55" s="11" t="s">
        <v>214</v>
      </c>
      <c r="K55" s="12" t="s">
        <v>217</v>
      </c>
      <c r="L55" s="12" t="s">
        <v>218</v>
      </c>
      <c r="M55" s="12" t="s">
        <v>945</v>
      </c>
      <c r="N55" s="26"/>
      <c r="O55" s="26"/>
      <c r="P55" s="26"/>
      <c r="Q55" s="15">
        <v>102062</v>
      </c>
    </row>
    <row r="56" spans="1:17" s="5" customFormat="1" ht="15" customHeight="1" x14ac:dyDescent="0.3">
      <c r="A56" s="36"/>
      <c r="B56" s="35"/>
      <c r="C56" s="36"/>
      <c r="D56" s="35"/>
      <c r="E56" s="37"/>
      <c r="F56" s="37"/>
      <c r="G56" s="47"/>
      <c r="H56" s="47"/>
      <c r="I56" s="35"/>
      <c r="J56" s="11" t="s">
        <v>214</v>
      </c>
      <c r="K56" s="12" t="s">
        <v>219</v>
      </c>
      <c r="L56" s="12" t="s">
        <v>219</v>
      </c>
      <c r="M56" s="12" t="s">
        <v>946</v>
      </c>
      <c r="N56" s="26"/>
      <c r="O56" s="26"/>
      <c r="P56" s="26"/>
      <c r="Q56" s="15">
        <v>102062</v>
      </c>
    </row>
    <row r="57" spans="1:17" s="5" customFormat="1" ht="15" customHeight="1" x14ac:dyDescent="0.3">
      <c r="A57" s="36"/>
      <c r="B57" s="35"/>
      <c r="C57" s="36"/>
      <c r="D57" s="35"/>
      <c r="E57" s="37"/>
      <c r="F57" s="37"/>
      <c r="G57" s="43"/>
      <c r="H57" s="43"/>
      <c r="I57" s="35"/>
      <c r="J57" s="11" t="s">
        <v>214</v>
      </c>
      <c r="K57" s="12" t="s">
        <v>215</v>
      </c>
      <c r="L57" s="12" t="s">
        <v>220</v>
      </c>
      <c r="M57" s="12" t="s">
        <v>947</v>
      </c>
      <c r="N57" s="26"/>
      <c r="O57" s="26"/>
      <c r="P57" s="26"/>
      <c r="Q57" s="15">
        <v>102062</v>
      </c>
    </row>
    <row r="58" spans="1:17" s="5" customFormat="1" ht="37.5" customHeight="1" x14ac:dyDescent="0.3">
      <c r="A58" s="36"/>
      <c r="B58" s="35"/>
      <c r="C58" s="36"/>
      <c r="D58" s="35"/>
      <c r="E58" s="37"/>
      <c r="F58" s="37">
        <v>9051</v>
      </c>
      <c r="G58" s="42" t="s">
        <v>221</v>
      </c>
      <c r="H58" s="42" t="s">
        <v>221</v>
      </c>
      <c r="I58" s="35" t="s">
        <v>221</v>
      </c>
      <c r="J58" s="11" t="s">
        <v>214</v>
      </c>
      <c r="K58" s="12" t="s">
        <v>215</v>
      </c>
      <c r="L58" s="12" t="s">
        <v>216</v>
      </c>
      <c r="M58" s="12" t="s">
        <v>944</v>
      </c>
      <c r="N58" s="26"/>
      <c r="O58" s="26"/>
      <c r="P58" s="26"/>
      <c r="Q58" s="15">
        <v>2251436</v>
      </c>
    </row>
    <row r="59" spans="1:17" s="5" customFormat="1" ht="15" customHeight="1" x14ac:dyDescent="0.3">
      <c r="A59" s="36"/>
      <c r="B59" s="35"/>
      <c r="C59" s="36"/>
      <c r="D59" s="35"/>
      <c r="E59" s="37"/>
      <c r="F59" s="37"/>
      <c r="G59" s="47"/>
      <c r="H59" s="47"/>
      <c r="I59" s="35"/>
      <c r="J59" s="11" t="s">
        <v>214</v>
      </c>
      <c r="K59" s="12" t="s">
        <v>217</v>
      </c>
      <c r="L59" s="12" t="s">
        <v>218</v>
      </c>
      <c r="M59" s="12" t="s">
        <v>945</v>
      </c>
      <c r="N59" s="26"/>
      <c r="O59" s="26"/>
      <c r="P59" s="26"/>
      <c r="Q59" s="15">
        <v>2251436</v>
      </c>
    </row>
    <row r="60" spans="1:17" s="5" customFormat="1" ht="15" customHeight="1" x14ac:dyDescent="0.3">
      <c r="A60" s="36"/>
      <c r="B60" s="35"/>
      <c r="C60" s="36"/>
      <c r="D60" s="35"/>
      <c r="E60" s="37"/>
      <c r="F60" s="37"/>
      <c r="G60" s="47"/>
      <c r="H60" s="47"/>
      <c r="I60" s="35"/>
      <c r="J60" s="11" t="s">
        <v>214</v>
      </c>
      <c r="K60" s="12" t="s">
        <v>219</v>
      </c>
      <c r="L60" s="12" t="s">
        <v>219</v>
      </c>
      <c r="M60" s="12" t="s">
        <v>946</v>
      </c>
      <c r="N60" s="26"/>
      <c r="O60" s="26"/>
      <c r="P60" s="26"/>
      <c r="Q60" s="15">
        <v>2251436</v>
      </c>
    </row>
    <row r="61" spans="1:17" s="5" customFormat="1" ht="35.25" customHeight="1" x14ac:dyDescent="0.3">
      <c r="A61" s="36"/>
      <c r="B61" s="35"/>
      <c r="C61" s="36"/>
      <c r="D61" s="35"/>
      <c r="E61" s="37"/>
      <c r="F61" s="37"/>
      <c r="G61" s="43"/>
      <c r="H61" s="43"/>
      <c r="I61" s="35"/>
      <c r="J61" s="11" t="s">
        <v>214</v>
      </c>
      <c r="K61" s="12" t="s">
        <v>215</v>
      </c>
      <c r="L61" s="12" t="s">
        <v>220</v>
      </c>
      <c r="M61" s="12" t="s">
        <v>947</v>
      </c>
      <c r="N61" s="26"/>
      <c r="O61" s="26"/>
      <c r="P61" s="26"/>
      <c r="Q61" s="15">
        <v>2251436</v>
      </c>
    </row>
    <row r="62" spans="1:17" s="5" customFormat="1" ht="15" customHeight="1" x14ac:dyDescent="0.3">
      <c r="A62" s="36" t="s">
        <v>222</v>
      </c>
      <c r="B62" s="35" t="s">
        <v>200</v>
      </c>
      <c r="C62" s="36" t="s">
        <v>223</v>
      </c>
      <c r="D62" s="35" t="s">
        <v>2</v>
      </c>
      <c r="E62" s="37">
        <v>20826</v>
      </c>
      <c r="F62" s="13">
        <v>102</v>
      </c>
      <c r="G62" s="12" t="s">
        <v>31</v>
      </c>
      <c r="H62" s="12" t="s">
        <v>31</v>
      </c>
      <c r="I62" s="12" t="s">
        <v>31</v>
      </c>
      <c r="J62" s="36" t="s">
        <v>23</v>
      </c>
      <c r="K62" s="35" t="s">
        <v>224</v>
      </c>
      <c r="L62" s="35" t="s">
        <v>225</v>
      </c>
      <c r="M62" s="35" t="s">
        <v>925</v>
      </c>
      <c r="N62" s="35"/>
      <c r="O62" s="35"/>
      <c r="P62" s="35"/>
      <c r="Q62" s="15">
        <v>367200</v>
      </c>
    </row>
    <row r="63" spans="1:17" s="5" customFormat="1" ht="15" customHeight="1" x14ac:dyDescent="0.3">
      <c r="A63" s="36"/>
      <c r="B63" s="35"/>
      <c r="C63" s="36"/>
      <c r="D63" s="35"/>
      <c r="E63" s="37"/>
      <c r="F63" s="13">
        <v>3162</v>
      </c>
      <c r="G63" s="12" t="s">
        <v>226</v>
      </c>
      <c r="H63" s="12" t="s">
        <v>226</v>
      </c>
      <c r="I63" s="12" t="s">
        <v>226</v>
      </c>
      <c r="J63" s="36"/>
      <c r="K63" s="35"/>
      <c r="L63" s="35"/>
      <c r="M63" s="35"/>
      <c r="N63" s="35"/>
      <c r="O63" s="35"/>
      <c r="P63" s="35"/>
      <c r="Q63" s="15">
        <v>3162000</v>
      </c>
    </row>
    <row r="64" spans="1:17" s="5" customFormat="1" ht="15" customHeight="1" x14ac:dyDescent="0.3">
      <c r="A64" s="11" t="s">
        <v>227</v>
      </c>
      <c r="B64" s="12" t="s">
        <v>200</v>
      </c>
      <c r="C64" s="11" t="s">
        <v>228</v>
      </c>
      <c r="D64" s="12" t="s">
        <v>2</v>
      </c>
      <c r="E64" s="13">
        <v>331</v>
      </c>
      <c r="F64" s="13">
        <v>164</v>
      </c>
      <c r="G64" s="12" t="s">
        <v>229</v>
      </c>
      <c r="H64" s="12" t="s">
        <v>229</v>
      </c>
      <c r="I64" s="12" t="s">
        <v>229</v>
      </c>
      <c r="J64" s="11" t="s">
        <v>23</v>
      </c>
      <c r="K64" s="12" t="s">
        <v>230</v>
      </c>
      <c r="L64" s="12" t="s">
        <v>231</v>
      </c>
      <c r="M64" s="12" t="s">
        <v>948</v>
      </c>
      <c r="N64" s="12"/>
      <c r="O64" s="12"/>
      <c r="P64" s="12"/>
      <c r="Q64" s="15">
        <v>157440</v>
      </c>
    </row>
    <row r="65" spans="1:17" s="10" customFormat="1" ht="40.5" customHeight="1" x14ac:dyDescent="0.3">
      <c r="A65" s="17" t="s">
        <v>232</v>
      </c>
      <c r="B65" s="16" t="s">
        <v>233</v>
      </c>
      <c r="C65" s="17" t="s">
        <v>234</v>
      </c>
      <c r="D65" s="16" t="s">
        <v>2</v>
      </c>
      <c r="E65" s="15">
        <v>11248</v>
      </c>
      <c r="F65" s="15">
        <v>952</v>
      </c>
      <c r="G65" s="16" t="s">
        <v>235</v>
      </c>
      <c r="H65" s="16" t="s">
        <v>235</v>
      </c>
      <c r="I65" s="16" t="s">
        <v>235</v>
      </c>
      <c r="J65" s="17" t="s">
        <v>23</v>
      </c>
      <c r="K65" s="16" t="s">
        <v>236</v>
      </c>
      <c r="L65" s="16" t="s">
        <v>237</v>
      </c>
      <c r="M65" s="16" t="s">
        <v>949</v>
      </c>
      <c r="N65" s="16"/>
      <c r="O65" s="16"/>
      <c r="P65" s="16"/>
      <c r="Q65" s="15">
        <v>880600</v>
      </c>
    </row>
    <row r="66" spans="1:17" s="5" customFormat="1" ht="28.5" customHeight="1" x14ac:dyDescent="0.3">
      <c r="A66" s="39" t="s">
        <v>238</v>
      </c>
      <c r="B66" s="35" t="s">
        <v>233</v>
      </c>
      <c r="C66" s="36">
        <v>229</v>
      </c>
      <c r="D66" s="35" t="s">
        <v>2</v>
      </c>
      <c r="E66" s="37">
        <v>476</v>
      </c>
      <c r="F66" s="37">
        <v>447</v>
      </c>
      <c r="G66" s="42" t="s">
        <v>239</v>
      </c>
      <c r="H66" s="42" t="s">
        <v>239</v>
      </c>
      <c r="I66" s="35" t="s">
        <v>239</v>
      </c>
      <c r="J66" s="36" t="s">
        <v>23</v>
      </c>
      <c r="K66" s="35" t="s">
        <v>240</v>
      </c>
      <c r="L66" s="35" t="s">
        <v>241</v>
      </c>
      <c r="M66" s="35" t="s">
        <v>950</v>
      </c>
      <c r="N66" s="12" t="s">
        <v>26</v>
      </c>
      <c r="O66" s="12" t="s">
        <v>242</v>
      </c>
      <c r="P66" s="12" t="s">
        <v>243</v>
      </c>
      <c r="Q66" s="34">
        <v>2990430</v>
      </c>
    </row>
    <row r="67" spans="1:17" s="5" customFormat="1" ht="28.5" customHeight="1" x14ac:dyDescent="0.3">
      <c r="A67" s="40"/>
      <c r="B67" s="35"/>
      <c r="C67" s="36"/>
      <c r="D67" s="35"/>
      <c r="E67" s="37"/>
      <c r="F67" s="37"/>
      <c r="G67" s="43"/>
      <c r="H67" s="43"/>
      <c r="I67" s="35"/>
      <c r="J67" s="36"/>
      <c r="K67" s="35"/>
      <c r="L67" s="35"/>
      <c r="M67" s="35"/>
      <c r="N67" s="35" t="s">
        <v>29</v>
      </c>
      <c r="O67" s="12" t="s">
        <v>244</v>
      </c>
      <c r="P67" s="12" t="s">
        <v>245</v>
      </c>
      <c r="Q67" s="34"/>
    </row>
    <row r="68" spans="1:17" s="5" customFormat="1" ht="28.5" customHeight="1" x14ac:dyDescent="0.3">
      <c r="A68" s="41"/>
      <c r="B68" s="35"/>
      <c r="C68" s="36"/>
      <c r="D68" s="35"/>
      <c r="E68" s="37"/>
      <c r="F68" s="37"/>
      <c r="G68" s="12"/>
      <c r="H68" s="12"/>
      <c r="I68" s="35"/>
      <c r="J68" s="36"/>
      <c r="K68" s="35"/>
      <c r="L68" s="35"/>
      <c r="M68" s="35"/>
      <c r="N68" s="35"/>
      <c r="O68" s="12" t="s">
        <v>246</v>
      </c>
      <c r="P68" s="12" t="s">
        <v>247</v>
      </c>
      <c r="Q68" s="34"/>
    </row>
    <row r="69" spans="1:17" s="5" customFormat="1" ht="28.5" customHeight="1" x14ac:dyDescent="0.3">
      <c r="A69" s="39" t="s">
        <v>248</v>
      </c>
      <c r="B69" s="35" t="s">
        <v>233</v>
      </c>
      <c r="C69" s="36" t="s">
        <v>249</v>
      </c>
      <c r="D69" s="35" t="s">
        <v>2</v>
      </c>
      <c r="E69" s="37">
        <v>663</v>
      </c>
      <c r="F69" s="37">
        <v>75</v>
      </c>
      <c r="G69" s="42" t="s">
        <v>250</v>
      </c>
      <c r="H69" s="42" t="s">
        <v>250</v>
      </c>
      <c r="I69" s="35" t="s">
        <v>250</v>
      </c>
      <c r="J69" s="36" t="s">
        <v>23</v>
      </c>
      <c r="K69" s="35" t="s">
        <v>240</v>
      </c>
      <c r="L69" s="35" t="s">
        <v>241</v>
      </c>
      <c r="M69" s="35" t="s">
        <v>950</v>
      </c>
      <c r="N69" s="12" t="s">
        <v>26</v>
      </c>
      <c r="O69" s="12" t="s">
        <v>251</v>
      </c>
      <c r="P69" s="12" t="s">
        <v>243</v>
      </c>
      <c r="Q69" s="34">
        <v>486750</v>
      </c>
    </row>
    <row r="70" spans="1:17" s="5" customFormat="1" ht="28.5" customHeight="1" x14ac:dyDescent="0.3">
      <c r="A70" s="40"/>
      <c r="B70" s="35"/>
      <c r="C70" s="36"/>
      <c r="D70" s="35"/>
      <c r="E70" s="37"/>
      <c r="F70" s="37"/>
      <c r="G70" s="43"/>
      <c r="H70" s="43"/>
      <c r="I70" s="35"/>
      <c r="J70" s="36"/>
      <c r="K70" s="35"/>
      <c r="L70" s="35"/>
      <c r="M70" s="35"/>
      <c r="N70" s="35" t="s">
        <v>29</v>
      </c>
      <c r="O70" s="12" t="s">
        <v>244</v>
      </c>
      <c r="P70" s="12" t="s">
        <v>245</v>
      </c>
      <c r="Q70" s="34"/>
    </row>
    <row r="71" spans="1:17" s="5" customFormat="1" ht="28.5" customHeight="1" x14ac:dyDescent="0.3">
      <c r="A71" s="41"/>
      <c r="B71" s="35"/>
      <c r="C71" s="36"/>
      <c r="D71" s="35"/>
      <c r="E71" s="37"/>
      <c r="F71" s="37"/>
      <c r="G71" s="12"/>
      <c r="H71" s="12"/>
      <c r="I71" s="35"/>
      <c r="J71" s="36"/>
      <c r="K71" s="35"/>
      <c r="L71" s="35"/>
      <c r="M71" s="35"/>
      <c r="N71" s="35"/>
      <c r="O71" s="12" t="s">
        <v>246</v>
      </c>
      <c r="P71" s="12" t="s">
        <v>247</v>
      </c>
      <c r="Q71" s="34"/>
    </row>
    <row r="72" spans="1:17" s="5" customFormat="1" ht="28.5" customHeight="1" x14ac:dyDescent="0.3">
      <c r="A72" s="36" t="s">
        <v>252</v>
      </c>
      <c r="B72" s="35" t="s">
        <v>233</v>
      </c>
      <c r="C72" s="36" t="s">
        <v>253</v>
      </c>
      <c r="D72" s="35" t="s">
        <v>4</v>
      </c>
      <c r="E72" s="37">
        <v>463</v>
      </c>
      <c r="F72" s="37">
        <v>293</v>
      </c>
      <c r="G72" s="42" t="s">
        <v>250</v>
      </c>
      <c r="H72" s="42" t="s">
        <v>250</v>
      </c>
      <c r="I72" s="35" t="s">
        <v>250</v>
      </c>
      <c r="J72" s="36" t="s">
        <v>23</v>
      </c>
      <c r="K72" s="35" t="s">
        <v>240</v>
      </c>
      <c r="L72" s="35" t="s">
        <v>241</v>
      </c>
      <c r="M72" s="35" t="s">
        <v>950</v>
      </c>
      <c r="N72" s="12" t="s">
        <v>26</v>
      </c>
      <c r="O72" s="12" t="s">
        <v>251</v>
      </c>
      <c r="P72" s="12" t="s">
        <v>254</v>
      </c>
      <c r="Q72" s="34">
        <v>3173190</v>
      </c>
    </row>
    <row r="73" spans="1:17" s="5" customFormat="1" ht="28.5" customHeight="1" x14ac:dyDescent="0.3">
      <c r="A73" s="36"/>
      <c r="B73" s="35"/>
      <c r="C73" s="36"/>
      <c r="D73" s="35"/>
      <c r="E73" s="37"/>
      <c r="F73" s="37"/>
      <c r="G73" s="47"/>
      <c r="H73" s="47"/>
      <c r="I73" s="35"/>
      <c r="J73" s="36"/>
      <c r="K73" s="35"/>
      <c r="L73" s="35"/>
      <c r="M73" s="35"/>
      <c r="N73" s="35" t="s">
        <v>29</v>
      </c>
      <c r="O73" s="12" t="s">
        <v>244</v>
      </c>
      <c r="P73" s="12" t="s">
        <v>245</v>
      </c>
      <c r="Q73" s="34"/>
    </row>
    <row r="74" spans="1:17" s="5" customFormat="1" ht="28.5" customHeight="1" x14ac:dyDescent="0.3">
      <c r="A74" s="36"/>
      <c r="B74" s="35"/>
      <c r="C74" s="36"/>
      <c r="D74" s="35"/>
      <c r="E74" s="37"/>
      <c r="F74" s="37"/>
      <c r="G74" s="43"/>
      <c r="H74" s="43"/>
      <c r="I74" s="35"/>
      <c r="J74" s="36"/>
      <c r="K74" s="35"/>
      <c r="L74" s="35"/>
      <c r="M74" s="35"/>
      <c r="N74" s="35"/>
      <c r="O74" s="12" t="s">
        <v>246</v>
      </c>
      <c r="P74" s="12" t="s">
        <v>247</v>
      </c>
      <c r="Q74" s="34"/>
    </row>
    <row r="75" spans="1:17" s="5" customFormat="1" ht="28.5" customHeight="1" x14ac:dyDescent="0.3">
      <c r="A75" s="36" t="s">
        <v>255</v>
      </c>
      <c r="B75" s="35" t="s">
        <v>233</v>
      </c>
      <c r="C75" s="36" t="s">
        <v>256</v>
      </c>
      <c r="D75" s="35" t="s">
        <v>2</v>
      </c>
      <c r="E75" s="37">
        <v>856</v>
      </c>
      <c r="F75" s="37">
        <v>68</v>
      </c>
      <c r="G75" s="42" t="s">
        <v>250</v>
      </c>
      <c r="H75" s="42" t="s">
        <v>250</v>
      </c>
      <c r="I75" s="35" t="s">
        <v>250</v>
      </c>
      <c r="J75" s="36" t="s">
        <v>23</v>
      </c>
      <c r="K75" s="35" t="s">
        <v>240</v>
      </c>
      <c r="L75" s="35" t="s">
        <v>241</v>
      </c>
      <c r="M75" s="35" t="s">
        <v>950</v>
      </c>
      <c r="N75" s="12" t="s">
        <v>26</v>
      </c>
      <c r="O75" s="12" t="s">
        <v>251</v>
      </c>
      <c r="P75" s="12" t="s">
        <v>243</v>
      </c>
      <c r="Q75" s="34">
        <v>370940</v>
      </c>
    </row>
    <row r="76" spans="1:17" s="5" customFormat="1" ht="28.5" customHeight="1" x14ac:dyDescent="0.3">
      <c r="A76" s="36"/>
      <c r="B76" s="35"/>
      <c r="C76" s="36"/>
      <c r="D76" s="35"/>
      <c r="E76" s="37"/>
      <c r="F76" s="37"/>
      <c r="G76" s="47"/>
      <c r="H76" s="47"/>
      <c r="I76" s="35"/>
      <c r="J76" s="36"/>
      <c r="K76" s="35"/>
      <c r="L76" s="35"/>
      <c r="M76" s="35"/>
      <c r="N76" s="35" t="s">
        <v>29</v>
      </c>
      <c r="O76" s="12" t="s">
        <v>244</v>
      </c>
      <c r="P76" s="12" t="s">
        <v>245</v>
      </c>
      <c r="Q76" s="34"/>
    </row>
    <row r="77" spans="1:17" s="5" customFormat="1" ht="28.5" customHeight="1" x14ac:dyDescent="0.3">
      <c r="A77" s="36"/>
      <c r="B77" s="35"/>
      <c r="C77" s="36"/>
      <c r="D77" s="35"/>
      <c r="E77" s="37"/>
      <c r="F77" s="37"/>
      <c r="G77" s="43"/>
      <c r="H77" s="43"/>
      <c r="I77" s="35"/>
      <c r="J77" s="36"/>
      <c r="K77" s="35"/>
      <c r="L77" s="35"/>
      <c r="M77" s="35"/>
      <c r="N77" s="35"/>
      <c r="O77" s="12" t="s">
        <v>246</v>
      </c>
      <c r="P77" s="12" t="s">
        <v>247</v>
      </c>
      <c r="Q77" s="34"/>
    </row>
    <row r="78" spans="1:17" s="5" customFormat="1" ht="28.5" customHeight="1" x14ac:dyDescent="0.3">
      <c r="A78" s="36" t="s">
        <v>257</v>
      </c>
      <c r="B78" s="35" t="s">
        <v>233</v>
      </c>
      <c r="C78" s="36" t="s">
        <v>258</v>
      </c>
      <c r="D78" s="35" t="s">
        <v>5</v>
      </c>
      <c r="E78" s="37">
        <v>1238</v>
      </c>
      <c r="F78" s="37">
        <v>162</v>
      </c>
      <c r="G78" s="42" t="s">
        <v>250</v>
      </c>
      <c r="H78" s="42" t="s">
        <v>250</v>
      </c>
      <c r="I78" s="35" t="s">
        <v>250</v>
      </c>
      <c r="J78" s="36" t="s">
        <v>23</v>
      </c>
      <c r="K78" s="35" t="s">
        <v>240</v>
      </c>
      <c r="L78" s="35" t="s">
        <v>241</v>
      </c>
      <c r="M78" s="35" t="s">
        <v>950</v>
      </c>
      <c r="N78" s="12" t="s">
        <v>26</v>
      </c>
      <c r="O78" s="12" t="s">
        <v>242</v>
      </c>
      <c r="P78" s="12" t="s">
        <v>254</v>
      </c>
      <c r="Q78" s="34">
        <v>4836510</v>
      </c>
    </row>
    <row r="79" spans="1:17" s="5" customFormat="1" ht="28.5" customHeight="1" x14ac:dyDescent="0.3">
      <c r="A79" s="36"/>
      <c r="B79" s="35"/>
      <c r="C79" s="36"/>
      <c r="D79" s="35"/>
      <c r="E79" s="37"/>
      <c r="F79" s="37"/>
      <c r="G79" s="47"/>
      <c r="H79" s="47"/>
      <c r="I79" s="35"/>
      <c r="J79" s="36"/>
      <c r="K79" s="35"/>
      <c r="L79" s="35"/>
      <c r="M79" s="35"/>
      <c r="N79" s="35" t="s">
        <v>29</v>
      </c>
      <c r="O79" s="12" t="s">
        <v>244</v>
      </c>
      <c r="P79" s="12" t="s">
        <v>245</v>
      </c>
      <c r="Q79" s="34"/>
    </row>
    <row r="80" spans="1:17" s="5" customFormat="1" ht="28.5" customHeight="1" x14ac:dyDescent="0.3">
      <c r="A80" s="36"/>
      <c r="B80" s="35"/>
      <c r="C80" s="36"/>
      <c r="D80" s="35"/>
      <c r="E80" s="37"/>
      <c r="F80" s="37"/>
      <c r="G80" s="43"/>
      <c r="H80" s="43"/>
      <c r="I80" s="35"/>
      <c r="J80" s="36"/>
      <c r="K80" s="35"/>
      <c r="L80" s="35"/>
      <c r="M80" s="35"/>
      <c r="N80" s="35"/>
      <c r="O80" s="12" t="s">
        <v>246</v>
      </c>
      <c r="P80" s="12" t="s">
        <v>247</v>
      </c>
      <c r="Q80" s="34"/>
    </row>
    <row r="81" spans="1:17" s="5" customFormat="1" ht="15" customHeight="1" x14ac:dyDescent="0.3">
      <c r="A81" s="11" t="s">
        <v>259</v>
      </c>
      <c r="B81" s="12" t="s">
        <v>233</v>
      </c>
      <c r="C81" s="11">
        <v>240</v>
      </c>
      <c r="D81" s="12" t="s">
        <v>4</v>
      </c>
      <c r="E81" s="13">
        <v>232</v>
      </c>
      <c r="F81" s="13">
        <v>93</v>
      </c>
      <c r="G81" s="12" t="s">
        <v>250</v>
      </c>
      <c r="H81" s="12" t="s">
        <v>250</v>
      </c>
      <c r="I81" s="12" t="s">
        <v>250</v>
      </c>
      <c r="J81" s="11" t="s">
        <v>23</v>
      </c>
      <c r="K81" s="12" t="s">
        <v>260</v>
      </c>
      <c r="L81" s="12" t="s">
        <v>260</v>
      </c>
      <c r="M81" s="12" t="s">
        <v>951</v>
      </c>
      <c r="N81" s="12"/>
      <c r="O81" s="12"/>
      <c r="P81" s="12"/>
      <c r="Q81" s="15">
        <v>1247595</v>
      </c>
    </row>
    <row r="82" spans="1:17" s="5" customFormat="1" ht="43.5" customHeight="1" x14ac:dyDescent="0.3">
      <c r="A82" s="11" t="s">
        <v>261</v>
      </c>
      <c r="B82" s="12" t="s">
        <v>233</v>
      </c>
      <c r="C82" s="11" t="s">
        <v>262</v>
      </c>
      <c r="D82" s="12" t="s">
        <v>4</v>
      </c>
      <c r="E82" s="13">
        <v>1029</v>
      </c>
      <c r="F82" s="13">
        <v>435</v>
      </c>
      <c r="G82" s="12" t="s">
        <v>263</v>
      </c>
      <c r="H82" s="12" t="s">
        <v>263</v>
      </c>
      <c r="I82" s="12" t="s">
        <v>263</v>
      </c>
      <c r="J82" s="11" t="s">
        <v>23</v>
      </c>
      <c r="K82" s="12" t="s">
        <v>264</v>
      </c>
      <c r="L82" s="12" t="s">
        <v>264</v>
      </c>
      <c r="M82" s="12" t="s">
        <v>952</v>
      </c>
      <c r="N82" s="12"/>
      <c r="O82" s="12"/>
      <c r="P82" s="12"/>
      <c r="Q82" s="15">
        <v>6072600</v>
      </c>
    </row>
    <row r="83" spans="1:17" s="5" customFormat="1" ht="15" customHeight="1" x14ac:dyDescent="0.3">
      <c r="A83" s="36" t="s">
        <v>265</v>
      </c>
      <c r="B83" s="35" t="s">
        <v>233</v>
      </c>
      <c r="C83" s="36" t="s">
        <v>266</v>
      </c>
      <c r="D83" s="35" t="s">
        <v>2</v>
      </c>
      <c r="E83" s="37">
        <v>47603</v>
      </c>
      <c r="F83" s="13">
        <v>110</v>
      </c>
      <c r="G83" s="12" t="s">
        <v>31</v>
      </c>
      <c r="H83" s="12" t="s">
        <v>31</v>
      </c>
      <c r="I83" s="12" t="s">
        <v>31</v>
      </c>
      <c r="J83" s="36" t="s">
        <v>23</v>
      </c>
      <c r="K83" s="35" t="s">
        <v>267</v>
      </c>
      <c r="L83" s="35" t="s">
        <v>268</v>
      </c>
      <c r="M83" s="35" t="s">
        <v>953</v>
      </c>
      <c r="N83" s="35"/>
      <c r="O83" s="35"/>
      <c r="P83" s="35"/>
      <c r="Q83" s="15">
        <v>352000</v>
      </c>
    </row>
    <row r="84" spans="1:17" s="5" customFormat="1" ht="15" customHeight="1" x14ac:dyDescent="0.3">
      <c r="A84" s="36"/>
      <c r="B84" s="35"/>
      <c r="C84" s="36"/>
      <c r="D84" s="35"/>
      <c r="E84" s="37"/>
      <c r="F84" s="13">
        <v>4700</v>
      </c>
      <c r="G84" s="12" t="s">
        <v>269</v>
      </c>
      <c r="H84" s="12" t="s">
        <v>269</v>
      </c>
      <c r="I84" s="12" t="s">
        <v>269</v>
      </c>
      <c r="J84" s="36"/>
      <c r="K84" s="35"/>
      <c r="L84" s="35"/>
      <c r="M84" s="35"/>
      <c r="N84" s="35"/>
      <c r="O84" s="35"/>
      <c r="P84" s="35"/>
      <c r="Q84" s="15">
        <v>4136000</v>
      </c>
    </row>
    <row r="85" spans="1:17" s="5" customFormat="1" ht="36.75" customHeight="1" x14ac:dyDescent="0.3">
      <c r="A85" s="36" t="s">
        <v>270</v>
      </c>
      <c r="B85" s="35" t="s">
        <v>233</v>
      </c>
      <c r="C85" s="36" t="s">
        <v>271</v>
      </c>
      <c r="D85" s="35" t="s">
        <v>2</v>
      </c>
      <c r="E85" s="37">
        <v>56727</v>
      </c>
      <c r="F85" s="13">
        <v>32</v>
      </c>
      <c r="G85" s="12" t="s">
        <v>31</v>
      </c>
      <c r="H85" s="12" t="s">
        <v>31</v>
      </c>
      <c r="I85" s="12" t="s">
        <v>31</v>
      </c>
      <c r="J85" s="36" t="s">
        <v>23</v>
      </c>
      <c r="K85" s="35" t="s">
        <v>240</v>
      </c>
      <c r="L85" s="35" t="s">
        <v>241</v>
      </c>
      <c r="M85" s="35" t="s">
        <v>950</v>
      </c>
      <c r="N85" s="12" t="s">
        <v>26</v>
      </c>
      <c r="O85" s="12" t="s">
        <v>242</v>
      </c>
      <c r="P85" s="12" t="s">
        <v>254</v>
      </c>
      <c r="Q85" s="15">
        <v>115200</v>
      </c>
    </row>
    <row r="86" spans="1:17" s="5" customFormat="1" ht="33" customHeight="1" x14ac:dyDescent="0.3">
      <c r="A86" s="36"/>
      <c r="B86" s="35"/>
      <c r="C86" s="36"/>
      <c r="D86" s="35"/>
      <c r="E86" s="37"/>
      <c r="F86" s="37">
        <v>120</v>
      </c>
      <c r="G86" s="12" t="s">
        <v>272</v>
      </c>
      <c r="H86" s="12" t="s">
        <v>272</v>
      </c>
      <c r="I86" s="35" t="s">
        <v>272</v>
      </c>
      <c r="J86" s="36"/>
      <c r="K86" s="35"/>
      <c r="L86" s="35"/>
      <c r="M86" s="35"/>
      <c r="N86" s="35" t="s">
        <v>29</v>
      </c>
      <c r="O86" s="12" t="s">
        <v>244</v>
      </c>
      <c r="P86" s="12" t="s">
        <v>245</v>
      </c>
      <c r="Q86" s="34">
        <v>118200</v>
      </c>
    </row>
    <row r="87" spans="1:17" s="5" customFormat="1" ht="33" customHeight="1" x14ac:dyDescent="0.3">
      <c r="A87" s="36"/>
      <c r="B87" s="35"/>
      <c r="C87" s="36"/>
      <c r="D87" s="35"/>
      <c r="E87" s="37"/>
      <c r="F87" s="37"/>
      <c r="G87" s="12"/>
      <c r="H87" s="12"/>
      <c r="I87" s="35"/>
      <c r="J87" s="36"/>
      <c r="K87" s="35"/>
      <c r="L87" s="35"/>
      <c r="M87" s="35"/>
      <c r="N87" s="35"/>
      <c r="O87" s="12" t="s">
        <v>246</v>
      </c>
      <c r="P87" s="12" t="s">
        <v>247</v>
      </c>
      <c r="Q87" s="34"/>
    </row>
    <row r="88" spans="1:17" s="5" customFormat="1" ht="34.5" customHeight="1" x14ac:dyDescent="0.3">
      <c r="A88" s="11" t="s">
        <v>273</v>
      </c>
      <c r="B88" s="12" t="s">
        <v>233</v>
      </c>
      <c r="C88" s="11" t="s">
        <v>274</v>
      </c>
      <c r="D88" s="12" t="s">
        <v>3</v>
      </c>
      <c r="E88" s="13">
        <v>4801</v>
      </c>
      <c r="F88" s="13">
        <v>2598</v>
      </c>
      <c r="G88" s="12" t="s">
        <v>63</v>
      </c>
      <c r="H88" s="12" t="s">
        <v>63</v>
      </c>
      <c r="I88" s="12" t="s">
        <v>63</v>
      </c>
      <c r="J88" s="11" t="s">
        <v>23</v>
      </c>
      <c r="K88" s="12" t="s">
        <v>264</v>
      </c>
      <c r="L88" s="12" t="s">
        <v>264</v>
      </c>
      <c r="M88" s="12" t="s">
        <v>952</v>
      </c>
      <c r="N88" s="12"/>
      <c r="O88" s="12"/>
      <c r="P88" s="12"/>
      <c r="Q88" s="15">
        <v>28305210</v>
      </c>
    </row>
    <row r="89" spans="1:17" s="5" customFormat="1" ht="34.5" customHeight="1" x14ac:dyDescent="0.3">
      <c r="A89" s="11" t="s">
        <v>275</v>
      </c>
      <c r="B89" s="12" t="s">
        <v>233</v>
      </c>
      <c r="C89" s="11" t="s">
        <v>276</v>
      </c>
      <c r="D89" s="12" t="s">
        <v>3</v>
      </c>
      <c r="E89" s="13">
        <v>1375</v>
      </c>
      <c r="F89" s="13">
        <v>246</v>
      </c>
      <c r="G89" s="12" t="s">
        <v>103</v>
      </c>
      <c r="H89" s="12" t="s">
        <v>103</v>
      </c>
      <c r="I89" s="12" t="s">
        <v>103</v>
      </c>
      <c r="J89" s="11" t="s">
        <v>23</v>
      </c>
      <c r="K89" s="12" t="s">
        <v>277</v>
      </c>
      <c r="L89" s="12" t="s">
        <v>277</v>
      </c>
      <c r="M89" s="12" t="s">
        <v>950</v>
      </c>
      <c r="N89" s="12"/>
      <c r="O89" s="12"/>
      <c r="P89" s="12"/>
      <c r="Q89" s="15">
        <v>1892970</v>
      </c>
    </row>
    <row r="90" spans="1:17" s="5" customFormat="1" ht="34.5" customHeight="1" x14ac:dyDescent="0.3">
      <c r="A90" s="36" t="s">
        <v>278</v>
      </c>
      <c r="B90" s="35" t="s">
        <v>233</v>
      </c>
      <c r="C90" s="36" t="s">
        <v>279</v>
      </c>
      <c r="D90" s="35" t="s">
        <v>3</v>
      </c>
      <c r="E90" s="37">
        <v>143</v>
      </c>
      <c r="F90" s="37">
        <v>134</v>
      </c>
      <c r="G90" s="12" t="s">
        <v>280</v>
      </c>
      <c r="H90" s="12" t="s">
        <v>280</v>
      </c>
      <c r="I90" s="35" t="s">
        <v>280</v>
      </c>
      <c r="J90" s="11" t="s">
        <v>28</v>
      </c>
      <c r="K90" s="12" t="s">
        <v>281</v>
      </c>
      <c r="L90" s="12" t="s">
        <v>282</v>
      </c>
      <c r="M90" s="12" t="s">
        <v>954</v>
      </c>
      <c r="N90" s="35"/>
      <c r="O90" s="35"/>
      <c r="P90" s="35"/>
      <c r="Q90" s="15">
        <v>177885</v>
      </c>
    </row>
    <row r="91" spans="1:17" s="5" customFormat="1" ht="34.5" customHeight="1" x14ac:dyDescent="0.3">
      <c r="A91" s="36"/>
      <c r="B91" s="35"/>
      <c r="C91" s="36"/>
      <c r="D91" s="35"/>
      <c r="E91" s="37"/>
      <c r="F91" s="37"/>
      <c r="G91" s="12"/>
      <c r="H91" s="12"/>
      <c r="I91" s="35"/>
      <c r="J91" s="11" t="s">
        <v>28</v>
      </c>
      <c r="K91" s="12" t="s">
        <v>283</v>
      </c>
      <c r="L91" s="12" t="s">
        <v>284</v>
      </c>
      <c r="M91" s="12" t="s">
        <v>954</v>
      </c>
      <c r="N91" s="35"/>
      <c r="O91" s="35"/>
      <c r="P91" s="35"/>
      <c r="Q91" s="15">
        <v>177885</v>
      </c>
    </row>
    <row r="92" spans="1:17" s="5" customFormat="1" ht="15" customHeight="1" x14ac:dyDescent="0.3">
      <c r="A92" s="11" t="s">
        <v>285</v>
      </c>
      <c r="B92" s="12" t="s">
        <v>233</v>
      </c>
      <c r="C92" s="11">
        <v>340</v>
      </c>
      <c r="D92" s="12" t="s">
        <v>3</v>
      </c>
      <c r="E92" s="13">
        <v>2007</v>
      </c>
      <c r="F92" s="13">
        <v>31</v>
      </c>
      <c r="G92" s="12" t="s">
        <v>286</v>
      </c>
      <c r="H92" s="12" t="s">
        <v>286</v>
      </c>
      <c r="I92" s="12" t="s">
        <v>286</v>
      </c>
      <c r="J92" s="11" t="s">
        <v>23</v>
      </c>
      <c r="K92" s="12" t="s">
        <v>287</v>
      </c>
      <c r="L92" s="12" t="s">
        <v>287</v>
      </c>
      <c r="M92" s="12" t="s">
        <v>955</v>
      </c>
      <c r="N92" s="12"/>
      <c r="O92" s="12"/>
      <c r="P92" s="12"/>
      <c r="Q92" s="15">
        <v>220875</v>
      </c>
    </row>
    <row r="93" spans="1:17" s="5" customFormat="1" ht="15" customHeight="1" x14ac:dyDescent="0.3">
      <c r="A93" s="11" t="s">
        <v>288</v>
      </c>
      <c r="B93" s="12" t="s">
        <v>233</v>
      </c>
      <c r="C93" s="11" t="s">
        <v>289</v>
      </c>
      <c r="D93" s="12" t="s">
        <v>2</v>
      </c>
      <c r="E93" s="13">
        <v>17851</v>
      </c>
      <c r="F93" s="13">
        <v>140</v>
      </c>
      <c r="G93" s="12" t="s">
        <v>21</v>
      </c>
      <c r="H93" s="12" t="e">
        <f>CONCATENATE(G93,"",#REF!)</f>
        <v>#REF!</v>
      </c>
      <c r="I93" s="12" t="s">
        <v>290</v>
      </c>
      <c r="J93" s="11" t="s">
        <v>23</v>
      </c>
      <c r="K93" s="12" t="s">
        <v>291</v>
      </c>
      <c r="L93" s="12" t="s">
        <v>291</v>
      </c>
      <c r="M93" s="12" t="s">
        <v>956</v>
      </c>
      <c r="N93" s="12"/>
      <c r="O93" s="12"/>
      <c r="P93" s="12"/>
      <c r="Q93" s="15">
        <v>202300</v>
      </c>
    </row>
    <row r="94" spans="1:17" s="5" customFormat="1" ht="27.75" customHeight="1" x14ac:dyDescent="0.3">
      <c r="A94" s="11" t="s">
        <v>292</v>
      </c>
      <c r="B94" s="12" t="s">
        <v>233</v>
      </c>
      <c r="C94" s="11" t="s">
        <v>293</v>
      </c>
      <c r="D94" s="12" t="s">
        <v>2</v>
      </c>
      <c r="E94" s="13">
        <v>75583</v>
      </c>
      <c r="F94" s="13">
        <v>5609</v>
      </c>
      <c r="G94" s="12" t="s">
        <v>21</v>
      </c>
      <c r="H94" s="12" t="e">
        <f>CONCATENATE(G94,"",#REF!)</f>
        <v>#REF!</v>
      </c>
      <c r="I94" s="12" t="s">
        <v>290</v>
      </c>
      <c r="J94" s="11" t="s">
        <v>23</v>
      </c>
      <c r="K94" s="12" t="s">
        <v>294</v>
      </c>
      <c r="L94" s="12" t="s">
        <v>294</v>
      </c>
      <c r="M94" s="12" t="s">
        <v>957</v>
      </c>
      <c r="N94" s="12"/>
      <c r="O94" s="12"/>
      <c r="P94" s="12"/>
      <c r="Q94" s="15">
        <v>4767650</v>
      </c>
    </row>
    <row r="95" spans="1:17" s="5" customFormat="1" ht="27.75" customHeight="1" x14ac:dyDescent="0.3">
      <c r="A95" s="11" t="s">
        <v>295</v>
      </c>
      <c r="B95" s="12" t="s">
        <v>233</v>
      </c>
      <c r="C95" s="11" t="s">
        <v>296</v>
      </c>
      <c r="D95" s="12" t="s">
        <v>2</v>
      </c>
      <c r="E95" s="13">
        <v>149058</v>
      </c>
      <c r="F95" s="13">
        <v>4026</v>
      </c>
      <c r="G95" s="12" t="s">
        <v>21</v>
      </c>
      <c r="H95" s="12" t="e">
        <f>CONCATENATE(G95,"",#REF!)</f>
        <v>#REF!</v>
      </c>
      <c r="I95" s="12" t="s">
        <v>297</v>
      </c>
      <c r="J95" s="11" t="s">
        <v>23</v>
      </c>
      <c r="K95" s="12" t="s">
        <v>298</v>
      </c>
      <c r="L95" s="12" t="s">
        <v>298</v>
      </c>
      <c r="M95" s="12" t="s">
        <v>958</v>
      </c>
      <c r="N95" s="12"/>
      <c r="O95" s="12"/>
      <c r="P95" s="12"/>
      <c r="Q95" s="15">
        <v>3422100</v>
      </c>
    </row>
    <row r="96" spans="1:17" s="5" customFormat="1" ht="15" customHeight="1" x14ac:dyDescent="0.3">
      <c r="A96" s="36" t="s">
        <v>299</v>
      </c>
      <c r="B96" s="35" t="s">
        <v>233</v>
      </c>
      <c r="C96" s="36" t="s">
        <v>300</v>
      </c>
      <c r="D96" s="35" t="s">
        <v>2</v>
      </c>
      <c r="E96" s="37">
        <v>76502</v>
      </c>
      <c r="F96" s="13">
        <v>129</v>
      </c>
      <c r="G96" s="12" t="s">
        <v>31</v>
      </c>
      <c r="H96" s="12" t="s">
        <v>31</v>
      </c>
      <c r="I96" s="12" t="s">
        <v>31</v>
      </c>
      <c r="J96" s="36" t="s">
        <v>23</v>
      </c>
      <c r="K96" s="35" t="s">
        <v>301</v>
      </c>
      <c r="L96" s="35" t="s">
        <v>302</v>
      </c>
      <c r="M96" s="35" t="s">
        <v>959</v>
      </c>
      <c r="N96" s="35"/>
      <c r="O96" s="35"/>
      <c r="P96" s="35"/>
      <c r="Q96" s="15">
        <v>412800</v>
      </c>
    </row>
    <row r="97" spans="1:17" s="5" customFormat="1" ht="15" customHeight="1" x14ac:dyDescent="0.3">
      <c r="A97" s="36"/>
      <c r="B97" s="35"/>
      <c r="C97" s="36"/>
      <c r="D97" s="35"/>
      <c r="E97" s="37"/>
      <c r="F97" s="13">
        <v>3298</v>
      </c>
      <c r="G97" s="12" t="s">
        <v>21</v>
      </c>
      <c r="H97" s="12" t="e">
        <f>CONCATENATE(G97,"",#REF!)</f>
        <v>#REF!</v>
      </c>
      <c r="I97" s="12" t="s">
        <v>297</v>
      </c>
      <c r="J97" s="36"/>
      <c r="K97" s="35"/>
      <c r="L97" s="35"/>
      <c r="M97" s="35"/>
      <c r="N97" s="35"/>
      <c r="O97" s="35"/>
      <c r="P97" s="35"/>
      <c r="Q97" s="15">
        <v>2970880</v>
      </c>
    </row>
    <row r="98" spans="1:17" s="5" customFormat="1" ht="15" customHeight="1" x14ac:dyDescent="0.3">
      <c r="A98" s="11" t="s">
        <v>303</v>
      </c>
      <c r="B98" s="12" t="s">
        <v>233</v>
      </c>
      <c r="C98" s="11">
        <v>292</v>
      </c>
      <c r="D98" s="12" t="s">
        <v>3</v>
      </c>
      <c r="E98" s="13">
        <v>1603</v>
      </c>
      <c r="F98" s="13">
        <v>1143</v>
      </c>
      <c r="G98" s="12" t="s">
        <v>21</v>
      </c>
      <c r="H98" s="12" t="e">
        <f>CONCATENATE(G98,"",#REF!)</f>
        <v>#REF!</v>
      </c>
      <c r="I98" s="12" t="s">
        <v>304</v>
      </c>
      <c r="J98" s="11" t="s">
        <v>23</v>
      </c>
      <c r="K98" s="12" t="s">
        <v>305</v>
      </c>
      <c r="L98" s="12" t="s">
        <v>306</v>
      </c>
      <c r="M98" s="12" t="s">
        <v>960</v>
      </c>
      <c r="N98" s="12"/>
      <c r="O98" s="12"/>
      <c r="P98" s="12"/>
      <c r="Q98" s="15">
        <v>2177415</v>
      </c>
    </row>
    <row r="99" spans="1:17" s="10" customFormat="1" ht="36.75" customHeight="1" x14ac:dyDescent="0.3">
      <c r="A99" s="17" t="s">
        <v>307</v>
      </c>
      <c r="B99" s="16" t="s">
        <v>308</v>
      </c>
      <c r="C99" s="17" t="s">
        <v>309</v>
      </c>
      <c r="D99" s="16" t="s">
        <v>2</v>
      </c>
      <c r="E99" s="15">
        <v>941</v>
      </c>
      <c r="F99" s="15">
        <v>519</v>
      </c>
      <c r="G99" s="16" t="s">
        <v>21</v>
      </c>
      <c r="H99" s="16" t="e">
        <f>CONCATENATE(G99,"",#REF!)</f>
        <v>#REF!</v>
      </c>
      <c r="I99" s="16" t="s">
        <v>310</v>
      </c>
      <c r="J99" s="17" t="s">
        <v>23</v>
      </c>
      <c r="K99" s="16" t="s">
        <v>311</v>
      </c>
      <c r="L99" s="16" t="s">
        <v>311</v>
      </c>
      <c r="M99" s="16" t="s">
        <v>961</v>
      </c>
      <c r="N99" s="16" t="s">
        <v>26</v>
      </c>
      <c r="O99" s="16" t="s">
        <v>312</v>
      </c>
      <c r="P99" s="16" t="s">
        <v>313</v>
      </c>
      <c r="Q99" s="6">
        <f>29950*F99</f>
        <v>15544050</v>
      </c>
    </row>
    <row r="100" spans="1:17" s="5" customFormat="1" ht="36" customHeight="1" x14ac:dyDescent="0.3">
      <c r="A100" s="11" t="s">
        <v>316</v>
      </c>
      <c r="B100" s="12" t="s">
        <v>314</v>
      </c>
      <c r="C100" s="11">
        <v>209</v>
      </c>
      <c r="D100" s="12" t="s">
        <v>317</v>
      </c>
      <c r="E100" s="13">
        <v>1504</v>
      </c>
      <c r="F100" s="13">
        <v>168</v>
      </c>
      <c r="G100" s="12" t="s">
        <v>21</v>
      </c>
      <c r="H100" s="12" t="e">
        <f>CONCATENATE(G100,"",#REF!)</f>
        <v>#REF!</v>
      </c>
      <c r="I100" s="12" t="s">
        <v>315</v>
      </c>
      <c r="J100" s="11" t="s">
        <v>23</v>
      </c>
      <c r="K100" s="12" t="s">
        <v>318</v>
      </c>
      <c r="L100" s="12" t="s">
        <v>319</v>
      </c>
      <c r="M100" s="12" t="s">
        <v>962</v>
      </c>
      <c r="N100" s="12"/>
      <c r="O100" s="12"/>
      <c r="P100" s="12"/>
      <c r="Q100" s="15">
        <v>2005080</v>
      </c>
    </row>
    <row r="101" spans="1:17" s="5" customFormat="1" ht="15" customHeight="1" x14ac:dyDescent="0.3">
      <c r="A101" s="11" t="s">
        <v>320</v>
      </c>
      <c r="B101" s="12" t="s">
        <v>314</v>
      </c>
      <c r="C101" s="11">
        <v>34</v>
      </c>
      <c r="D101" s="12" t="s">
        <v>4</v>
      </c>
      <c r="E101" s="13">
        <v>2175</v>
      </c>
      <c r="F101" s="13">
        <v>1027</v>
      </c>
      <c r="G101" s="12" t="s">
        <v>21</v>
      </c>
      <c r="H101" s="12" t="e">
        <f>CONCATENATE(G101,"",#REF!)</f>
        <v>#REF!</v>
      </c>
      <c r="I101" s="12" t="s">
        <v>321</v>
      </c>
      <c r="J101" s="11" t="s">
        <v>23</v>
      </c>
      <c r="K101" s="12" t="s">
        <v>322</v>
      </c>
      <c r="L101" s="12" t="s">
        <v>323</v>
      </c>
      <c r="M101" s="12" t="s">
        <v>963</v>
      </c>
      <c r="N101" s="12"/>
      <c r="O101" s="12"/>
      <c r="P101" s="12"/>
      <c r="Q101" s="15">
        <v>8965710</v>
      </c>
    </row>
    <row r="102" spans="1:17" s="5" customFormat="1" ht="15" customHeight="1" x14ac:dyDescent="0.3">
      <c r="A102" s="11" t="s">
        <v>324</v>
      </c>
      <c r="B102" s="12" t="s">
        <v>314</v>
      </c>
      <c r="C102" s="11" t="s">
        <v>325</v>
      </c>
      <c r="D102" s="12" t="s">
        <v>3</v>
      </c>
      <c r="E102" s="13">
        <v>1190</v>
      </c>
      <c r="F102" s="13">
        <v>337</v>
      </c>
      <c r="G102" s="12" t="s">
        <v>21</v>
      </c>
      <c r="H102" s="12" t="e">
        <f>CONCATENATE(G102,"",#REF!)</f>
        <v>#REF!</v>
      </c>
      <c r="I102" s="12" t="s">
        <v>326</v>
      </c>
      <c r="J102" s="11" t="s">
        <v>23</v>
      </c>
      <c r="K102" s="12" t="s">
        <v>327</v>
      </c>
      <c r="L102" s="12" t="s">
        <v>327</v>
      </c>
      <c r="M102" s="12" t="s">
        <v>964</v>
      </c>
      <c r="N102" s="12"/>
      <c r="O102" s="12"/>
      <c r="P102" s="12"/>
      <c r="Q102" s="15">
        <v>4293380</v>
      </c>
    </row>
    <row r="103" spans="1:17" s="5" customFormat="1" ht="15" customHeight="1" x14ac:dyDescent="0.3">
      <c r="A103" s="11" t="s">
        <v>328</v>
      </c>
      <c r="B103" s="12" t="s">
        <v>314</v>
      </c>
      <c r="C103" s="11" t="s">
        <v>329</v>
      </c>
      <c r="D103" s="12" t="s">
        <v>4</v>
      </c>
      <c r="E103" s="13">
        <v>3094</v>
      </c>
      <c r="F103" s="13">
        <v>980</v>
      </c>
      <c r="G103" s="12" t="s">
        <v>21</v>
      </c>
      <c r="H103" s="12" t="e">
        <f>CONCATENATE(G103,"",#REF!)</f>
        <v>#REF!</v>
      </c>
      <c r="I103" s="12" t="s">
        <v>330</v>
      </c>
      <c r="J103" s="11" t="s">
        <v>23</v>
      </c>
      <c r="K103" s="12" t="s">
        <v>331</v>
      </c>
      <c r="L103" s="12" t="s">
        <v>332</v>
      </c>
      <c r="M103" s="12" t="s">
        <v>965</v>
      </c>
      <c r="N103" s="12"/>
      <c r="O103" s="12"/>
      <c r="P103" s="12"/>
      <c r="Q103" s="15">
        <v>5801600</v>
      </c>
    </row>
    <row r="104" spans="1:17" s="5" customFormat="1" ht="15" customHeight="1" x14ac:dyDescent="0.3">
      <c r="A104" s="36" t="s">
        <v>333</v>
      </c>
      <c r="B104" s="35" t="s">
        <v>314</v>
      </c>
      <c r="C104" s="36" t="s">
        <v>334</v>
      </c>
      <c r="D104" s="35" t="s">
        <v>2</v>
      </c>
      <c r="E104" s="37">
        <v>71306</v>
      </c>
      <c r="F104" s="13">
        <v>162</v>
      </c>
      <c r="G104" s="12" t="s">
        <v>31</v>
      </c>
      <c r="H104" s="12" t="s">
        <v>31</v>
      </c>
      <c r="I104" s="12" t="s">
        <v>31</v>
      </c>
      <c r="J104" s="36" t="s">
        <v>23</v>
      </c>
      <c r="K104" s="35" t="s">
        <v>335</v>
      </c>
      <c r="L104" s="35" t="s">
        <v>336</v>
      </c>
      <c r="M104" s="35" t="s">
        <v>966</v>
      </c>
      <c r="N104" s="12"/>
      <c r="O104" s="12"/>
      <c r="P104" s="12"/>
      <c r="Q104" s="14">
        <v>810000</v>
      </c>
    </row>
    <row r="105" spans="1:17" s="5" customFormat="1" ht="15" customHeight="1" x14ac:dyDescent="0.3">
      <c r="A105" s="36"/>
      <c r="B105" s="35"/>
      <c r="C105" s="36"/>
      <c r="D105" s="35"/>
      <c r="E105" s="37"/>
      <c r="F105" s="13">
        <v>9433</v>
      </c>
      <c r="G105" s="12" t="s">
        <v>21</v>
      </c>
      <c r="H105" s="12" t="e">
        <f>CONCATENATE(G105,"",#REF!)</f>
        <v>#REF!</v>
      </c>
      <c r="I105" s="12" t="s">
        <v>337</v>
      </c>
      <c r="J105" s="36"/>
      <c r="K105" s="35"/>
      <c r="L105" s="35"/>
      <c r="M105" s="35"/>
      <c r="N105" s="12"/>
      <c r="O105" s="12"/>
      <c r="P105" s="12"/>
      <c r="Q105" s="14">
        <v>13489190</v>
      </c>
    </row>
    <row r="106" spans="1:17" s="5" customFormat="1" ht="40.5" customHeight="1" x14ac:dyDescent="0.3">
      <c r="A106" s="11" t="s">
        <v>338</v>
      </c>
      <c r="B106" s="12" t="s">
        <v>314</v>
      </c>
      <c r="C106" s="11" t="s">
        <v>339</v>
      </c>
      <c r="D106" s="12" t="s">
        <v>2</v>
      </c>
      <c r="E106" s="13">
        <v>81223</v>
      </c>
      <c r="F106" s="13">
        <v>483</v>
      </c>
      <c r="G106" s="12" t="s">
        <v>21</v>
      </c>
      <c r="H106" s="12" t="e">
        <f>CONCATENATE(G106,"",#REF!)</f>
        <v>#REF!</v>
      </c>
      <c r="I106" s="12" t="s">
        <v>330</v>
      </c>
      <c r="J106" s="11" t="s">
        <v>23</v>
      </c>
      <c r="K106" s="12" t="s">
        <v>331</v>
      </c>
      <c r="L106" s="12" t="s">
        <v>340</v>
      </c>
      <c r="M106" s="12" t="s">
        <v>967</v>
      </c>
      <c r="N106" s="12"/>
      <c r="O106" s="12"/>
      <c r="P106" s="12"/>
      <c r="Q106" s="15">
        <v>582015</v>
      </c>
    </row>
    <row r="107" spans="1:17" s="5" customFormat="1" ht="108" x14ac:dyDescent="0.3">
      <c r="A107" s="36" t="s">
        <v>341</v>
      </c>
      <c r="B107" s="35" t="s">
        <v>342</v>
      </c>
      <c r="C107" s="36" t="s">
        <v>343</v>
      </c>
      <c r="D107" s="35" t="s">
        <v>2</v>
      </c>
      <c r="E107" s="37">
        <v>307147</v>
      </c>
      <c r="F107" s="37">
        <v>91</v>
      </c>
      <c r="G107" s="42" t="s">
        <v>31</v>
      </c>
      <c r="H107" s="12" t="s">
        <v>31</v>
      </c>
      <c r="I107" s="35" t="s">
        <v>31</v>
      </c>
      <c r="J107" s="11" t="s">
        <v>214</v>
      </c>
      <c r="K107" s="12" t="s">
        <v>344</v>
      </c>
      <c r="L107" s="12" t="s">
        <v>345</v>
      </c>
      <c r="M107" s="12" t="s">
        <v>968</v>
      </c>
      <c r="N107" s="12"/>
      <c r="O107" s="12"/>
      <c r="P107" s="12"/>
      <c r="Q107" s="14">
        <v>110337</v>
      </c>
    </row>
    <row r="108" spans="1:17" s="5" customFormat="1" ht="15" x14ac:dyDescent="0.3">
      <c r="A108" s="36"/>
      <c r="B108" s="35"/>
      <c r="C108" s="36"/>
      <c r="D108" s="35"/>
      <c r="E108" s="37"/>
      <c r="F108" s="37"/>
      <c r="G108" s="47"/>
      <c r="H108" s="12"/>
      <c r="I108" s="35"/>
      <c r="J108" s="11" t="s">
        <v>214</v>
      </c>
      <c r="K108" s="12" t="s">
        <v>346</v>
      </c>
      <c r="L108" s="12" t="s">
        <v>346</v>
      </c>
      <c r="M108" s="12" t="s">
        <v>969</v>
      </c>
      <c r="N108" s="12"/>
      <c r="O108" s="12"/>
      <c r="P108" s="12"/>
      <c r="Q108" s="14">
        <v>110337</v>
      </c>
    </row>
    <row r="109" spans="1:17" s="5" customFormat="1" ht="27" x14ac:dyDescent="0.3">
      <c r="A109" s="36"/>
      <c r="B109" s="35"/>
      <c r="C109" s="36"/>
      <c r="D109" s="35"/>
      <c r="E109" s="37"/>
      <c r="F109" s="37"/>
      <c r="G109" s="47"/>
      <c r="H109" s="12"/>
      <c r="I109" s="35"/>
      <c r="J109" s="11" t="s">
        <v>214</v>
      </c>
      <c r="K109" s="12" t="s">
        <v>347</v>
      </c>
      <c r="L109" s="12" t="s">
        <v>347</v>
      </c>
      <c r="M109" s="12" t="s">
        <v>970</v>
      </c>
      <c r="N109" s="12"/>
      <c r="O109" s="12"/>
      <c r="P109" s="12"/>
      <c r="Q109" s="14">
        <v>110337</v>
      </c>
    </row>
    <row r="110" spans="1:17" s="5" customFormat="1" ht="27" x14ac:dyDescent="0.3">
      <c r="A110" s="36"/>
      <c r="B110" s="35"/>
      <c r="C110" s="36"/>
      <c r="D110" s="35"/>
      <c r="E110" s="37"/>
      <c r="F110" s="37"/>
      <c r="G110" s="43"/>
      <c r="H110" s="12"/>
      <c r="I110" s="35"/>
      <c r="J110" s="11" t="s">
        <v>214</v>
      </c>
      <c r="K110" s="12" t="s">
        <v>348</v>
      </c>
      <c r="L110" s="12" t="s">
        <v>349</v>
      </c>
      <c r="M110" s="12" t="s">
        <v>971</v>
      </c>
      <c r="N110" s="12"/>
      <c r="O110" s="12"/>
      <c r="P110" s="12"/>
      <c r="Q110" s="14">
        <v>110337</v>
      </c>
    </row>
    <row r="111" spans="1:17" s="5" customFormat="1" ht="33.75" customHeight="1" x14ac:dyDescent="0.3">
      <c r="A111" s="36"/>
      <c r="B111" s="35"/>
      <c r="C111" s="36"/>
      <c r="D111" s="35"/>
      <c r="E111" s="37"/>
      <c r="F111" s="37">
        <v>104</v>
      </c>
      <c r="G111" s="42" t="s">
        <v>31</v>
      </c>
      <c r="H111" s="12"/>
      <c r="I111" s="35" t="s">
        <v>31</v>
      </c>
      <c r="J111" s="11" t="s">
        <v>214</v>
      </c>
      <c r="K111" s="12" t="s">
        <v>344</v>
      </c>
      <c r="L111" s="12" t="s">
        <v>345</v>
      </c>
      <c r="M111" s="12" t="s">
        <v>968</v>
      </c>
      <c r="N111" s="12"/>
      <c r="O111" s="12"/>
      <c r="P111" s="12"/>
      <c r="Q111" s="14">
        <v>126100</v>
      </c>
    </row>
    <row r="112" spans="1:17" s="5" customFormat="1" ht="15" x14ac:dyDescent="0.3">
      <c r="A112" s="36"/>
      <c r="B112" s="35"/>
      <c r="C112" s="36"/>
      <c r="D112" s="35"/>
      <c r="E112" s="37"/>
      <c r="F112" s="37"/>
      <c r="G112" s="47"/>
      <c r="H112" s="12"/>
      <c r="I112" s="35"/>
      <c r="J112" s="11" t="s">
        <v>214</v>
      </c>
      <c r="K112" s="12" t="s">
        <v>346</v>
      </c>
      <c r="L112" s="12" t="s">
        <v>346</v>
      </c>
      <c r="M112" s="12" t="s">
        <v>969</v>
      </c>
      <c r="N112" s="12"/>
      <c r="O112" s="12"/>
      <c r="P112" s="12"/>
      <c r="Q112" s="14">
        <v>126100</v>
      </c>
    </row>
    <row r="113" spans="1:17" s="5" customFormat="1" ht="27" x14ac:dyDescent="0.3">
      <c r="A113" s="36"/>
      <c r="B113" s="35"/>
      <c r="C113" s="36"/>
      <c r="D113" s="35"/>
      <c r="E113" s="37"/>
      <c r="F113" s="37"/>
      <c r="G113" s="47"/>
      <c r="H113" s="12"/>
      <c r="I113" s="35"/>
      <c r="J113" s="11" t="s">
        <v>214</v>
      </c>
      <c r="K113" s="12" t="s">
        <v>347</v>
      </c>
      <c r="L113" s="12" t="s">
        <v>347</v>
      </c>
      <c r="M113" s="12" t="s">
        <v>970</v>
      </c>
      <c r="N113" s="12"/>
      <c r="O113" s="12"/>
      <c r="P113" s="12"/>
      <c r="Q113" s="14">
        <v>126100</v>
      </c>
    </row>
    <row r="114" spans="1:17" s="5" customFormat="1" ht="27" x14ac:dyDescent="0.3">
      <c r="A114" s="36"/>
      <c r="B114" s="35"/>
      <c r="C114" s="36"/>
      <c r="D114" s="35"/>
      <c r="E114" s="37"/>
      <c r="F114" s="37"/>
      <c r="G114" s="43"/>
      <c r="H114" s="12"/>
      <c r="I114" s="35"/>
      <c r="J114" s="11" t="s">
        <v>214</v>
      </c>
      <c r="K114" s="12" t="s">
        <v>348</v>
      </c>
      <c r="L114" s="12" t="s">
        <v>350</v>
      </c>
      <c r="M114" s="12" t="s">
        <v>971</v>
      </c>
      <c r="N114" s="12"/>
      <c r="O114" s="12"/>
      <c r="P114" s="12"/>
      <c r="Q114" s="14">
        <v>126100</v>
      </c>
    </row>
    <row r="115" spans="1:17" s="5" customFormat="1" ht="30" customHeight="1" x14ac:dyDescent="0.3">
      <c r="A115" s="36"/>
      <c r="B115" s="35"/>
      <c r="C115" s="36"/>
      <c r="D115" s="35"/>
      <c r="E115" s="37"/>
      <c r="F115" s="37">
        <v>11602</v>
      </c>
      <c r="G115" s="12" t="s">
        <v>21</v>
      </c>
      <c r="H115" s="12" t="str">
        <f>CONCATENATE(G115,"",G118)</f>
        <v>구분지상권(상공3-66m)</v>
      </c>
      <c r="I115" s="35" t="s">
        <v>351</v>
      </c>
      <c r="J115" s="11" t="s">
        <v>214</v>
      </c>
      <c r="K115" s="12" t="s">
        <v>344</v>
      </c>
      <c r="L115" s="12" t="s">
        <v>345</v>
      </c>
      <c r="M115" s="12" t="s">
        <v>968</v>
      </c>
      <c r="N115" s="12"/>
      <c r="O115" s="12"/>
      <c r="P115" s="12"/>
      <c r="Q115" s="14">
        <v>3930177</v>
      </c>
    </row>
    <row r="116" spans="1:17" s="5" customFormat="1" ht="30" customHeight="1" x14ac:dyDescent="0.3">
      <c r="A116" s="36"/>
      <c r="B116" s="35"/>
      <c r="C116" s="36"/>
      <c r="D116" s="35"/>
      <c r="E116" s="37"/>
      <c r="F116" s="37"/>
      <c r="G116" s="12"/>
      <c r="H116" s="12"/>
      <c r="I116" s="35"/>
      <c r="J116" s="11" t="s">
        <v>214</v>
      </c>
      <c r="K116" s="12" t="s">
        <v>346</v>
      </c>
      <c r="L116" s="12" t="s">
        <v>346</v>
      </c>
      <c r="M116" s="12" t="s">
        <v>969</v>
      </c>
      <c r="N116" s="12"/>
      <c r="O116" s="12"/>
      <c r="P116" s="12"/>
      <c r="Q116" s="14">
        <v>3930177</v>
      </c>
    </row>
    <row r="117" spans="1:17" s="5" customFormat="1" ht="30" customHeight="1" x14ac:dyDescent="0.3">
      <c r="A117" s="36"/>
      <c r="B117" s="35"/>
      <c r="C117" s="36"/>
      <c r="D117" s="35"/>
      <c r="E117" s="37"/>
      <c r="F117" s="37"/>
      <c r="G117" s="12"/>
      <c r="H117" s="12"/>
      <c r="I117" s="35"/>
      <c r="J117" s="11" t="s">
        <v>214</v>
      </c>
      <c r="K117" s="12" t="s">
        <v>347</v>
      </c>
      <c r="L117" s="12" t="s">
        <v>347</v>
      </c>
      <c r="M117" s="12" t="s">
        <v>970</v>
      </c>
      <c r="N117" s="12"/>
      <c r="O117" s="12"/>
      <c r="P117" s="12"/>
      <c r="Q117" s="14">
        <v>3930177</v>
      </c>
    </row>
    <row r="118" spans="1:17" s="5" customFormat="1" ht="121.5" x14ac:dyDescent="0.3">
      <c r="A118" s="36"/>
      <c r="B118" s="35"/>
      <c r="C118" s="36"/>
      <c r="D118" s="35"/>
      <c r="E118" s="37"/>
      <c r="F118" s="37"/>
      <c r="G118" s="12" t="s">
        <v>352</v>
      </c>
      <c r="H118" s="12"/>
      <c r="I118" s="35"/>
      <c r="J118" s="11" t="s">
        <v>214</v>
      </c>
      <c r="K118" s="12" t="s">
        <v>348</v>
      </c>
      <c r="L118" s="12" t="s">
        <v>349</v>
      </c>
      <c r="M118" s="12" t="s">
        <v>971</v>
      </c>
      <c r="N118" s="12"/>
      <c r="O118" s="12"/>
      <c r="P118" s="12"/>
      <c r="Q118" s="14">
        <v>3930177</v>
      </c>
    </row>
    <row r="119" spans="1:17" s="5" customFormat="1" ht="32.25" customHeight="1" x14ac:dyDescent="0.3">
      <c r="A119" s="11" t="s">
        <v>353</v>
      </c>
      <c r="B119" s="12" t="s">
        <v>342</v>
      </c>
      <c r="C119" s="11" t="s">
        <v>354</v>
      </c>
      <c r="D119" s="12" t="s">
        <v>2</v>
      </c>
      <c r="E119" s="13">
        <v>103332</v>
      </c>
      <c r="F119" s="13">
        <v>5000</v>
      </c>
      <c r="G119" s="12" t="s">
        <v>21</v>
      </c>
      <c r="H119" s="12" t="e">
        <f>CONCATENATE(G119,"",#REF!)</f>
        <v>#REF!</v>
      </c>
      <c r="I119" s="12" t="s">
        <v>355</v>
      </c>
      <c r="J119" s="11" t="s">
        <v>23</v>
      </c>
      <c r="K119" s="12" t="s">
        <v>356</v>
      </c>
      <c r="L119" s="12" t="s">
        <v>357</v>
      </c>
      <c r="M119" s="12" t="s">
        <v>964</v>
      </c>
      <c r="N119" s="12"/>
      <c r="O119" s="12"/>
      <c r="P119" s="12"/>
      <c r="Q119" s="15">
        <v>6200000</v>
      </c>
    </row>
    <row r="120" spans="1:17" s="5" customFormat="1" ht="32.25" customHeight="1" x14ac:dyDescent="0.3">
      <c r="A120" s="11" t="s">
        <v>358</v>
      </c>
      <c r="B120" s="12" t="s">
        <v>359</v>
      </c>
      <c r="C120" s="11" t="s">
        <v>360</v>
      </c>
      <c r="D120" s="12" t="s">
        <v>2</v>
      </c>
      <c r="E120" s="13">
        <v>294082</v>
      </c>
      <c r="F120" s="13">
        <v>11037</v>
      </c>
      <c r="G120" s="12" t="s">
        <v>21</v>
      </c>
      <c r="H120" s="12" t="e">
        <f>CONCATENATE(G120,"",#REF!)</f>
        <v>#REF!</v>
      </c>
      <c r="I120" s="12" t="s">
        <v>361</v>
      </c>
      <c r="J120" s="11" t="s">
        <v>23</v>
      </c>
      <c r="K120" s="12" t="s">
        <v>362</v>
      </c>
      <c r="L120" s="12" t="s">
        <v>363</v>
      </c>
      <c r="M120" s="12" t="s">
        <v>972</v>
      </c>
      <c r="N120" s="12"/>
      <c r="O120" s="12"/>
      <c r="P120" s="12"/>
      <c r="Q120" s="15">
        <v>15727725</v>
      </c>
    </row>
    <row r="121" spans="1:17" s="5" customFormat="1" ht="15" customHeight="1" x14ac:dyDescent="0.3">
      <c r="A121" s="11" t="s">
        <v>364</v>
      </c>
      <c r="B121" s="12" t="s">
        <v>359</v>
      </c>
      <c r="C121" s="11" t="s">
        <v>365</v>
      </c>
      <c r="D121" s="12" t="s">
        <v>3</v>
      </c>
      <c r="E121" s="13">
        <v>1286</v>
      </c>
      <c r="F121" s="13">
        <v>258</v>
      </c>
      <c r="G121" s="12" t="s">
        <v>21</v>
      </c>
      <c r="H121" s="12" t="e">
        <f>CONCATENATE(G121,"",#REF!)</f>
        <v>#REF!</v>
      </c>
      <c r="I121" s="12" t="s">
        <v>30</v>
      </c>
      <c r="J121" s="11" t="s">
        <v>23</v>
      </c>
      <c r="K121" s="12" t="s">
        <v>366</v>
      </c>
      <c r="L121" s="12" t="s">
        <v>367</v>
      </c>
      <c r="M121" s="12" t="s">
        <v>973</v>
      </c>
      <c r="N121" s="12"/>
      <c r="O121" s="12"/>
      <c r="P121" s="12"/>
      <c r="Q121" s="15">
        <v>4258290</v>
      </c>
    </row>
    <row r="122" spans="1:17" s="5" customFormat="1" ht="67.5" x14ac:dyDescent="0.3">
      <c r="A122" s="11" t="s">
        <v>368</v>
      </c>
      <c r="B122" s="12" t="s">
        <v>359</v>
      </c>
      <c r="C122" s="11" t="s">
        <v>369</v>
      </c>
      <c r="D122" s="12" t="s">
        <v>3</v>
      </c>
      <c r="E122" s="13">
        <v>2724</v>
      </c>
      <c r="F122" s="13">
        <v>217</v>
      </c>
      <c r="G122" s="12" t="s">
        <v>21</v>
      </c>
      <c r="H122" s="12" t="e">
        <f>CONCATENATE(G122,"",#REF!)</f>
        <v>#REF!</v>
      </c>
      <c r="I122" s="12" t="s">
        <v>370</v>
      </c>
      <c r="J122" s="11" t="s">
        <v>23</v>
      </c>
      <c r="K122" s="12" t="s">
        <v>371</v>
      </c>
      <c r="L122" s="12" t="s">
        <v>372</v>
      </c>
      <c r="M122" s="12" t="s">
        <v>974</v>
      </c>
      <c r="N122" s="12"/>
      <c r="O122" s="12"/>
      <c r="P122" s="12"/>
      <c r="Q122" s="15">
        <v>3209430</v>
      </c>
    </row>
    <row r="123" spans="1:17" s="5" customFormat="1" ht="202.5" x14ac:dyDescent="0.3">
      <c r="A123" s="36" t="s">
        <v>374</v>
      </c>
      <c r="B123" s="35" t="s">
        <v>359</v>
      </c>
      <c r="C123" s="36">
        <v>666</v>
      </c>
      <c r="D123" s="35" t="s">
        <v>3</v>
      </c>
      <c r="E123" s="37">
        <v>883</v>
      </c>
      <c r="F123" s="37">
        <v>91</v>
      </c>
      <c r="G123" s="12" t="s">
        <v>21</v>
      </c>
      <c r="H123" s="12" t="str">
        <f>CONCATENATE(G123,"",G124)</f>
        <v>구분지상권(상공19-50m)</v>
      </c>
      <c r="I123" s="35" t="str">
        <f>CONCATENATE(H123,"",H124)</f>
        <v>구분지상권(상공19-50m)</v>
      </c>
      <c r="J123" s="11" t="s">
        <v>22</v>
      </c>
      <c r="K123" s="12" t="s">
        <v>375</v>
      </c>
      <c r="L123" s="12" t="s">
        <v>375</v>
      </c>
      <c r="M123" s="12" t="s">
        <v>975</v>
      </c>
      <c r="N123" s="12"/>
      <c r="O123" s="12"/>
      <c r="P123" s="12"/>
      <c r="Q123" s="15">
        <v>407983</v>
      </c>
    </row>
    <row r="124" spans="1:17" s="5" customFormat="1" ht="135" x14ac:dyDescent="0.3">
      <c r="A124" s="36"/>
      <c r="B124" s="35"/>
      <c r="C124" s="36"/>
      <c r="D124" s="35"/>
      <c r="E124" s="37"/>
      <c r="F124" s="37"/>
      <c r="G124" s="12" t="s">
        <v>376</v>
      </c>
      <c r="H124" s="12"/>
      <c r="I124" s="35"/>
      <c r="J124" s="11" t="s">
        <v>22</v>
      </c>
      <c r="K124" s="12" t="s">
        <v>377</v>
      </c>
      <c r="L124" s="12" t="s">
        <v>377</v>
      </c>
      <c r="M124" s="12" t="s">
        <v>976</v>
      </c>
      <c r="N124" s="12"/>
      <c r="O124" s="12"/>
      <c r="P124" s="12"/>
      <c r="Q124" s="15">
        <v>407983</v>
      </c>
    </row>
    <row r="125" spans="1:17" s="5" customFormat="1" ht="15" customHeight="1" x14ac:dyDescent="0.3">
      <c r="A125" s="36"/>
      <c r="B125" s="35"/>
      <c r="C125" s="36"/>
      <c r="D125" s="35"/>
      <c r="E125" s="37"/>
      <c r="F125" s="37"/>
      <c r="G125" s="12"/>
      <c r="H125" s="12"/>
      <c r="I125" s="35"/>
      <c r="J125" s="11" t="s">
        <v>22</v>
      </c>
      <c r="K125" s="12" t="s">
        <v>373</v>
      </c>
      <c r="L125" s="12" t="s">
        <v>373</v>
      </c>
      <c r="M125" s="12" t="s">
        <v>976</v>
      </c>
      <c r="N125" s="12"/>
      <c r="O125" s="12"/>
      <c r="P125" s="12"/>
      <c r="Q125" s="15">
        <v>407983</v>
      </c>
    </row>
    <row r="126" spans="1:17" s="5" customFormat="1" ht="15" customHeight="1" x14ac:dyDescent="0.3">
      <c r="A126" s="11" t="s">
        <v>378</v>
      </c>
      <c r="B126" s="12" t="s">
        <v>359</v>
      </c>
      <c r="C126" s="11" t="s">
        <v>379</v>
      </c>
      <c r="D126" s="12" t="s">
        <v>3</v>
      </c>
      <c r="E126" s="13">
        <v>860</v>
      </c>
      <c r="F126" s="13">
        <v>564</v>
      </c>
      <c r="G126" s="12" t="s">
        <v>21</v>
      </c>
      <c r="H126" s="12" t="e">
        <f>CONCATENATE(G126,"",#REF!)</f>
        <v>#REF!</v>
      </c>
      <c r="I126" s="12" t="s">
        <v>380</v>
      </c>
      <c r="J126" s="11" t="s">
        <v>23</v>
      </c>
      <c r="K126" s="12" t="s">
        <v>381</v>
      </c>
      <c r="L126" s="12" t="s">
        <v>382</v>
      </c>
      <c r="M126" s="12" t="s">
        <v>977</v>
      </c>
      <c r="N126" s="12"/>
      <c r="O126" s="12"/>
      <c r="P126" s="12"/>
      <c r="Q126" s="15">
        <v>7512480</v>
      </c>
    </row>
    <row r="127" spans="1:17" s="5" customFormat="1" ht="15" customHeight="1" x14ac:dyDescent="0.3">
      <c r="A127" s="36" t="s">
        <v>383</v>
      </c>
      <c r="B127" s="35" t="s">
        <v>359</v>
      </c>
      <c r="C127" s="36" t="s">
        <v>384</v>
      </c>
      <c r="D127" s="35" t="s">
        <v>385</v>
      </c>
      <c r="E127" s="37">
        <v>894</v>
      </c>
      <c r="F127" s="13">
        <v>5</v>
      </c>
      <c r="G127" s="12" t="s">
        <v>31</v>
      </c>
      <c r="H127" s="12" t="s">
        <v>31</v>
      </c>
      <c r="I127" s="12" t="s">
        <v>31</v>
      </c>
      <c r="J127" s="11" t="s">
        <v>23</v>
      </c>
      <c r="K127" s="35" t="s">
        <v>381</v>
      </c>
      <c r="L127" s="35" t="s">
        <v>382</v>
      </c>
      <c r="M127" s="35" t="s">
        <v>977</v>
      </c>
      <c r="N127" s="35"/>
      <c r="O127" s="35"/>
      <c r="P127" s="35"/>
      <c r="Q127" s="15">
        <v>218250</v>
      </c>
    </row>
    <row r="128" spans="1:17" s="5" customFormat="1" ht="15" customHeight="1" x14ac:dyDescent="0.3">
      <c r="A128" s="36"/>
      <c r="B128" s="35"/>
      <c r="C128" s="36"/>
      <c r="D128" s="35"/>
      <c r="E128" s="37"/>
      <c r="F128" s="13">
        <v>808</v>
      </c>
      <c r="G128" s="12" t="s">
        <v>21</v>
      </c>
      <c r="H128" s="12" t="e">
        <f>CONCATENATE(G128,"",#REF!)</f>
        <v>#REF!</v>
      </c>
      <c r="I128" s="12" t="s">
        <v>386</v>
      </c>
      <c r="J128" s="11" t="s">
        <v>23</v>
      </c>
      <c r="K128" s="35"/>
      <c r="L128" s="35"/>
      <c r="M128" s="35"/>
      <c r="N128" s="35"/>
      <c r="O128" s="35"/>
      <c r="P128" s="35"/>
      <c r="Q128" s="15">
        <v>12693680</v>
      </c>
    </row>
    <row r="129" spans="1:20" s="5" customFormat="1" ht="15" customHeight="1" x14ac:dyDescent="0.3">
      <c r="A129" s="11" t="s">
        <v>387</v>
      </c>
      <c r="B129" s="12" t="s">
        <v>359</v>
      </c>
      <c r="C129" s="11" t="s">
        <v>388</v>
      </c>
      <c r="D129" s="12" t="s">
        <v>317</v>
      </c>
      <c r="E129" s="13">
        <v>64</v>
      </c>
      <c r="F129" s="13">
        <v>64</v>
      </c>
      <c r="G129" s="12" t="s">
        <v>21</v>
      </c>
      <c r="H129" s="12" t="e">
        <f>CONCATENATE(G129,"",#REF!)</f>
        <v>#REF!</v>
      </c>
      <c r="I129" s="12" t="s">
        <v>389</v>
      </c>
      <c r="J129" s="11" t="s">
        <v>23</v>
      </c>
      <c r="K129" s="12" t="s">
        <v>390</v>
      </c>
      <c r="L129" s="12" t="s">
        <v>391</v>
      </c>
      <c r="M129" s="12" t="s">
        <v>976</v>
      </c>
      <c r="N129" s="12"/>
      <c r="O129" s="12"/>
      <c r="P129" s="12"/>
      <c r="Q129" s="15">
        <v>858560</v>
      </c>
    </row>
    <row r="130" spans="1:20" s="10" customFormat="1" ht="15" customHeight="1" x14ac:dyDescent="0.3">
      <c r="A130" s="17" t="s">
        <v>392</v>
      </c>
      <c r="B130" s="16" t="s">
        <v>359</v>
      </c>
      <c r="C130" s="17">
        <v>626</v>
      </c>
      <c r="D130" s="16" t="s">
        <v>4</v>
      </c>
      <c r="E130" s="15">
        <v>2402</v>
      </c>
      <c r="F130" s="15">
        <v>242</v>
      </c>
      <c r="G130" s="16" t="s">
        <v>21</v>
      </c>
      <c r="H130" s="16" t="e">
        <f>CONCATENATE(G130,"",#REF!)</f>
        <v>#REF!</v>
      </c>
      <c r="I130" s="16" t="s">
        <v>393</v>
      </c>
      <c r="J130" s="17" t="s">
        <v>23</v>
      </c>
      <c r="K130" s="16" t="s">
        <v>394</v>
      </c>
      <c r="L130" s="16" t="s">
        <v>391</v>
      </c>
      <c r="M130" s="16" t="s">
        <v>976</v>
      </c>
      <c r="N130" s="16"/>
      <c r="O130" s="16"/>
      <c r="P130" s="16"/>
      <c r="Q130" s="15">
        <v>4068020</v>
      </c>
    </row>
    <row r="131" spans="1:20" s="10" customFormat="1" ht="15" customHeight="1" x14ac:dyDescent="0.3">
      <c r="A131" s="17" t="s">
        <v>395</v>
      </c>
      <c r="B131" s="16" t="s">
        <v>359</v>
      </c>
      <c r="C131" s="16" t="s">
        <v>396</v>
      </c>
      <c r="D131" s="16" t="s">
        <v>4</v>
      </c>
      <c r="E131" s="15">
        <v>11</v>
      </c>
      <c r="F131" s="15">
        <v>11</v>
      </c>
      <c r="G131" s="16" t="s">
        <v>21</v>
      </c>
      <c r="H131" s="16" t="e">
        <f>CONCATENATE(G131,"",#REF!)</f>
        <v>#REF!</v>
      </c>
      <c r="I131" s="16" t="s">
        <v>393</v>
      </c>
      <c r="J131" s="17" t="s">
        <v>23</v>
      </c>
      <c r="K131" s="16" t="s">
        <v>394</v>
      </c>
      <c r="L131" s="16" t="s">
        <v>391</v>
      </c>
      <c r="M131" s="16" t="s">
        <v>976</v>
      </c>
      <c r="N131" s="16"/>
      <c r="O131" s="16"/>
      <c r="P131" s="16"/>
      <c r="Q131" s="15">
        <v>148280</v>
      </c>
    </row>
    <row r="132" spans="1:20" s="5" customFormat="1" ht="15" customHeight="1" x14ac:dyDescent="0.3">
      <c r="A132" s="36" t="s">
        <v>397</v>
      </c>
      <c r="B132" s="35" t="s">
        <v>359</v>
      </c>
      <c r="C132" s="36" t="s">
        <v>398</v>
      </c>
      <c r="D132" s="35" t="s">
        <v>2</v>
      </c>
      <c r="E132" s="37">
        <v>26041</v>
      </c>
      <c r="F132" s="37">
        <v>606</v>
      </c>
      <c r="G132" s="12" t="s">
        <v>21</v>
      </c>
      <c r="H132" s="12" t="str">
        <f>CONCATENATE(G132,"",G133)</f>
        <v>구분지상권(상공20-56m)</v>
      </c>
      <c r="I132" s="35" t="s">
        <v>399</v>
      </c>
      <c r="J132" s="11" t="s">
        <v>28</v>
      </c>
      <c r="K132" s="12" t="s">
        <v>400</v>
      </c>
      <c r="L132" s="12" t="s">
        <v>400</v>
      </c>
      <c r="M132" s="12" t="s">
        <v>978</v>
      </c>
      <c r="N132" s="35"/>
      <c r="O132" s="35"/>
      <c r="P132" s="35"/>
      <c r="Q132" s="14">
        <v>443895</v>
      </c>
    </row>
    <row r="133" spans="1:20" s="5" customFormat="1" ht="33.75" customHeight="1" x14ac:dyDescent="0.3">
      <c r="A133" s="36"/>
      <c r="B133" s="35"/>
      <c r="C133" s="36"/>
      <c r="D133" s="35"/>
      <c r="E133" s="37"/>
      <c r="F133" s="37"/>
      <c r="G133" s="12" t="s">
        <v>401</v>
      </c>
      <c r="H133" s="12"/>
      <c r="I133" s="35"/>
      <c r="J133" s="11" t="s">
        <v>28</v>
      </c>
      <c r="K133" s="12" t="s">
        <v>402</v>
      </c>
      <c r="L133" s="12" t="s">
        <v>402</v>
      </c>
      <c r="M133" s="12" t="s">
        <v>979</v>
      </c>
      <c r="N133" s="35"/>
      <c r="O133" s="35"/>
      <c r="P133" s="35"/>
      <c r="Q133" s="14">
        <v>443895</v>
      </c>
    </row>
    <row r="134" spans="1:20" s="10" customFormat="1" ht="15" customHeight="1" x14ac:dyDescent="0.3">
      <c r="A134" s="51"/>
      <c r="B134" s="45" t="s">
        <v>892</v>
      </c>
      <c r="C134" s="44" t="s">
        <v>893</v>
      </c>
      <c r="D134" s="45" t="s">
        <v>2</v>
      </c>
      <c r="E134" s="34">
        <v>131708</v>
      </c>
      <c r="F134" s="34">
        <v>33</v>
      </c>
      <c r="G134" s="22" t="s">
        <v>31</v>
      </c>
      <c r="H134" s="22"/>
      <c r="I134" s="45" t="s">
        <v>31</v>
      </c>
      <c r="J134" s="23" t="s">
        <v>23</v>
      </c>
      <c r="K134" s="45" t="s">
        <v>894</v>
      </c>
      <c r="L134" s="22"/>
      <c r="M134" s="45" t="s">
        <v>980</v>
      </c>
      <c r="N134" s="22" t="s">
        <v>895</v>
      </c>
      <c r="O134" s="22"/>
      <c r="P134" s="22" t="s">
        <v>896</v>
      </c>
      <c r="Q134" s="27"/>
      <c r="R134" s="27"/>
      <c r="S134" s="33" t="s">
        <v>897</v>
      </c>
      <c r="T134" s="33"/>
    </row>
    <row r="135" spans="1:20" s="10" customFormat="1" ht="30.75" customHeight="1" x14ac:dyDescent="0.3">
      <c r="A135" s="52"/>
      <c r="B135" s="45"/>
      <c r="C135" s="44"/>
      <c r="D135" s="45"/>
      <c r="E135" s="34"/>
      <c r="F135" s="34"/>
      <c r="G135" s="22"/>
      <c r="H135" s="22"/>
      <c r="I135" s="45"/>
      <c r="J135" s="23" t="s">
        <v>23</v>
      </c>
      <c r="K135" s="45"/>
      <c r="L135" s="22"/>
      <c r="M135" s="45"/>
      <c r="N135" s="45" t="s">
        <v>898</v>
      </c>
      <c r="O135" s="22" t="s">
        <v>899</v>
      </c>
      <c r="P135" s="22" t="s">
        <v>1099</v>
      </c>
      <c r="Q135" s="27"/>
      <c r="R135" s="27"/>
      <c r="S135" s="33"/>
      <c r="T135" s="33"/>
    </row>
    <row r="136" spans="1:20" s="10" customFormat="1" ht="30.75" customHeight="1" x14ac:dyDescent="0.3">
      <c r="A136" s="52"/>
      <c r="B136" s="45"/>
      <c r="C136" s="44"/>
      <c r="D136" s="45"/>
      <c r="E136" s="34"/>
      <c r="F136" s="34"/>
      <c r="G136" s="22"/>
      <c r="H136" s="22"/>
      <c r="I136" s="45"/>
      <c r="J136" s="23" t="s">
        <v>23</v>
      </c>
      <c r="K136" s="45"/>
      <c r="L136" s="22"/>
      <c r="M136" s="45"/>
      <c r="N136" s="45"/>
      <c r="O136" s="22" t="s">
        <v>900</v>
      </c>
      <c r="P136" s="22" t="s">
        <v>1100</v>
      </c>
      <c r="Q136" s="27"/>
      <c r="R136" s="27"/>
      <c r="S136" s="33"/>
      <c r="T136" s="33"/>
    </row>
    <row r="137" spans="1:20" s="10" customFormat="1" ht="30.75" customHeight="1" x14ac:dyDescent="0.3">
      <c r="A137" s="52"/>
      <c r="B137" s="45"/>
      <c r="C137" s="44"/>
      <c r="D137" s="45"/>
      <c r="E137" s="34"/>
      <c r="F137" s="34"/>
      <c r="G137" s="22"/>
      <c r="H137" s="22"/>
      <c r="I137" s="45"/>
      <c r="J137" s="23" t="s">
        <v>23</v>
      </c>
      <c r="K137" s="45" t="s">
        <v>901</v>
      </c>
      <c r="L137" s="22"/>
      <c r="M137" s="45" t="s">
        <v>981</v>
      </c>
      <c r="N137" s="45"/>
      <c r="O137" s="22" t="s">
        <v>902</v>
      </c>
      <c r="P137" s="22" t="s">
        <v>1101</v>
      </c>
      <c r="Q137" s="27"/>
      <c r="R137" s="27"/>
      <c r="S137" s="33"/>
      <c r="T137" s="33"/>
    </row>
    <row r="138" spans="1:20" s="10" customFormat="1" ht="30.75" customHeight="1" x14ac:dyDescent="0.3">
      <c r="A138" s="52"/>
      <c r="B138" s="45"/>
      <c r="C138" s="44"/>
      <c r="D138" s="45"/>
      <c r="E138" s="34"/>
      <c r="F138" s="34"/>
      <c r="G138" s="22"/>
      <c r="H138" s="22"/>
      <c r="I138" s="45"/>
      <c r="J138" s="23" t="s">
        <v>23</v>
      </c>
      <c r="K138" s="45"/>
      <c r="L138" s="22"/>
      <c r="M138" s="45"/>
      <c r="N138" s="45"/>
      <c r="O138" s="22" t="s">
        <v>903</v>
      </c>
      <c r="P138" s="22" t="s">
        <v>1102</v>
      </c>
      <c r="Q138" s="27"/>
      <c r="R138" s="27"/>
      <c r="S138" s="33"/>
      <c r="T138" s="33"/>
    </row>
    <row r="139" spans="1:20" s="10" customFormat="1" ht="30.75" customHeight="1" x14ac:dyDescent="0.3">
      <c r="A139" s="52"/>
      <c r="B139" s="45"/>
      <c r="C139" s="44"/>
      <c r="D139" s="45"/>
      <c r="E139" s="34"/>
      <c r="F139" s="34"/>
      <c r="G139" s="22"/>
      <c r="H139" s="22"/>
      <c r="I139" s="45"/>
      <c r="J139" s="23" t="s">
        <v>23</v>
      </c>
      <c r="K139" s="45"/>
      <c r="L139" s="22"/>
      <c r="M139" s="45"/>
      <c r="N139" s="45"/>
      <c r="O139" s="22" t="s">
        <v>904</v>
      </c>
      <c r="P139" s="22" t="s">
        <v>1098</v>
      </c>
      <c r="Q139" s="27"/>
      <c r="R139" s="27"/>
      <c r="S139" s="33"/>
      <c r="T139" s="33"/>
    </row>
    <row r="140" spans="1:20" s="10" customFormat="1" ht="15" customHeight="1" x14ac:dyDescent="0.3">
      <c r="A140" s="52"/>
      <c r="B140" s="45"/>
      <c r="C140" s="44"/>
      <c r="D140" s="45"/>
      <c r="E140" s="34"/>
      <c r="F140" s="34"/>
      <c r="G140" s="22"/>
      <c r="H140" s="22"/>
      <c r="I140" s="45"/>
      <c r="J140" s="23" t="s">
        <v>23</v>
      </c>
      <c r="K140" s="22" t="s">
        <v>905</v>
      </c>
      <c r="L140" s="22"/>
      <c r="M140" s="22" t="s">
        <v>982</v>
      </c>
      <c r="N140" s="22" t="s">
        <v>895</v>
      </c>
      <c r="O140" s="22"/>
      <c r="P140" s="22" t="s">
        <v>896</v>
      </c>
      <c r="Q140" s="27"/>
      <c r="R140" s="27"/>
      <c r="S140" s="33"/>
      <c r="T140" s="33"/>
    </row>
    <row r="141" spans="1:20" s="10" customFormat="1" ht="15" customHeight="1" x14ac:dyDescent="0.3">
      <c r="A141" s="52"/>
      <c r="B141" s="45"/>
      <c r="C141" s="44"/>
      <c r="D141" s="45"/>
      <c r="E141" s="34"/>
      <c r="F141" s="34"/>
      <c r="G141" s="22"/>
      <c r="H141" s="22"/>
      <c r="I141" s="45"/>
      <c r="J141" s="23" t="s">
        <v>23</v>
      </c>
      <c r="K141" s="22" t="s">
        <v>906</v>
      </c>
      <c r="L141" s="22"/>
      <c r="M141" s="22" t="s">
        <v>983</v>
      </c>
      <c r="N141" s="22" t="s">
        <v>895</v>
      </c>
      <c r="O141" s="22"/>
      <c r="P141" s="22" t="s">
        <v>896</v>
      </c>
      <c r="Q141" s="27"/>
      <c r="R141" s="27"/>
      <c r="S141" s="33"/>
      <c r="T141" s="33"/>
    </row>
    <row r="142" spans="1:20" s="10" customFormat="1" ht="30.75" customHeight="1" x14ac:dyDescent="0.3">
      <c r="A142" s="52"/>
      <c r="B142" s="45"/>
      <c r="C142" s="44"/>
      <c r="D142" s="45"/>
      <c r="E142" s="34"/>
      <c r="F142" s="34"/>
      <c r="G142" s="22"/>
      <c r="H142" s="22"/>
      <c r="I142" s="45"/>
      <c r="J142" s="23" t="s">
        <v>23</v>
      </c>
      <c r="K142" s="45" t="s">
        <v>907</v>
      </c>
      <c r="L142" s="22"/>
      <c r="M142" s="45" t="s">
        <v>984</v>
      </c>
      <c r="N142" s="45" t="s">
        <v>898</v>
      </c>
      <c r="O142" s="22" t="s">
        <v>899</v>
      </c>
      <c r="P142" s="22" t="s">
        <v>1099</v>
      </c>
      <c r="Q142" s="27"/>
      <c r="R142" s="27"/>
      <c r="S142" s="33"/>
      <c r="T142" s="33"/>
    </row>
    <row r="143" spans="1:20" s="10" customFormat="1" ht="30.75" customHeight="1" x14ac:dyDescent="0.3">
      <c r="A143" s="52"/>
      <c r="B143" s="45"/>
      <c r="C143" s="44"/>
      <c r="D143" s="45"/>
      <c r="E143" s="34"/>
      <c r="F143" s="34"/>
      <c r="G143" s="22"/>
      <c r="H143" s="22"/>
      <c r="I143" s="45"/>
      <c r="J143" s="23" t="s">
        <v>23</v>
      </c>
      <c r="K143" s="45"/>
      <c r="L143" s="22"/>
      <c r="M143" s="45"/>
      <c r="N143" s="45"/>
      <c r="O143" s="22" t="s">
        <v>900</v>
      </c>
      <c r="P143" s="22" t="s">
        <v>1100</v>
      </c>
      <c r="Q143" s="27"/>
      <c r="R143" s="27"/>
      <c r="S143" s="33"/>
      <c r="T143" s="33"/>
    </row>
    <row r="144" spans="1:20" s="10" customFormat="1" ht="30.75" customHeight="1" x14ac:dyDescent="0.3">
      <c r="A144" s="52"/>
      <c r="B144" s="45"/>
      <c r="C144" s="44"/>
      <c r="D144" s="45"/>
      <c r="E144" s="34"/>
      <c r="F144" s="34"/>
      <c r="G144" s="22"/>
      <c r="H144" s="22"/>
      <c r="I144" s="45"/>
      <c r="J144" s="23" t="s">
        <v>23</v>
      </c>
      <c r="K144" s="45"/>
      <c r="L144" s="22"/>
      <c r="M144" s="45"/>
      <c r="N144" s="45"/>
      <c r="O144" s="22" t="s">
        <v>902</v>
      </c>
      <c r="P144" s="22" t="s">
        <v>1101</v>
      </c>
      <c r="Q144" s="27"/>
      <c r="R144" s="27"/>
      <c r="S144" s="33"/>
      <c r="T144" s="33"/>
    </row>
    <row r="145" spans="1:20" s="10" customFormat="1" ht="30.75" customHeight="1" x14ac:dyDescent="0.3">
      <c r="A145" s="52"/>
      <c r="B145" s="45"/>
      <c r="C145" s="44"/>
      <c r="D145" s="45"/>
      <c r="E145" s="34"/>
      <c r="F145" s="34"/>
      <c r="G145" s="22"/>
      <c r="H145" s="22"/>
      <c r="I145" s="45"/>
      <c r="J145" s="23" t="s">
        <v>23</v>
      </c>
      <c r="K145" s="45"/>
      <c r="L145" s="22"/>
      <c r="M145" s="45"/>
      <c r="N145" s="45"/>
      <c r="O145" s="22" t="s">
        <v>903</v>
      </c>
      <c r="P145" s="22" t="s">
        <v>1102</v>
      </c>
      <c r="Q145" s="27"/>
      <c r="R145" s="27"/>
      <c r="S145" s="33"/>
      <c r="T145" s="33"/>
    </row>
    <row r="146" spans="1:20" s="10" customFormat="1" ht="30.75" customHeight="1" x14ac:dyDescent="0.3">
      <c r="A146" s="52"/>
      <c r="B146" s="45"/>
      <c r="C146" s="44"/>
      <c r="D146" s="45"/>
      <c r="E146" s="34"/>
      <c r="F146" s="34"/>
      <c r="G146" s="22"/>
      <c r="H146" s="22"/>
      <c r="I146" s="45"/>
      <c r="J146" s="23" t="s">
        <v>23</v>
      </c>
      <c r="K146" s="45"/>
      <c r="L146" s="22"/>
      <c r="M146" s="45"/>
      <c r="N146" s="45"/>
      <c r="O146" s="22" t="s">
        <v>904</v>
      </c>
      <c r="P146" s="22" t="s">
        <v>1098</v>
      </c>
      <c r="Q146" s="27"/>
      <c r="R146" s="27"/>
      <c r="S146" s="33"/>
      <c r="T146" s="33"/>
    </row>
    <row r="147" spans="1:20" s="10" customFormat="1" ht="27" customHeight="1" x14ac:dyDescent="0.3">
      <c r="A147" s="52"/>
      <c r="B147" s="45" t="s">
        <v>892</v>
      </c>
      <c r="C147" s="44" t="s">
        <v>893</v>
      </c>
      <c r="D147" s="45" t="s">
        <v>2</v>
      </c>
      <c r="E147" s="34">
        <v>131708</v>
      </c>
      <c r="F147" s="34">
        <v>4746</v>
      </c>
      <c r="G147" s="22" t="s">
        <v>908</v>
      </c>
      <c r="H147" s="22" t="str">
        <f>CONCATENATE(G147,"",G148)</f>
        <v>구분지상권(상공3-64m)</v>
      </c>
      <c r="I147" s="45" t="str">
        <f>CONCATENATE(H147,"",H148)</f>
        <v>구분지상권(상공3-64m)</v>
      </c>
      <c r="J147" s="23" t="s">
        <v>23</v>
      </c>
      <c r="K147" s="45" t="s">
        <v>909</v>
      </c>
      <c r="L147" s="22"/>
      <c r="M147" s="45" t="s">
        <v>985</v>
      </c>
      <c r="N147" s="22" t="s">
        <v>895</v>
      </c>
      <c r="O147" s="22"/>
      <c r="P147" s="22" t="s">
        <v>896</v>
      </c>
      <c r="Q147" s="27"/>
      <c r="R147" s="27"/>
      <c r="S147" s="33"/>
      <c r="T147" s="33"/>
    </row>
    <row r="148" spans="1:20" s="10" customFormat="1" ht="27" customHeight="1" x14ac:dyDescent="0.3">
      <c r="A148" s="52"/>
      <c r="B148" s="45"/>
      <c r="C148" s="44"/>
      <c r="D148" s="45"/>
      <c r="E148" s="34"/>
      <c r="F148" s="34"/>
      <c r="G148" s="22"/>
      <c r="H148" s="22"/>
      <c r="I148" s="45"/>
      <c r="J148" s="23" t="s">
        <v>23</v>
      </c>
      <c r="K148" s="45"/>
      <c r="L148" s="22"/>
      <c r="M148" s="45"/>
      <c r="N148" s="45" t="s">
        <v>898</v>
      </c>
      <c r="O148" s="22" t="s">
        <v>899</v>
      </c>
      <c r="P148" s="22" t="s">
        <v>1099</v>
      </c>
      <c r="Q148" s="27"/>
      <c r="R148" s="27"/>
      <c r="S148" s="33"/>
      <c r="T148" s="33"/>
    </row>
    <row r="149" spans="1:20" s="10" customFormat="1" ht="27" customHeight="1" x14ac:dyDescent="0.3">
      <c r="A149" s="52"/>
      <c r="B149" s="45"/>
      <c r="C149" s="44"/>
      <c r="D149" s="45"/>
      <c r="E149" s="34"/>
      <c r="F149" s="34"/>
      <c r="G149" s="22"/>
      <c r="H149" s="22"/>
      <c r="I149" s="45"/>
      <c r="J149" s="23" t="s">
        <v>23</v>
      </c>
      <c r="K149" s="45"/>
      <c r="L149" s="22"/>
      <c r="M149" s="45"/>
      <c r="N149" s="45"/>
      <c r="O149" s="22" t="s">
        <v>900</v>
      </c>
      <c r="P149" s="22" t="s">
        <v>1100</v>
      </c>
      <c r="Q149" s="27"/>
      <c r="R149" s="27"/>
      <c r="S149" s="33"/>
      <c r="T149" s="33"/>
    </row>
    <row r="150" spans="1:20" s="10" customFormat="1" ht="27" customHeight="1" x14ac:dyDescent="0.3">
      <c r="A150" s="52"/>
      <c r="B150" s="45"/>
      <c r="C150" s="44"/>
      <c r="D150" s="45"/>
      <c r="E150" s="34"/>
      <c r="F150" s="34"/>
      <c r="G150" s="22"/>
      <c r="H150" s="22"/>
      <c r="I150" s="45"/>
      <c r="J150" s="23" t="s">
        <v>23</v>
      </c>
      <c r="K150" s="45"/>
      <c r="L150" s="22"/>
      <c r="M150" s="45"/>
      <c r="N150" s="45"/>
      <c r="O150" s="22" t="s">
        <v>902</v>
      </c>
      <c r="P150" s="22" t="s">
        <v>1101</v>
      </c>
      <c r="Q150" s="27"/>
      <c r="R150" s="27"/>
      <c r="S150" s="33"/>
      <c r="T150" s="33"/>
    </row>
    <row r="151" spans="1:20" s="10" customFormat="1" ht="27" customHeight="1" x14ac:dyDescent="0.3">
      <c r="A151" s="52"/>
      <c r="B151" s="45"/>
      <c r="C151" s="44"/>
      <c r="D151" s="45"/>
      <c r="E151" s="34"/>
      <c r="F151" s="34"/>
      <c r="G151" s="22"/>
      <c r="H151" s="22"/>
      <c r="I151" s="45"/>
      <c r="J151" s="23" t="s">
        <v>23</v>
      </c>
      <c r="K151" s="45"/>
      <c r="L151" s="22"/>
      <c r="M151" s="45"/>
      <c r="N151" s="45"/>
      <c r="O151" s="22" t="s">
        <v>903</v>
      </c>
      <c r="P151" s="22" t="s">
        <v>1102</v>
      </c>
      <c r="Q151" s="27"/>
      <c r="R151" s="27"/>
      <c r="S151" s="33"/>
      <c r="T151" s="33"/>
    </row>
    <row r="152" spans="1:20" s="10" customFormat="1" ht="27" customHeight="1" x14ac:dyDescent="0.3">
      <c r="A152" s="52"/>
      <c r="B152" s="45"/>
      <c r="C152" s="44"/>
      <c r="D152" s="45"/>
      <c r="E152" s="34"/>
      <c r="F152" s="34"/>
      <c r="G152" s="22"/>
      <c r="H152" s="22"/>
      <c r="I152" s="45"/>
      <c r="J152" s="23" t="s">
        <v>23</v>
      </c>
      <c r="K152" s="45"/>
      <c r="L152" s="22"/>
      <c r="M152" s="45"/>
      <c r="N152" s="45"/>
      <c r="O152" s="22" t="s">
        <v>904</v>
      </c>
      <c r="P152" s="22" t="s">
        <v>1098</v>
      </c>
      <c r="Q152" s="27"/>
      <c r="R152" s="27"/>
      <c r="S152" s="33"/>
      <c r="T152" s="33"/>
    </row>
    <row r="153" spans="1:20" s="10" customFormat="1" ht="27" customHeight="1" x14ac:dyDescent="0.3">
      <c r="A153" s="52"/>
      <c r="B153" s="45"/>
      <c r="C153" s="44"/>
      <c r="D153" s="45"/>
      <c r="E153" s="34"/>
      <c r="F153" s="34"/>
      <c r="G153" s="22"/>
      <c r="H153" s="22"/>
      <c r="I153" s="45"/>
      <c r="J153" s="23" t="s">
        <v>23</v>
      </c>
      <c r="K153" s="22" t="s">
        <v>910</v>
      </c>
      <c r="L153" s="22"/>
      <c r="M153" s="22" t="s">
        <v>986</v>
      </c>
      <c r="N153" s="22"/>
      <c r="O153" s="22"/>
      <c r="P153" s="22"/>
      <c r="Q153" s="27"/>
      <c r="R153" s="27"/>
      <c r="S153" s="33"/>
      <c r="T153" s="33"/>
    </row>
    <row r="154" spans="1:20" s="10" customFormat="1" ht="27" customHeight="1" x14ac:dyDescent="0.3">
      <c r="A154" s="52"/>
      <c r="B154" s="45"/>
      <c r="C154" s="44"/>
      <c r="D154" s="45"/>
      <c r="E154" s="34"/>
      <c r="F154" s="34"/>
      <c r="G154" s="22"/>
      <c r="H154" s="22"/>
      <c r="I154" s="45"/>
      <c r="J154" s="23" t="s">
        <v>23</v>
      </c>
      <c r="K154" s="45" t="s">
        <v>911</v>
      </c>
      <c r="L154" s="22"/>
      <c r="M154" s="45" t="s">
        <v>985</v>
      </c>
      <c r="N154" s="22" t="s">
        <v>895</v>
      </c>
      <c r="O154" s="22"/>
      <c r="P154" s="22" t="s">
        <v>896</v>
      </c>
      <c r="Q154" s="27"/>
      <c r="R154" s="27"/>
      <c r="S154" s="33"/>
      <c r="T154" s="33"/>
    </row>
    <row r="155" spans="1:20" s="10" customFormat="1" ht="27" customHeight="1" x14ac:dyDescent="0.3">
      <c r="A155" s="52"/>
      <c r="B155" s="45"/>
      <c r="C155" s="44"/>
      <c r="D155" s="45"/>
      <c r="E155" s="34"/>
      <c r="F155" s="34"/>
      <c r="G155" s="22"/>
      <c r="H155" s="22"/>
      <c r="I155" s="45"/>
      <c r="J155" s="23" t="s">
        <v>23</v>
      </c>
      <c r="K155" s="45"/>
      <c r="L155" s="22"/>
      <c r="M155" s="45"/>
      <c r="N155" s="45" t="s">
        <v>898</v>
      </c>
      <c r="O155" s="22" t="s">
        <v>899</v>
      </c>
      <c r="P155" s="22" t="s">
        <v>1099</v>
      </c>
      <c r="Q155" s="27"/>
      <c r="R155" s="27"/>
      <c r="S155" s="33"/>
      <c r="T155" s="33"/>
    </row>
    <row r="156" spans="1:20" s="10" customFormat="1" ht="27" customHeight="1" x14ac:dyDescent="0.3">
      <c r="A156" s="52"/>
      <c r="B156" s="45"/>
      <c r="C156" s="44"/>
      <c r="D156" s="45"/>
      <c r="E156" s="34"/>
      <c r="F156" s="34"/>
      <c r="G156" s="22"/>
      <c r="H156" s="22"/>
      <c r="I156" s="45"/>
      <c r="J156" s="23" t="s">
        <v>23</v>
      </c>
      <c r="K156" s="45"/>
      <c r="L156" s="22"/>
      <c r="M156" s="45"/>
      <c r="N156" s="45"/>
      <c r="O156" s="22" t="s">
        <v>900</v>
      </c>
      <c r="P156" s="22" t="s">
        <v>1100</v>
      </c>
      <c r="Q156" s="27"/>
      <c r="R156" s="27"/>
      <c r="S156" s="33"/>
      <c r="T156" s="33"/>
    </row>
    <row r="157" spans="1:20" s="10" customFormat="1" ht="27" customHeight="1" x14ac:dyDescent="0.3">
      <c r="A157" s="52"/>
      <c r="B157" s="45"/>
      <c r="C157" s="44"/>
      <c r="D157" s="45"/>
      <c r="E157" s="34"/>
      <c r="F157" s="34"/>
      <c r="G157" s="22"/>
      <c r="H157" s="22"/>
      <c r="I157" s="45"/>
      <c r="J157" s="23" t="s">
        <v>23</v>
      </c>
      <c r="K157" s="45"/>
      <c r="L157" s="22"/>
      <c r="M157" s="45"/>
      <c r="N157" s="45"/>
      <c r="O157" s="22" t="s">
        <v>902</v>
      </c>
      <c r="P157" s="22" t="s">
        <v>1101</v>
      </c>
      <c r="Q157" s="27"/>
      <c r="R157" s="27"/>
      <c r="S157" s="33"/>
      <c r="T157" s="33"/>
    </row>
    <row r="158" spans="1:20" s="10" customFormat="1" ht="27" customHeight="1" x14ac:dyDescent="0.3">
      <c r="A158" s="52"/>
      <c r="B158" s="45"/>
      <c r="C158" s="44"/>
      <c r="D158" s="45"/>
      <c r="E158" s="34"/>
      <c r="F158" s="34"/>
      <c r="G158" s="22"/>
      <c r="H158" s="22"/>
      <c r="I158" s="45"/>
      <c r="J158" s="23" t="s">
        <v>23</v>
      </c>
      <c r="K158" s="45"/>
      <c r="L158" s="22"/>
      <c r="M158" s="45"/>
      <c r="N158" s="45"/>
      <c r="O158" s="22" t="s">
        <v>903</v>
      </c>
      <c r="P158" s="22" t="s">
        <v>1102</v>
      </c>
      <c r="Q158" s="27"/>
      <c r="R158" s="27"/>
      <c r="S158" s="33"/>
      <c r="T158" s="33"/>
    </row>
    <row r="159" spans="1:20" s="10" customFormat="1" ht="27" customHeight="1" x14ac:dyDescent="0.3">
      <c r="A159" s="53"/>
      <c r="B159" s="45"/>
      <c r="C159" s="44"/>
      <c r="D159" s="45"/>
      <c r="E159" s="34"/>
      <c r="F159" s="34"/>
      <c r="G159" s="22"/>
      <c r="H159" s="22"/>
      <c r="I159" s="45"/>
      <c r="J159" s="23" t="s">
        <v>23</v>
      </c>
      <c r="K159" s="45"/>
      <c r="L159" s="22"/>
      <c r="M159" s="45"/>
      <c r="N159" s="45"/>
      <c r="O159" s="22" t="s">
        <v>904</v>
      </c>
      <c r="P159" s="22" t="s">
        <v>1098</v>
      </c>
      <c r="Q159" s="27"/>
      <c r="R159" s="27"/>
      <c r="S159" s="33"/>
      <c r="T159" s="33"/>
    </row>
    <row r="160" spans="1:20" s="5" customFormat="1" ht="15" customHeight="1" x14ac:dyDescent="0.3">
      <c r="A160" s="20" t="s">
        <v>403</v>
      </c>
      <c r="B160" s="19" t="s">
        <v>404</v>
      </c>
      <c r="C160" s="20">
        <v>231</v>
      </c>
      <c r="D160" s="19" t="s">
        <v>4</v>
      </c>
      <c r="E160" s="18">
        <v>231</v>
      </c>
      <c r="F160" s="18">
        <v>117</v>
      </c>
      <c r="G160" s="19" t="s">
        <v>21</v>
      </c>
      <c r="H160" s="19" t="e">
        <f>CONCATENATE(G160,"",#REF!)</f>
        <v>#REF!</v>
      </c>
      <c r="I160" s="19" t="s">
        <v>405</v>
      </c>
      <c r="J160" s="20" t="s">
        <v>23</v>
      </c>
      <c r="K160" s="19" t="s">
        <v>406</v>
      </c>
      <c r="L160" s="19" t="s">
        <v>406</v>
      </c>
      <c r="M160" s="19" t="s">
        <v>987</v>
      </c>
      <c r="N160" s="19"/>
      <c r="O160" s="19"/>
      <c r="P160" s="19"/>
      <c r="Q160" s="21">
        <v>1024920</v>
      </c>
    </row>
    <row r="161" spans="1:17" s="5" customFormat="1" ht="15" customHeight="1" x14ac:dyDescent="0.3">
      <c r="A161" s="20" t="s">
        <v>407</v>
      </c>
      <c r="B161" s="19" t="s">
        <v>404</v>
      </c>
      <c r="C161" s="20">
        <v>237</v>
      </c>
      <c r="D161" s="19" t="s">
        <v>4</v>
      </c>
      <c r="E161" s="18">
        <v>2886</v>
      </c>
      <c r="F161" s="18">
        <v>44</v>
      </c>
      <c r="G161" s="19" t="s">
        <v>21</v>
      </c>
      <c r="H161" s="19" t="e">
        <f>CONCATENATE(G161,"",#REF!)</f>
        <v>#REF!</v>
      </c>
      <c r="I161" s="19" t="s">
        <v>405</v>
      </c>
      <c r="J161" s="20" t="s">
        <v>23</v>
      </c>
      <c r="K161" s="19" t="s">
        <v>408</v>
      </c>
      <c r="L161" s="19" t="s">
        <v>408</v>
      </c>
      <c r="M161" s="19" t="s">
        <v>987</v>
      </c>
      <c r="N161" s="19"/>
      <c r="O161" s="19"/>
      <c r="P161" s="19"/>
      <c r="Q161" s="21">
        <v>536800</v>
      </c>
    </row>
    <row r="162" spans="1:17" s="5" customFormat="1" ht="15" customHeight="1" x14ac:dyDescent="0.3">
      <c r="A162" s="20" t="s">
        <v>409</v>
      </c>
      <c r="B162" s="19" t="s">
        <v>404</v>
      </c>
      <c r="C162" s="20">
        <v>247</v>
      </c>
      <c r="D162" s="19" t="s">
        <v>4</v>
      </c>
      <c r="E162" s="18">
        <v>529</v>
      </c>
      <c r="F162" s="18">
        <v>529</v>
      </c>
      <c r="G162" s="19" t="s">
        <v>21</v>
      </c>
      <c r="H162" s="19" t="e">
        <f>CONCATENATE(G162,"",#REF!)</f>
        <v>#REF!</v>
      </c>
      <c r="I162" s="19" t="s">
        <v>410</v>
      </c>
      <c r="J162" s="20" t="s">
        <v>23</v>
      </c>
      <c r="K162" s="19" t="s">
        <v>406</v>
      </c>
      <c r="L162" s="19" t="s">
        <v>406</v>
      </c>
      <c r="M162" s="19" t="s">
        <v>987</v>
      </c>
      <c r="N162" s="19"/>
      <c r="O162" s="19"/>
      <c r="P162" s="19"/>
      <c r="Q162" s="21">
        <v>6371805</v>
      </c>
    </row>
    <row r="163" spans="1:17" s="5" customFormat="1" ht="25.5" customHeight="1" x14ac:dyDescent="0.3">
      <c r="A163" s="20" t="s">
        <v>411</v>
      </c>
      <c r="B163" s="19" t="s">
        <v>404</v>
      </c>
      <c r="C163" s="20" t="s">
        <v>412</v>
      </c>
      <c r="D163" s="19" t="s">
        <v>3</v>
      </c>
      <c r="E163" s="18">
        <v>717</v>
      </c>
      <c r="F163" s="18">
        <v>221</v>
      </c>
      <c r="G163" s="19" t="s">
        <v>21</v>
      </c>
      <c r="H163" s="19" t="e">
        <f>CONCATENATE(G163,"",#REF!)</f>
        <v>#REF!</v>
      </c>
      <c r="I163" s="19" t="s">
        <v>413</v>
      </c>
      <c r="J163" s="20" t="s">
        <v>23</v>
      </c>
      <c r="K163" s="19" t="s">
        <v>414</v>
      </c>
      <c r="L163" s="19" t="s">
        <v>415</v>
      </c>
      <c r="M163" s="19" t="s">
        <v>985</v>
      </c>
      <c r="N163" s="19" t="s">
        <v>26</v>
      </c>
      <c r="O163" s="19" t="s">
        <v>416</v>
      </c>
      <c r="P163" s="19" t="s">
        <v>417</v>
      </c>
      <c r="Q163" s="21">
        <v>2885155</v>
      </c>
    </row>
    <row r="164" spans="1:17" s="5" customFormat="1" ht="15" customHeight="1" x14ac:dyDescent="0.3">
      <c r="A164" s="39" t="s">
        <v>418</v>
      </c>
      <c r="B164" s="42" t="s">
        <v>404</v>
      </c>
      <c r="C164" s="39" t="s">
        <v>419</v>
      </c>
      <c r="D164" s="42" t="s">
        <v>2</v>
      </c>
      <c r="E164" s="48">
        <v>1983</v>
      </c>
      <c r="F164" s="48">
        <v>758</v>
      </c>
      <c r="G164" s="19" t="s">
        <v>21</v>
      </c>
      <c r="H164" s="19" t="str">
        <f>CONCATENATE(G164,"",G165)</f>
        <v>구분지상권(상공19-54m)</v>
      </c>
      <c r="I164" s="42" t="s">
        <v>420</v>
      </c>
      <c r="J164" s="20" t="s">
        <v>33</v>
      </c>
      <c r="K164" s="19" t="s">
        <v>421</v>
      </c>
      <c r="L164" s="19" t="s">
        <v>421</v>
      </c>
      <c r="M164" s="19" t="s">
        <v>988</v>
      </c>
      <c r="N164" s="19"/>
      <c r="O164" s="19"/>
      <c r="P164" s="19"/>
      <c r="Q164" s="14">
        <v>167707</v>
      </c>
    </row>
    <row r="165" spans="1:17" s="5" customFormat="1" ht="15" customHeight="1" x14ac:dyDescent="0.3">
      <c r="A165" s="40"/>
      <c r="B165" s="47"/>
      <c r="C165" s="40"/>
      <c r="D165" s="47"/>
      <c r="E165" s="49"/>
      <c r="F165" s="49"/>
      <c r="G165" s="19" t="s">
        <v>422</v>
      </c>
      <c r="H165" s="19"/>
      <c r="I165" s="47"/>
      <c r="J165" s="20" t="s">
        <v>33</v>
      </c>
      <c r="K165" s="19" t="s">
        <v>423</v>
      </c>
      <c r="L165" s="19" t="s">
        <v>423</v>
      </c>
      <c r="M165" s="19" t="s">
        <v>917</v>
      </c>
      <c r="N165" s="19"/>
      <c r="O165" s="19"/>
      <c r="P165" s="19"/>
      <c r="Q165" s="14">
        <v>167707</v>
      </c>
    </row>
    <row r="166" spans="1:17" s="5" customFormat="1" ht="27" customHeight="1" x14ac:dyDescent="0.3">
      <c r="A166" s="40"/>
      <c r="B166" s="47"/>
      <c r="C166" s="40"/>
      <c r="D166" s="47"/>
      <c r="E166" s="49"/>
      <c r="F166" s="49"/>
      <c r="G166" s="19"/>
      <c r="H166" s="19"/>
      <c r="I166" s="47"/>
      <c r="J166" s="20" t="s">
        <v>33</v>
      </c>
      <c r="K166" s="19" t="s">
        <v>424</v>
      </c>
      <c r="L166" s="19" t="s">
        <v>425</v>
      </c>
      <c r="M166" s="19" t="s">
        <v>917</v>
      </c>
      <c r="N166" s="19"/>
      <c r="O166" s="19"/>
      <c r="P166" s="19"/>
      <c r="Q166" s="14">
        <v>167707</v>
      </c>
    </row>
    <row r="167" spans="1:17" s="5" customFormat="1" ht="15" customHeight="1" x14ac:dyDescent="0.3">
      <c r="A167" s="40"/>
      <c r="B167" s="47"/>
      <c r="C167" s="40"/>
      <c r="D167" s="47"/>
      <c r="E167" s="49"/>
      <c r="F167" s="49"/>
      <c r="G167" s="19"/>
      <c r="H167" s="19"/>
      <c r="I167" s="47"/>
      <c r="J167" s="20" t="s">
        <v>33</v>
      </c>
      <c r="K167" s="19" t="s">
        <v>426</v>
      </c>
      <c r="L167" s="19" t="s">
        <v>427</v>
      </c>
      <c r="M167" s="19" t="s">
        <v>989</v>
      </c>
      <c r="N167" s="19"/>
      <c r="O167" s="19"/>
      <c r="P167" s="19"/>
      <c r="Q167" s="14">
        <v>167707</v>
      </c>
    </row>
    <row r="168" spans="1:17" s="5" customFormat="1" ht="15" customHeight="1" x14ac:dyDescent="0.3">
      <c r="A168" s="40"/>
      <c r="B168" s="47"/>
      <c r="C168" s="40"/>
      <c r="D168" s="47"/>
      <c r="E168" s="49"/>
      <c r="F168" s="49"/>
      <c r="G168" s="19"/>
      <c r="H168" s="19"/>
      <c r="I168" s="47"/>
      <c r="J168" s="20" t="s">
        <v>33</v>
      </c>
      <c r="K168" s="19" t="s">
        <v>428</v>
      </c>
      <c r="L168" s="19" t="s">
        <v>428</v>
      </c>
      <c r="M168" s="19" t="s">
        <v>917</v>
      </c>
      <c r="N168" s="19"/>
      <c r="O168" s="19"/>
      <c r="P168" s="19"/>
      <c r="Q168" s="14">
        <v>167707</v>
      </c>
    </row>
    <row r="169" spans="1:17" s="5" customFormat="1" ht="15" customHeight="1" x14ac:dyDescent="0.3">
      <c r="A169" s="40"/>
      <c r="B169" s="47"/>
      <c r="C169" s="40"/>
      <c r="D169" s="47"/>
      <c r="E169" s="49"/>
      <c r="F169" s="49"/>
      <c r="G169" s="19"/>
      <c r="H169" s="19"/>
      <c r="I169" s="47"/>
      <c r="J169" s="20" t="s">
        <v>33</v>
      </c>
      <c r="K169" s="19" t="s">
        <v>429</v>
      </c>
      <c r="L169" s="19" t="s">
        <v>429</v>
      </c>
      <c r="M169" s="19" t="s">
        <v>917</v>
      </c>
      <c r="N169" s="19"/>
      <c r="O169" s="19"/>
      <c r="P169" s="19"/>
      <c r="Q169" s="14">
        <v>167707</v>
      </c>
    </row>
    <row r="170" spans="1:17" s="5" customFormat="1" ht="15" customHeight="1" x14ac:dyDescent="0.3">
      <c r="A170" s="40"/>
      <c r="B170" s="47"/>
      <c r="C170" s="40"/>
      <c r="D170" s="47"/>
      <c r="E170" s="49"/>
      <c r="F170" s="49"/>
      <c r="G170" s="19"/>
      <c r="H170" s="19"/>
      <c r="I170" s="47"/>
      <c r="J170" s="20" t="s">
        <v>33</v>
      </c>
      <c r="K170" s="19" t="s">
        <v>430</v>
      </c>
      <c r="L170" s="19" t="s">
        <v>430</v>
      </c>
      <c r="M170" s="19" t="s">
        <v>917</v>
      </c>
      <c r="N170" s="19"/>
      <c r="O170" s="19"/>
      <c r="P170" s="19"/>
      <c r="Q170" s="14">
        <v>167707</v>
      </c>
    </row>
    <row r="171" spans="1:17" s="5" customFormat="1" ht="48" customHeight="1" x14ac:dyDescent="0.3">
      <c r="A171" s="41"/>
      <c r="B171" s="43"/>
      <c r="C171" s="41"/>
      <c r="D171" s="43"/>
      <c r="E171" s="50"/>
      <c r="F171" s="50"/>
      <c r="G171" s="19"/>
      <c r="H171" s="19"/>
      <c r="I171" s="43"/>
      <c r="J171" s="20" t="s">
        <v>33</v>
      </c>
      <c r="K171" s="19" t="s">
        <v>431</v>
      </c>
      <c r="L171" s="19" t="s">
        <v>432</v>
      </c>
      <c r="M171" s="19" t="s">
        <v>990</v>
      </c>
      <c r="N171" s="19"/>
      <c r="O171" s="19"/>
      <c r="P171" s="19"/>
      <c r="Q171" s="14">
        <v>167707</v>
      </c>
    </row>
    <row r="172" spans="1:17" s="5" customFormat="1" ht="29.25" customHeight="1" x14ac:dyDescent="0.3">
      <c r="A172" s="20" t="s">
        <v>433</v>
      </c>
      <c r="B172" s="19" t="s">
        <v>404</v>
      </c>
      <c r="C172" s="20" t="s">
        <v>434</v>
      </c>
      <c r="D172" s="19" t="s">
        <v>4</v>
      </c>
      <c r="E172" s="18">
        <v>1055</v>
      </c>
      <c r="F172" s="18">
        <v>99</v>
      </c>
      <c r="G172" s="19" t="s">
        <v>21</v>
      </c>
      <c r="H172" s="19" t="e">
        <f>CONCATENATE(G172,"",#REF!)</f>
        <v>#REF!</v>
      </c>
      <c r="I172" s="19" t="s">
        <v>435</v>
      </c>
      <c r="J172" s="20" t="s">
        <v>23</v>
      </c>
      <c r="K172" s="19" t="s">
        <v>436</v>
      </c>
      <c r="L172" s="19" t="s">
        <v>437</v>
      </c>
      <c r="M172" s="19" t="s">
        <v>991</v>
      </c>
      <c r="N172" s="19"/>
      <c r="O172" s="19"/>
      <c r="P172" s="19"/>
      <c r="Q172" s="21">
        <v>1290960</v>
      </c>
    </row>
    <row r="173" spans="1:17" s="5" customFormat="1" ht="13.5" customHeight="1" x14ac:dyDescent="0.3">
      <c r="A173" s="20" t="s">
        <v>438</v>
      </c>
      <c r="B173" s="19" t="s">
        <v>404</v>
      </c>
      <c r="C173" s="20" t="s">
        <v>439</v>
      </c>
      <c r="D173" s="19" t="s">
        <v>3</v>
      </c>
      <c r="E173" s="18">
        <v>975</v>
      </c>
      <c r="F173" s="18">
        <v>32</v>
      </c>
      <c r="G173" s="19" t="s">
        <v>21</v>
      </c>
      <c r="H173" s="19" t="e">
        <f>CONCATENATE(G173,"",#REF!)</f>
        <v>#REF!</v>
      </c>
      <c r="I173" s="19" t="s">
        <v>440</v>
      </c>
      <c r="J173" s="20" t="s">
        <v>23</v>
      </c>
      <c r="K173" s="19" t="s">
        <v>436</v>
      </c>
      <c r="L173" s="19" t="s">
        <v>437</v>
      </c>
      <c r="M173" s="19" t="s">
        <v>991</v>
      </c>
      <c r="N173" s="19"/>
      <c r="O173" s="19"/>
      <c r="P173" s="19"/>
      <c r="Q173" s="21">
        <v>431360</v>
      </c>
    </row>
    <row r="174" spans="1:17" s="5" customFormat="1" ht="13.5" customHeight="1" x14ac:dyDescent="0.3">
      <c r="A174" s="39" t="s">
        <v>441</v>
      </c>
      <c r="B174" s="42" t="s">
        <v>404</v>
      </c>
      <c r="C174" s="39" t="s">
        <v>442</v>
      </c>
      <c r="D174" s="42" t="s">
        <v>2</v>
      </c>
      <c r="E174" s="48">
        <v>24711</v>
      </c>
      <c r="F174" s="48">
        <v>169</v>
      </c>
      <c r="G174" s="19" t="s">
        <v>31</v>
      </c>
      <c r="H174" s="19"/>
      <c r="I174" s="42" t="s">
        <v>31</v>
      </c>
      <c r="J174" s="20" t="s">
        <v>214</v>
      </c>
      <c r="K174" s="19" t="s">
        <v>443</v>
      </c>
      <c r="L174" s="19" t="s">
        <v>443</v>
      </c>
      <c r="M174" s="19" t="s">
        <v>992</v>
      </c>
      <c r="N174" s="19"/>
      <c r="O174" s="19"/>
      <c r="P174" s="19"/>
      <c r="Q174" s="14">
        <v>604175</v>
      </c>
    </row>
    <row r="175" spans="1:17" s="5" customFormat="1" ht="13.5" customHeight="1" x14ac:dyDescent="0.3">
      <c r="A175" s="40"/>
      <c r="B175" s="47"/>
      <c r="C175" s="40"/>
      <c r="D175" s="47"/>
      <c r="E175" s="49"/>
      <c r="F175" s="49"/>
      <c r="G175" s="19"/>
      <c r="H175" s="19"/>
      <c r="I175" s="47"/>
      <c r="J175" s="20" t="s">
        <v>214</v>
      </c>
      <c r="K175" s="19" t="s">
        <v>443</v>
      </c>
      <c r="L175" s="19" t="s">
        <v>443</v>
      </c>
      <c r="M175" s="19" t="s">
        <v>992</v>
      </c>
      <c r="N175" s="19"/>
      <c r="O175" s="19"/>
      <c r="P175" s="19"/>
      <c r="Q175" s="14">
        <v>604175</v>
      </c>
    </row>
    <row r="176" spans="1:17" s="5" customFormat="1" ht="13.5" customHeight="1" x14ac:dyDescent="0.3">
      <c r="A176" s="40"/>
      <c r="B176" s="47"/>
      <c r="C176" s="40"/>
      <c r="D176" s="47"/>
      <c r="E176" s="49"/>
      <c r="F176" s="49"/>
      <c r="G176" s="19"/>
      <c r="H176" s="19"/>
      <c r="I176" s="47"/>
      <c r="J176" s="20" t="s">
        <v>214</v>
      </c>
      <c r="K176" s="19" t="s">
        <v>444</v>
      </c>
      <c r="L176" s="19" t="s">
        <v>445</v>
      </c>
      <c r="M176" s="19" t="s">
        <v>993</v>
      </c>
      <c r="N176" s="19"/>
      <c r="O176" s="19"/>
      <c r="P176" s="19"/>
      <c r="Q176" s="14">
        <v>604175</v>
      </c>
    </row>
    <row r="177" spans="1:17" s="5" customFormat="1" ht="13.5" customHeight="1" x14ac:dyDescent="0.3">
      <c r="A177" s="40"/>
      <c r="B177" s="47"/>
      <c r="C177" s="40"/>
      <c r="D177" s="47"/>
      <c r="E177" s="49"/>
      <c r="F177" s="50"/>
      <c r="G177" s="19"/>
      <c r="H177" s="19"/>
      <c r="I177" s="43"/>
      <c r="J177" s="20" t="s">
        <v>214</v>
      </c>
      <c r="K177" s="19" t="s">
        <v>446</v>
      </c>
      <c r="L177" s="19" t="s">
        <v>447</v>
      </c>
      <c r="M177" s="19" t="s">
        <v>994</v>
      </c>
      <c r="N177" s="19"/>
      <c r="O177" s="19"/>
      <c r="P177" s="19"/>
      <c r="Q177" s="14">
        <v>604175</v>
      </c>
    </row>
    <row r="178" spans="1:17" s="5" customFormat="1" ht="13.5" customHeight="1" x14ac:dyDescent="0.3">
      <c r="A178" s="40"/>
      <c r="B178" s="47"/>
      <c r="C178" s="40"/>
      <c r="D178" s="47"/>
      <c r="E178" s="49"/>
      <c r="F178" s="48">
        <v>2148</v>
      </c>
      <c r="G178" s="19"/>
      <c r="H178" s="19"/>
      <c r="I178" s="42" t="s">
        <v>448</v>
      </c>
      <c r="J178" s="20" t="s">
        <v>214</v>
      </c>
      <c r="K178" s="19" t="s">
        <v>443</v>
      </c>
      <c r="L178" s="19" t="s">
        <v>443</v>
      </c>
      <c r="M178" s="19" t="s">
        <v>992</v>
      </c>
      <c r="N178" s="19"/>
      <c r="O178" s="19"/>
      <c r="P178" s="19"/>
      <c r="Q178" s="14">
        <v>2158740</v>
      </c>
    </row>
    <row r="179" spans="1:17" s="5" customFormat="1" ht="13.5" customHeight="1" x14ac:dyDescent="0.3">
      <c r="A179" s="40"/>
      <c r="B179" s="47"/>
      <c r="C179" s="40"/>
      <c r="D179" s="47"/>
      <c r="E179" s="49"/>
      <c r="F179" s="49"/>
      <c r="G179" s="19"/>
      <c r="H179" s="19"/>
      <c r="I179" s="47"/>
      <c r="J179" s="20" t="s">
        <v>214</v>
      </c>
      <c r="K179" s="19" t="s">
        <v>443</v>
      </c>
      <c r="L179" s="19" t="s">
        <v>443</v>
      </c>
      <c r="M179" s="19" t="s">
        <v>992</v>
      </c>
      <c r="N179" s="19"/>
      <c r="O179" s="19"/>
      <c r="P179" s="19"/>
      <c r="Q179" s="14">
        <v>2158740</v>
      </c>
    </row>
    <row r="180" spans="1:17" s="5" customFormat="1" ht="13.5" customHeight="1" x14ac:dyDescent="0.3">
      <c r="A180" s="40"/>
      <c r="B180" s="47"/>
      <c r="C180" s="40"/>
      <c r="D180" s="47"/>
      <c r="E180" s="49"/>
      <c r="F180" s="49"/>
      <c r="G180" s="19" t="s">
        <v>21</v>
      </c>
      <c r="H180" s="19" t="str">
        <f>CONCATENATE(G180,"",G181)</f>
        <v>구분지상권(상공12-56m)</v>
      </c>
      <c r="I180" s="47"/>
      <c r="J180" s="20" t="s">
        <v>214</v>
      </c>
      <c r="K180" s="19" t="s">
        <v>444</v>
      </c>
      <c r="L180" s="19" t="s">
        <v>445</v>
      </c>
      <c r="M180" s="19" t="s">
        <v>993</v>
      </c>
      <c r="N180" s="19"/>
      <c r="O180" s="19"/>
      <c r="P180" s="19"/>
      <c r="Q180" s="14">
        <v>2158740</v>
      </c>
    </row>
    <row r="181" spans="1:17" s="5" customFormat="1" ht="13.5" customHeight="1" x14ac:dyDescent="0.3">
      <c r="A181" s="41"/>
      <c r="B181" s="43"/>
      <c r="C181" s="41"/>
      <c r="D181" s="43"/>
      <c r="E181" s="50"/>
      <c r="F181" s="50"/>
      <c r="G181" s="19" t="s">
        <v>449</v>
      </c>
      <c r="H181" s="19"/>
      <c r="I181" s="43"/>
      <c r="J181" s="20" t="s">
        <v>214</v>
      </c>
      <c r="K181" s="19" t="s">
        <v>446</v>
      </c>
      <c r="L181" s="19" t="s">
        <v>447</v>
      </c>
      <c r="M181" s="19" t="s">
        <v>994</v>
      </c>
      <c r="N181" s="19"/>
      <c r="O181" s="19"/>
      <c r="P181" s="19"/>
      <c r="Q181" s="14">
        <v>2158740</v>
      </c>
    </row>
    <row r="182" spans="1:17" s="5" customFormat="1" ht="13.5" customHeight="1" x14ac:dyDescent="0.3">
      <c r="A182" s="39" t="s">
        <v>450</v>
      </c>
      <c r="B182" s="35" t="s">
        <v>451</v>
      </c>
      <c r="C182" s="36" t="s">
        <v>452</v>
      </c>
      <c r="D182" s="35" t="s">
        <v>4</v>
      </c>
      <c r="E182" s="37">
        <v>3580</v>
      </c>
      <c r="F182" s="37">
        <v>2158</v>
      </c>
      <c r="G182" s="19" t="s">
        <v>21</v>
      </c>
      <c r="H182" s="19" t="str">
        <f>CONCATENATE(G182,"",G183)</f>
        <v>구분지상권(상공6-42m)</v>
      </c>
      <c r="I182" s="35" t="s">
        <v>453</v>
      </c>
      <c r="J182" s="20" t="s">
        <v>454</v>
      </c>
      <c r="K182" s="19" t="s">
        <v>455</v>
      </c>
      <c r="L182" s="19" t="s">
        <v>455</v>
      </c>
      <c r="M182" s="19" t="s">
        <v>995</v>
      </c>
      <c r="N182" s="19"/>
      <c r="O182" s="19"/>
      <c r="P182" s="19"/>
      <c r="Q182" s="14">
        <v>1167024</v>
      </c>
    </row>
    <row r="183" spans="1:17" s="5" customFormat="1" ht="13.5" customHeight="1" x14ac:dyDescent="0.3">
      <c r="A183" s="40"/>
      <c r="B183" s="35"/>
      <c r="C183" s="36"/>
      <c r="D183" s="35"/>
      <c r="E183" s="37"/>
      <c r="F183" s="37"/>
      <c r="G183" s="19" t="s">
        <v>456</v>
      </c>
      <c r="H183" s="19"/>
      <c r="I183" s="35"/>
      <c r="J183" s="20" t="s">
        <v>457</v>
      </c>
      <c r="K183" s="19" t="s">
        <v>458</v>
      </c>
      <c r="L183" s="19" t="s">
        <v>459</v>
      </c>
      <c r="M183" s="19" t="s">
        <v>996</v>
      </c>
      <c r="N183" s="19"/>
      <c r="O183" s="19"/>
      <c r="P183" s="19"/>
      <c r="Q183" s="14">
        <v>653670</v>
      </c>
    </row>
    <row r="184" spans="1:17" s="5" customFormat="1" ht="13.5" customHeight="1" x14ac:dyDescent="0.3">
      <c r="A184" s="40"/>
      <c r="B184" s="35"/>
      <c r="C184" s="36"/>
      <c r="D184" s="35"/>
      <c r="E184" s="37"/>
      <c r="F184" s="37"/>
      <c r="G184" s="19"/>
      <c r="H184" s="19"/>
      <c r="I184" s="35"/>
      <c r="J184" s="20" t="s">
        <v>460</v>
      </c>
      <c r="K184" s="19" t="s">
        <v>461</v>
      </c>
      <c r="L184" s="19" t="s">
        <v>462</v>
      </c>
      <c r="M184" s="19" t="s">
        <v>924</v>
      </c>
      <c r="N184" s="19"/>
      <c r="O184" s="19"/>
      <c r="P184" s="19"/>
      <c r="Q184" s="14">
        <v>412736</v>
      </c>
    </row>
    <row r="185" spans="1:17" s="5" customFormat="1" ht="33.75" customHeight="1" x14ac:dyDescent="0.3">
      <c r="A185" s="40"/>
      <c r="B185" s="35"/>
      <c r="C185" s="36"/>
      <c r="D185" s="35"/>
      <c r="E185" s="37"/>
      <c r="F185" s="37"/>
      <c r="G185" s="12"/>
      <c r="H185" s="12"/>
      <c r="I185" s="35"/>
      <c r="J185" s="11" t="s">
        <v>463</v>
      </c>
      <c r="K185" s="12" t="s">
        <v>464</v>
      </c>
      <c r="L185" s="12" t="s">
        <v>465</v>
      </c>
      <c r="M185" s="12" t="s">
        <v>924</v>
      </c>
      <c r="N185" s="12"/>
      <c r="O185" s="12"/>
      <c r="P185" s="12"/>
      <c r="Q185" s="14">
        <v>77345</v>
      </c>
    </row>
    <row r="186" spans="1:17" s="5" customFormat="1" ht="33.75" customHeight="1" x14ac:dyDescent="0.3">
      <c r="A186" s="40"/>
      <c r="B186" s="35"/>
      <c r="C186" s="36"/>
      <c r="D186" s="35"/>
      <c r="E186" s="37"/>
      <c r="F186" s="37"/>
      <c r="G186" s="12"/>
      <c r="H186" s="12"/>
      <c r="I186" s="35"/>
      <c r="J186" s="11" t="s">
        <v>463</v>
      </c>
      <c r="K186" s="12" t="s">
        <v>466</v>
      </c>
      <c r="L186" s="12" t="s">
        <v>467</v>
      </c>
      <c r="M186" s="12" t="s">
        <v>997</v>
      </c>
      <c r="N186" s="12"/>
      <c r="O186" s="12"/>
      <c r="P186" s="12"/>
      <c r="Q186" s="14">
        <v>77345</v>
      </c>
    </row>
    <row r="187" spans="1:17" s="5" customFormat="1" ht="33.75" customHeight="1" x14ac:dyDescent="0.3">
      <c r="A187" s="40"/>
      <c r="B187" s="35"/>
      <c r="C187" s="36"/>
      <c r="D187" s="35"/>
      <c r="E187" s="37"/>
      <c r="F187" s="37"/>
      <c r="G187" s="12"/>
      <c r="H187" s="12"/>
      <c r="I187" s="35"/>
      <c r="J187" s="11" t="s">
        <v>468</v>
      </c>
      <c r="K187" s="12" t="s">
        <v>458</v>
      </c>
      <c r="L187" s="12" t="s">
        <v>469</v>
      </c>
      <c r="M187" s="12" t="s">
        <v>998</v>
      </c>
      <c r="N187" s="12"/>
      <c r="O187" s="12"/>
      <c r="P187" s="12"/>
      <c r="Q187" s="14">
        <v>273788</v>
      </c>
    </row>
    <row r="188" spans="1:17" s="5" customFormat="1" ht="33.75" customHeight="1" x14ac:dyDescent="0.3">
      <c r="A188" s="40"/>
      <c r="B188" s="35"/>
      <c r="C188" s="36"/>
      <c r="D188" s="35"/>
      <c r="E188" s="37"/>
      <c r="F188" s="37"/>
      <c r="G188" s="12"/>
      <c r="H188" s="12"/>
      <c r="I188" s="35"/>
      <c r="J188" s="11" t="s">
        <v>470</v>
      </c>
      <c r="K188" s="12" t="s">
        <v>471</v>
      </c>
      <c r="L188" s="12" t="s">
        <v>472</v>
      </c>
      <c r="M188" s="12" t="s">
        <v>999</v>
      </c>
      <c r="N188" s="12"/>
      <c r="O188" s="12"/>
      <c r="P188" s="12"/>
      <c r="Q188" s="14">
        <v>1000013</v>
      </c>
    </row>
    <row r="189" spans="1:17" s="5" customFormat="1" ht="33.75" customHeight="1" x14ac:dyDescent="0.3">
      <c r="A189" s="40"/>
      <c r="B189" s="35"/>
      <c r="C189" s="36"/>
      <c r="D189" s="35"/>
      <c r="E189" s="37"/>
      <c r="F189" s="37"/>
      <c r="G189" s="12"/>
      <c r="H189" s="12"/>
      <c r="I189" s="35"/>
      <c r="J189" s="11" t="s">
        <v>473</v>
      </c>
      <c r="K189" s="12" t="s">
        <v>474</v>
      </c>
      <c r="L189" s="12" t="s">
        <v>475</v>
      </c>
      <c r="M189" s="12" t="s">
        <v>1000</v>
      </c>
      <c r="N189" s="12"/>
      <c r="O189" s="12"/>
      <c r="P189" s="12"/>
      <c r="Q189" s="14">
        <v>333337</v>
      </c>
    </row>
    <row r="190" spans="1:17" s="5" customFormat="1" ht="33.75" customHeight="1" x14ac:dyDescent="0.3">
      <c r="A190" s="40"/>
      <c r="B190" s="35"/>
      <c r="C190" s="36"/>
      <c r="D190" s="35"/>
      <c r="E190" s="37"/>
      <c r="F190" s="37"/>
      <c r="G190" s="12"/>
      <c r="H190" s="12"/>
      <c r="I190" s="35"/>
      <c r="J190" s="11" t="s">
        <v>476</v>
      </c>
      <c r="K190" s="12" t="s">
        <v>477</v>
      </c>
      <c r="L190" s="12" t="s">
        <v>478</v>
      </c>
      <c r="M190" s="12" t="s">
        <v>1001</v>
      </c>
      <c r="N190" s="12"/>
      <c r="O190" s="12"/>
      <c r="P190" s="12"/>
      <c r="Q190" s="14">
        <v>666675</v>
      </c>
    </row>
    <row r="191" spans="1:17" s="5" customFormat="1" ht="33.75" customHeight="1" x14ac:dyDescent="0.3">
      <c r="A191" s="40"/>
      <c r="B191" s="35"/>
      <c r="C191" s="36"/>
      <c r="D191" s="35"/>
      <c r="E191" s="37"/>
      <c r="F191" s="37"/>
      <c r="G191" s="12"/>
      <c r="H191" s="12"/>
      <c r="I191" s="35"/>
      <c r="J191" s="11" t="s">
        <v>473</v>
      </c>
      <c r="K191" s="12" t="s">
        <v>479</v>
      </c>
      <c r="L191" s="12" t="s">
        <v>480</v>
      </c>
      <c r="M191" s="12" t="s">
        <v>1002</v>
      </c>
      <c r="N191" s="12"/>
      <c r="O191" s="12"/>
      <c r="P191" s="12"/>
      <c r="Q191" s="14">
        <v>333337</v>
      </c>
    </row>
    <row r="192" spans="1:17" s="5" customFormat="1" ht="33.75" customHeight="1" x14ac:dyDescent="0.3">
      <c r="A192" s="40"/>
      <c r="B192" s="35"/>
      <c r="C192" s="36"/>
      <c r="D192" s="35"/>
      <c r="E192" s="37"/>
      <c r="F192" s="37"/>
      <c r="G192" s="12"/>
      <c r="H192" s="12"/>
      <c r="I192" s="35"/>
      <c r="J192" s="11" t="s">
        <v>481</v>
      </c>
      <c r="K192" s="12" t="s">
        <v>482</v>
      </c>
      <c r="L192" s="12" t="s">
        <v>483</v>
      </c>
      <c r="M192" s="12" t="s">
        <v>1003</v>
      </c>
      <c r="N192" s="12"/>
      <c r="O192" s="12"/>
      <c r="P192" s="12"/>
      <c r="Q192" s="14">
        <v>167011</v>
      </c>
    </row>
    <row r="193" spans="1:17" s="5" customFormat="1" ht="33.75" customHeight="1" x14ac:dyDescent="0.3">
      <c r="A193" s="40"/>
      <c r="B193" s="35"/>
      <c r="C193" s="36"/>
      <c r="D193" s="35"/>
      <c r="E193" s="37"/>
      <c r="F193" s="37"/>
      <c r="G193" s="12" t="s">
        <v>21</v>
      </c>
      <c r="H193" s="12"/>
      <c r="I193" s="35"/>
      <c r="J193" s="11" t="s">
        <v>484</v>
      </c>
      <c r="K193" s="12" t="s">
        <v>485</v>
      </c>
      <c r="L193" s="12" t="s">
        <v>486</v>
      </c>
      <c r="M193" s="12" t="s">
        <v>1004</v>
      </c>
      <c r="N193" s="12"/>
      <c r="O193" s="12"/>
      <c r="P193" s="12"/>
      <c r="Q193" s="14">
        <v>658461</v>
      </c>
    </row>
    <row r="194" spans="1:17" s="5" customFormat="1" ht="33.75" customHeight="1" x14ac:dyDescent="0.3">
      <c r="A194" s="40"/>
      <c r="B194" s="35"/>
      <c r="C194" s="36"/>
      <c r="D194" s="35"/>
      <c r="E194" s="37"/>
      <c r="F194" s="37"/>
      <c r="G194" s="12" t="s">
        <v>456</v>
      </c>
      <c r="H194" s="12"/>
      <c r="I194" s="35"/>
      <c r="J194" s="11" t="s">
        <v>487</v>
      </c>
      <c r="K194" s="12" t="s">
        <v>488</v>
      </c>
      <c r="L194" s="12" t="s">
        <v>488</v>
      </c>
      <c r="M194" s="12" t="s">
        <v>1005</v>
      </c>
      <c r="N194" s="12"/>
      <c r="O194" s="12"/>
      <c r="P194" s="12"/>
      <c r="Q194" s="14">
        <v>299114</v>
      </c>
    </row>
    <row r="195" spans="1:17" s="5" customFormat="1" ht="33.75" customHeight="1" x14ac:dyDescent="0.3">
      <c r="A195" s="40"/>
      <c r="B195" s="35"/>
      <c r="C195" s="36"/>
      <c r="D195" s="35"/>
      <c r="E195" s="37"/>
      <c r="F195" s="37"/>
      <c r="G195" s="12"/>
      <c r="H195" s="12"/>
      <c r="I195" s="35"/>
      <c r="J195" s="11" t="s">
        <v>487</v>
      </c>
      <c r="K195" s="12" t="s">
        <v>489</v>
      </c>
      <c r="L195" s="12" t="s">
        <v>490</v>
      </c>
      <c r="M195" s="12" t="s">
        <v>1006</v>
      </c>
      <c r="N195" s="12"/>
      <c r="O195" s="12"/>
      <c r="P195" s="12"/>
      <c r="Q195" s="14">
        <v>299114</v>
      </c>
    </row>
    <row r="196" spans="1:17" s="5" customFormat="1" ht="33.75" customHeight="1" x14ac:dyDescent="0.3">
      <c r="A196" s="40"/>
      <c r="B196" s="35"/>
      <c r="C196" s="36"/>
      <c r="D196" s="35"/>
      <c r="E196" s="37"/>
      <c r="F196" s="37"/>
      <c r="G196" s="12"/>
      <c r="H196" s="12"/>
      <c r="I196" s="35"/>
      <c r="J196" s="11" t="s">
        <v>484</v>
      </c>
      <c r="K196" s="12" t="s">
        <v>491</v>
      </c>
      <c r="L196" s="12" t="s">
        <v>492</v>
      </c>
      <c r="M196" s="12" t="s">
        <v>925</v>
      </c>
      <c r="N196" s="12"/>
      <c r="O196" s="12"/>
      <c r="P196" s="12"/>
      <c r="Q196" s="14">
        <v>658461</v>
      </c>
    </row>
    <row r="197" spans="1:17" s="5" customFormat="1" ht="33.75" customHeight="1" x14ac:dyDescent="0.3">
      <c r="A197" s="40"/>
      <c r="B197" s="35"/>
      <c r="C197" s="36"/>
      <c r="D197" s="35"/>
      <c r="E197" s="37"/>
      <c r="F197" s="37"/>
      <c r="G197" s="12"/>
      <c r="H197" s="12"/>
      <c r="I197" s="35"/>
      <c r="J197" s="11" t="s">
        <v>493</v>
      </c>
      <c r="K197" s="12" t="s">
        <v>494</v>
      </c>
      <c r="L197" s="12" t="s">
        <v>495</v>
      </c>
      <c r="M197" s="12" t="s">
        <v>1006</v>
      </c>
      <c r="N197" s="12"/>
      <c r="O197" s="12"/>
      <c r="P197" s="12"/>
      <c r="Q197" s="14">
        <v>63655</v>
      </c>
    </row>
    <row r="198" spans="1:17" s="5" customFormat="1" ht="33.75" customHeight="1" x14ac:dyDescent="0.3">
      <c r="A198" s="40"/>
      <c r="B198" s="35"/>
      <c r="C198" s="36"/>
      <c r="D198" s="35"/>
      <c r="E198" s="37"/>
      <c r="F198" s="37"/>
      <c r="G198" s="12"/>
      <c r="H198" s="12"/>
      <c r="I198" s="35"/>
      <c r="J198" s="11" t="s">
        <v>496</v>
      </c>
      <c r="K198" s="12" t="s">
        <v>466</v>
      </c>
      <c r="L198" s="12" t="s">
        <v>497</v>
      </c>
      <c r="M198" s="12" t="s">
        <v>1007</v>
      </c>
      <c r="N198" s="12"/>
      <c r="O198" s="12"/>
      <c r="P198" s="12"/>
      <c r="Q198" s="14">
        <v>197127</v>
      </c>
    </row>
    <row r="199" spans="1:17" s="5" customFormat="1" ht="33.75" customHeight="1" x14ac:dyDescent="0.3">
      <c r="A199" s="40"/>
      <c r="B199" s="35"/>
      <c r="C199" s="36"/>
      <c r="D199" s="35"/>
      <c r="E199" s="37"/>
      <c r="F199" s="37"/>
      <c r="G199" s="12"/>
      <c r="H199" s="12"/>
      <c r="I199" s="35"/>
      <c r="J199" s="11" t="s">
        <v>463</v>
      </c>
      <c r="K199" s="12" t="s">
        <v>466</v>
      </c>
      <c r="L199" s="12" t="s">
        <v>498</v>
      </c>
      <c r="M199" s="12" t="s">
        <v>924</v>
      </c>
      <c r="N199" s="12"/>
      <c r="O199" s="12"/>
      <c r="P199" s="12"/>
      <c r="Q199" s="14">
        <v>77345</v>
      </c>
    </row>
    <row r="200" spans="1:17" s="5" customFormat="1" ht="33.75" customHeight="1" x14ac:dyDescent="0.3">
      <c r="A200" s="40"/>
      <c r="B200" s="35"/>
      <c r="C200" s="36"/>
      <c r="D200" s="35"/>
      <c r="E200" s="37"/>
      <c r="F200" s="37"/>
      <c r="G200" s="12"/>
      <c r="H200" s="12"/>
      <c r="I200" s="35"/>
      <c r="J200" s="11" t="s">
        <v>499</v>
      </c>
      <c r="K200" s="12" t="s">
        <v>500</v>
      </c>
      <c r="L200" s="12" t="s">
        <v>500</v>
      </c>
      <c r="M200" s="12" t="s">
        <v>1005</v>
      </c>
      <c r="N200" s="12"/>
      <c r="O200" s="12"/>
      <c r="P200" s="12"/>
      <c r="Q200" s="14">
        <v>1167024</v>
      </c>
    </row>
    <row r="201" spans="1:17" s="5" customFormat="1" ht="33.75" customHeight="1" x14ac:dyDescent="0.3">
      <c r="A201" s="40"/>
      <c r="B201" s="35"/>
      <c r="C201" s="36"/>
      <c r="D201" s="35"/>
      <c r="E201" s="37"/>
      <c r="F201" s="37"/>
      <c r="G201" s="12"/>
      <c r="H201" s="12"/>
      <c r="I201" s="35"/>
      <c r="J201" s="11" t="s">
        <v>463</v>
      </c>
      <c r="K201" s="12" t="s">
        <v>501</v>
      </c>
      <c r="L201" s="12" t="s">
        <v>502</v>
      </c>
      <c r="M201" s="12" t="s">
        <v>1006</v>
      </c>
      <c r="N201" s="12"/>
      <c r="O201" s="12"/>
      <c r="P201" s="12"/>
      <c r="Q201" s="14">
        <v>77345</v>
      </c>
    </row>
    <row r="202" spans="1:17" s="5" customFormat="1" ht="24" customHeight="1" x14ac:dyDescent="0.3">
      <c r="A202" s="40"/>
      <c r="B202" s="35"/>
      <c r="C202" s="36"/>
      <c r="D202" s="35"/>
      <c r="E202" s="37"/>
      <c r="F202" s="37"/>
      <c r="G202" s="12"/>
      <c r="H202" s="12"/>
      <c r="I202" s="35"/>
      <c r="J202" s="11" t="s">
        <v>503</v>
      </c>
      <c r="K202" s="12" t="s">
        <v>504</v>
      </c>
      <c r="L202" s="12" t="s">
        <v>505</v>
      </c>
      <c r="M202" s="12" t="s">
        <v>1008</v>
      </c>
      <c r="N202" s="12"/>
      <c r="O202" s="12"/>
      <c r="P202" s="12"/>
      <c r="Q202" s="14">
        <v>562635</v>
      </c>
    </row>
    <row r="203" spans="1:17" s="5" customFormat="1" ht="39.75" customHeight="1" x14ac:dyDescent="0.3">
      <c r="A203" s="40"/>
      <c r="B203" s="35"/>
      <c r="C203" s="36"/>
      <c r="D203" s="35"/>
      <c r="E203" s="37"/>
      <c r="F203" s="37"/>
      <c r="G203" s="12"/>
      <c r="H203" s="12"/>
      <c r="I203" s="35"/>
      <c r="J203" s="36" t="s">
        <v>454</v>
      </c>
      <c r="K203" s="35" t="s">
        <v>506</v>
      </c>
      <c r="L203" s="35" t="s">
        <v>507</v>
      </c>
      <c r="M203" s="35" t="s">
        <v>1009</v>
      </c>
      <c r="N203" s="35" t="s">
        <v>508</v>
      </c>
      <c r="O203" s="12" t="s">
        <v>509</v>
      </c>
      <c r="P203" s="12" t="s">
        <v>510</v>
      </c>
      <c r="Q203" s="46">
        <v>3500388</v>
      </c>
    </row>
    <row r="204" spans="1:17" s="5" customFormat="1" ht="39.75" customHeight="1" x14ac:dyDescent="0.3">
      <c r="A204" s="40"/>
      <c r="B204" s="35"/>
      <c r="C204" s="36"/>
      <c r="D204" s="35"/>
      <c r="E204" s="37"/>
      <c r="F204" s="37"/>
      <c r="G204" s="12"/>
      <c r="H204" s="12"/>
      <c r="I204" s="35"/>
      <c r="J204" s="36"/>
      <c r="K204" s="35"/>
      <c r="L204" s="35"/>
      <c r="M204" s="35"/>
      <c r="N204" s="35"/>
      <c r="O204" s="12" t="s">
        <v>511</v>
      </c>
      <c r="P204" s="12" t="s">
        <v>1097</v>
      </c>
      <c r="Q204" s="46"/>
    </row>
    <row r="205" spans="1:17" s="5" customFormat="1" ht="39.75" customHeight="1" x14ac:dyDescent="0.3">
      <c r="A205" s="40"/>
      <c r="B205" s="35"/>
      <c r="C205" s="36"/>
      <c r="D205" s="35"/>
      <c r="E205" s="37"/>
      <c r="F205" s="37"/>
      <c r="G205" s="12"/>
      <c r="H205" s="12"/>
      <c r="I205" s="35"/>
      <c r="J205" s="36"/>
      <c r="K205" s="35"/>
      <c r="L205" s="35"/>
      <c r="M205" s="35"/>
      <c r="N205" s="35"/>
      <c r="O205" s="12" t="s">
        <v>512</v>
      </c>
      <c r="P205" s="12" t="s">
        <v>513</v>
      </c>
      <c r="Q205" s="46"/>
    </row>
    <row r="206" spans="1:17" s="5" customFormat="1" ht="39.75" customHeight="1" x14ac:dyDescent="0.3">
      <c r="A206" s="40"/>
      <c r="B206" s="35"/>
      <c r="C206" s="36"/>
      <c r="D206" s="35"/>
      <c r="E206" s="37"/>
      <c r="F206" s="37"/>
      <c r="G206" s="12"/>
      <c r="H206" s="12"/>
      <c r="I206" s="35"/>
      <c r="J206" s="36"/>
      <c r="K206" s="35"/>
      <c r="L206" s="35"/>
      <c r="M206" s="35"/>
      <c r="N206" s="35"/>
      <c r="O206" s="12" t="s">
        <v>514</v>
      </c>
      <c r="P206" s="12" t="s">
        <v>515</v>
      </c>
      <c r="Q206" s="46"/>
    </row>
    <row r="207" spans="1:17" s="5" customFormat="1" ht="39.75" customHeight="1" x14ac:dyDescent="0.3">
      <c r="A207" s="40"/>
      <c r="B207" s="35"/>
      <c r="C207" s="36"/>
      <c r="D207" s="35"/>
      <c r="E207" s="37"/>
      <c r="F207" s="37"/>
      <c r="G207" s="12"/>
      <c r="H207" s="12"/>
      <c r="I207" s="35"/>
      <c r="J207" s="36"/>
      <c r="K207" s="35"/>
      <c r="L207" s="35"/>
      <c r="M207" s="35"/>
      <c r="N207" s="35"/>
      <c r="O207" s="12" t="s">
        <v>516</v>
      </c>
      <c r="P207" s="12" t="s">
        <v>517</v>
      </c>
      <c r="Q207" s="46"/>
    </row>
    <row r="208" spans="1:17" s="5" customFormat="1" ht="39.75" customHeight="1" x14ac:dyDescent="0.3">
      <c r="A208" s="40"/>
      <c r="B208" s="35"/>
      <c r="C208" s="36"/>
      <c r="D208" s="35"/>
      <c r="E208" s="37"/>
      <c r="F208" s="37"/>
      <c r="G208" s="12"/>
      <c r="H208" s="12"/>
      <c r="I208" s="35"/>
      <c r="J208" s="36"/>
      <c r="K208" s="35"/>
      <c r="L208" s="35"/>
      <c r="M208" s="35"/>
      <c r="N208" s="35"/>
      <c r="O208" s="12" t="s">
        <v>518</v>
      </c>
      <c r="P208" s="12" t="s">
        <v>519</v>
      </c>
      <c r="Q208" s="46"/>
    </row>
    <row r="209" spans="1:17" s="5" customFormat="1" ht="39.75" customHeight="1" x14ac:dyDescent="0.3">
      <c r="A209" s="40"/>
      <c r="B209" s="35"/>
      <c r="C209" s="36"/>
      <c r="D209" s="35"/>
      <c r="E209" s="37"/>
      <c r="F209" s="37"/>
      <c r="G209" s="12"/>
      <c r="H209" s="12"/>
      <c r="I209" s="35"/>
      <c r="J209" s="36"/>
      <c r="K209" s="35"/>
      <c r="L209" s="35"/>
      <c r="M209" s="35"/>
      <c r="N209" s="35"/>
      <c r="O209" s="12" t="s">
        <v>520</v>
      </c>
      <c r="P209" s="12" t="s">
        <v>521</v>
      </c>
      <c r="Q209" s="46"/>
    </row>
    <row r="210" spans="1:17" s="5" customFormat="1" ht="39.75" customHeight="1" x14ac:dyDescent="0.3">
      <c r="A210" s="40"/>
      <c r="B210" s="35"/>
      <c r="C210" s="36"/>
      <c r="D210" s="35"/>
      <c r="E210" s="37"/>
      <c r="F210" s="37"/>
      <c r="G210" s="12"/>
      <c r="H210" s="12"/>
      <c r="I210" s="35"/>
      <c r="J210" s="36"/>
      <c r="K210" s="35"/>
      <c r="L210" s="35"/>
      <c r="M210" s="35"/>
      <c r="N210" s="35"/>
      <c r="O210" s="12" t="s">
        <v>522</v>
      </c>
      <c r="P210" s="12" t="s">
        <v>523</v>
      </c>
      <c r="Q210" s="46"/>
    </row>
    <row r="211" spans="1:17" s="5" customFormat="1" ht="31.5" customHeight="1" x14ac:dyDescent="0.3">
      <c r="A211" s="40"/>
      <c r="B211" s="35"/>
      <c r="C211" s="36"/>
      <c r="D211" s="35"/>
      <c r="E211" s="37"/>
      <c r="F211" s="37"/>
      <c r="G211" s="12"/>
      <c r="H211" s="12"/>
      <c r="I211" s="35"/>
      <c r="J211" s="11" t="s">
        <v>524</v>
      </c>
      <c r="K211" s="12" t="s">
        <v>504</v>
      </c>
      <c r="L211" s="12" t="s">
        <v>525</v>
      </c>
      <c r="M211" s="12" t="s">
        <v>1010</v>
      </c>
      <c r="N211" s="12"/>
      <c r="O211" s="12"/>
      <c r="P211" s="12"/>
      <c r="Q211" s="14">
        <v>375090</v>
      </c>
    </row>
    <row r="212" spans="1:17" s="5" customFormat="1" ht="31.5" customHeight="1" x14ac:dyDescent="0.3">
      <c r="A212" s="40"/>
      <c r="B212" s="35"/>
      <c r="C212" s="36"/>
      <c r="D212" s="35"/>
      <c r="E212" s="37"/>
      <c r="F212" s="37"/>
      <c r="G212" s="12" t="s">
        <v>21</v>
      </c>
      <c r="H212" s="12"/>
      <c r="I212" s="35"/>
      <c r="J212" s="11" t="s">
        <v>503</v>
      </c>
      <c r="K212" s="12" t="s">
        <v>504</v>
      </c>
      <c r="L212" s="12" t="s">
        <v>526</v>
      </c>
      <c r="M212" s="12" t="s">
        <v>1011</v>
      </c>
      <c r="N212" s="12"/>
      <c r="O212" s="12"/>
      <c r="P212" s="12"/>
      <c r="Q212" s="14">
        <v>562635</v>
      </c>
    </row>
    <row r="213" spans="1:17" s="5" customFormat="1" ht="31.5" customHeight="1" x14ac:dyDescent="0.3">
      <c r="A213" s="40"/>
      <c r="B213" s="35"/>
      <c r="C213" s="36"/>
      <c r="D213" s="35"/>
      <c r="E213" s="37"/>
      <c r="F213" s="37"/>
      <c r="G213" s="12" t="s">
        <v>456</v>
      </c>
      <c r="H213" s="12"/>
      <c r="I213" s="35"/>
      <c r="J213" s="11" t="s">
        <v>524</v>
      </c>
      <c r="K213" s="12" t="s">
        <v>504</v>
      </c>
      <c r="L213" s="12" t="s">
        <v>527</v>
      </c>
      <c r="M213" s="12" t="s">
        <v>1012</v>
      </c>
      <c r="N213" s="12"/>
      <c r="O213" s="12"/>
      <c r="P213" s="12"/>
      <c r="Q213" s="14">
        <v>375090</v>
      </c>
    </row>
    <row r="214" spans="1:17" s="5" customFormat="1" ht="31.5" customHeight="1" x14ac:dyDescent="0.3">
      <c r="A214" s="40"/>
      <c r="B214" s="35"/>
      <c r="C214" s="36"/>
      <c r="D214" s="35"/>
      <c r="E214" s="37"/>
      <c r="F214" s="37"/>
      <c r="G214" s="12"/>
      <c r="H214" s="12"/>
      <c r="I214" s="35"/>
      <c r="J214" s="11" t="s">
        <v>528</v>
      </c>
      <c r="K214" s="12" t="s">
        <v>529</v>
      </c>
      <c r="L214" s="12" t="s">
        <v>529</v>
      </c>
      <c r="M214" s="12" t="s">
        <v>1013</v>
      </c>
      <c r="N214" s="12"/>
      <c r="O214" s="12"/>
      <c r="P214" s="12"/>
      <c r="Q214" s="14">
        <v>437377</v>
      </c>
    </row>
    <row r="215" spans="1:17" s="5" customFormat="1" ht="31.5" customHeight="1" x14ac:dyDescent="0.3">
      <c r="A215" s="40"/>
      <c r="B215" s="35"/>
      <c r="C215" s="36"/>
      <c r="D215" s="35"/>
      <c r="E215" s="37"/>
      <c r="F215" s="37"/>
      <c r="G215" s="12"/>
      <c r="H215" s="12"/>
      <c r="I215" s="35"/>
      <c r="J215" s="11" t="s">
        <v>528</v>
      </c>
      <c r="K215" s="12" t="s">
        <v>530</v>
      </c>
      <c r="L215" s="12" t="s">
        <v>531</v>
      </c>
      <c r="M215" s="12" t="s">
        <v>1014</v>
      </c>
      <c r="N215" s="12"/>
      <c r="O215" s="12"/>
      <c r="P215" s="12"/>
      <c r="Q215" s="14">
        <v>437377</v>
      </c>
    </row>
    <row r="216" spans="1:17" s="5" customFormat="1" ht="31.5" customHeight="1" x14ac:dyDescent="0.3">
      <c r="A216" s="40"/>
      <c r="B216" s="35"/>
      <c r="C216" s="36"/>
      <c r="D216" s="35"/>
      <c r="E216" s="37"/>
      <c r="F216" s="37"/>
      <c r="G216" s="12"/>
      <c r="H216" s="12"/>
      <c r="I216" s="35"/>
      <c r="J216" s="11" t="s">
        <v>524</v>
      </c>
      <c r="K216" s="12" t="s">
        <v>532</v>
      </c>
      <c r="L216" s="12" t="s">
        <v>533</v>
      </c>
      <c r="M216" s="12" t="s">
        <v>1015</v>
      </c>
      <c r="N216" s="12"/>
      <c r="O216" s="12"/>
      <c r="P216" s="12"/>
      <c r="Q216" s="14">
        <v>375090</v>
      </c>
    </row>
    <row r="217" spans="1:17" s="5" customFormat="1" ht="31.5" customHeight="1" x14ac:dyDescent="0.3">
      <c r="A217" s="40"/>
      <c r="B217" s="35"/>
      <c r="C217" s="36"/>
      <c r="D217" s="35"/>
      <c r="E217" s="37"/>
      <c r="F217" s="37"/>
      <c r="G217" s="12"/>
      <c r="H217" s="12"/>
      <c r="I217" s="35"/>
      <c r="J217" s="11" t="s">
        <v>524</v>
      </c>
      <c r="K217" s="12" t="s">
        <v>534</v>
      </c>
      <c r="L217" s="12" t="s">
        <v>535</v>
      </c>
      <c r="M217" s="12" t="s">
        <v>1016</v>
      </c>
      <c r="N217" s="12"/>
      <c r="O217" s="12"/>
      <c r="P217" s="12"/>
      <c r="Q217" s="14">
        <v>375090</v>
      </c>
    </row>
    <row r="218" spans="1:17" s="5" customFormat="1" ht="31.5" customHeight="1" x14ac:dyDescent="0.3">
      <c r="A218" s="40"/>
      <c r="B218" s="35"/>
      <c r="C218" s="36"/>
      <c r="D218" s="35"/>
      <c r="E218" s="37"/>
      <c r="F218" s="37"/>
      <c r="G218" s="12"/>
      <c r="H218" s="12"/>
      <c r="I218" s="35"/>
      <c r="J218" s="11" t="s">
        <v>536</v>
      </c>
      <c r="K218" s="12" t="s">
        <v>537</v>
      </c>
      <c r="L218" s="12" t="s">
        <v>537</v>
      </c>
      <c r="M218" s="12" t="s">
        <v>1017</v>
      </c>
      <c r="N218" s="12"/>
      <c r="O218" s="12"/>
      <c r="P218" s="12"/>
      <c r="Q218" s="14">
        <v>206026</v>
      </c>
    </row>
    <row r="219" spans="1:17" s="5" customFormat="1" ht="31.5" customHeight="1" x14ac:dyDescent="0.3">
      <c r="A219" s="40"/>
      <c r="B219" s="35"/>
      <c r="C219" s="36"/>
      <c r="D219" s="35"/>
      <c r="E219" s="37"/>
      <c r="F219" s="37"/>
      <c r="G219" s="12"/>
      <c r="H219" s="12"/>
      <c r="I219" s="35"/>
      <c r="J219" s="11" t="s">
        <v>536</v>
      </c>
      <c r="K219" s="12" t="s">
        <v>538</v>
      </c>
      <c r="L219" s="12" t="s">
        <v>539</v>
      </c>
      <c r="M219" s="12" t="s">
        <v>1018</v>
      </c>
      <c r="N219" s="12"/>
      <c r="O219" s="12"/>
      <c r="P219" s="12"/>
      <c r="Q219" s="14">
        <v>206026</v>
      </c>
    </row>
    <row r="220" spans="1:17" s="5" customFormat="1" ht="31.5" customHeight="1" x14ac:dyDescent="0.3">
      <c r="A220" s="40"/>
      <c r="B220" s="35"/>
      <c r="C220" s="36"/>
      <c r="D220" s="35"/>
      <c r="E220" s="37"/>
      <c r="F220" s="37"/>
      <c r="G220" s="12"/>
      <c r="H220" s="12"/>
      <c r="I220" s="35"/>
      <c r="J220" s="11" t="s">
        <v>540</v>
      </c>
      <c r="K220" s="12" t="s">
        <v>541</v>
      </c>
      <c r="L220" s="12" t="s">
        <v>542</v>
      </c>
      <c r="M220" s="12" t="s">
        <v>1019</v>
      </c>
      <c r="N220" s="12"/>
      <c r="O220" s="12"/>
      <c r="P220" s="12"/>
      <c r="Q220" s="14">
        <v>1235471</v>
      </c>
    </row>
    <row r="221" spans="1:17" s="5" customFormat="1" ht="31.5" customHeight="1" x14ac:dyDescent="0.3">
      <c r="A221" s="40"/>
      <c r="B221" s="35"/>
      <c r="C221" s="36"/>
      <c r="D221" s="35"/>
      <c r="E221" s="37"/>
      <c r="F221" s="37"/>
      <c r="G221" s="12"/>
      <c r="H221" s="12"/>
      <c r="I221" s="35"/>
      <c r="J221" s="11" t="s">
        <v>536</v>
      </c>
      <c r="K221" s="12" t="s">
        <v>543</v>
      </c>
      <c r="L221" s="12" t="s">
        <v>544</v>
      </c>
      <c r="M221" s="12" t="s">
        <v>1020</v>
      </c>
      <c r="N221" s="12"/>
      <c r="O221" s="12"/>
      <c r="P221" s="12"/>
      <c r="Q221" s="14">
        <v>206026</v>
      </c>
    </row>
    <row r="222" spans="1:17" s="5" customFormat="1" ht="31.5" customHeight="1" x14ac:dyDescent="0.3">
      <c r="A222" s="40"/>
      <c r="B222" s="35"/>
      <c r="C222" s="36"/>
      <c r="D222" s="35"/>
      <c r="E222" s="37"/>
      <c r="F222" s="37"/>
      <c r="G222" s="12"/>
      <c r="H222" s="12"/>
      <c r="I222" s="35"/>
      <c r="J222" s="11" t="s">
        <v>545</v>
      </c>
      <c r="K222" s="12" t="s">
        <v>546</v>
      </c>
      <c r="L222" s="12" t="s">
        <v>547</v>
      </c>
      <c r="M222" s="12" t="s">
        <v>1021</v>
      </c>
      <c r="N222" s="12" t="s">
        <v>508</v>
      </c>
      <c r="O222" s="12"/>
      <c r="P222" s="12" t="s">
        <v>548</v>
      </c>
      <c r="Q222" s="14">
        <v>823419</v>
      </c>
    </row>
    <row r="223" spans="1:17" s="5" customFormat="1" ht="31.5" customHeight="1" x14ac:dyDescent="0.3">
      <c r="A223" s="40"/>
      <c r="B223" s="35"/>
      <c r="C223" s="36"/>
      <c r="D223" s="35"/>
      <c r="E223" s="37"/>
      <c r="F223" s="37"/>
      <c r="G223" s="12"/>
      <c r="H223" s="12"/>
      <c r="I223" s="35"/>
      <c r="J223" s="11" t="s">
        <v>460</v>
      </c>
      <c r="K223" s="12" t="s">
        <v>461</v>
      </c>
      <c r="L223" s="12" t="s">
        <v>462</v>
      </c>
      <c r="M223" s="12" t="s">
        <v>1022</v>
      </c>
      <c r="N223" s="12"/>
      <c r="O223" s="12"/>
      <c r="P223" s="12"/>
      <c r="Q223" s="14">
        <v>412736</v>
      </c>
    </row>
    <row r="224" spans="1:17" s="5" customFormat="1" ht="31.5" customHeight="1" x14ac:dyDescent="0.3">
      <c r="A224" s="40"/>
      <c r="B224" s="35"/>
      <c r="C224" s="36"/>
      <c r="D224" s="35"/>
      <c r="E224" s="37"/>
      <c r="F224" s="37"/>
      <c r="G224" s="12"/>
      <c r="H224" s="12"/>
      <c r="I224" s="35"/>
      <c r="J224" s="11" t="s">
        <v>549</v>
      </c>
      <c r="K224" s="12" t="s">
        <v>466</v>
      </c>
      <c r="L224" s="12" t="s">
        <v>466</v>
      </c>
      <c r="M224" s="12" t="s">
        <v>1023</v>
      </c>
      <c r="N224" s="12"/>
      <c r="O224" s="12"/>
      <c r="P224" s="12"/>
      <c r="Q224" s="14">
        <v>86243</v>
      </c>
    </row>
    <row r="225" spans="1:17" s="5" customFormat="1" ht="31.5" customHeight="1" x14ac:dyDescent="0.3">
      <c r="A225" s="40"/>
      <c r="B225" s="35"/>
      <c r="C225" s="36"/>
      <c r="D225" s="35"/>
      <c r="E225" s="37"/>
      <c r="F225" s="37"/>
      <c r="G225" s="12"/>
      <c r="H225" s="12"/>
      <c r="I225" s="35"/>
      <c r="J225" s="11" t="s">
        <v>470</v>
      </c>
      <c r="K225" s="12" t="s">
        <v>471</v>
      </c>
      <c r="L225" s="12" t="s">
        <v>471</v>
      </c>
      <c r="M225" s="12" t="s">
        <v>1024</v>
      </c>
      <c r="N225" s="12"/>
      <c r="O225" s="12"/>
      <c r="P225" s="12"/>
      <c r="Q225" s="14">
        <v>1000013</v>
      </c>
    </row>
    <row r="226" spans="1:17" s="5" customFormat="1" ht="65.25" customHeight="1" x14ac:dyDescent="0.3">
      <c r="A226" s="40"/>
      <c r="B226" s="35"/>
      <c r="C226" s="36"/>
      <c r="D226" s="35"/>
      <c r="E226" s="37"/>
      <c r="F226" s="37"/>
      <c r="G226" s="12"/>
      <c r="H226" s="12"/>
      <c r="I226" s="35"/>
      <c r="J226" s="11" t="s">
        <v>550</v>
      </c>
      <c r="K226" s="12" t="s">
        <v>551</v>
      </c>
      <c r="L226" s="12" t="s">
        <v>552</v>
      </c>
      <c r="M226" s="12" t="s">
        <v>1025</v>
      </c>
      <c r="N226" s="12" t="s">
        <v>32</v>
      </c>
      <c r="O226" s="12" t="s">
        <v>553</v>
      </c>
      <c r="P226" s="12" t="s">
        <v>554</v>
      </c>
      <c r="Q226" s="14">
        <v>778244</v>
      </c>
    </row>
    <row r="227" spans="1:17" s="5" customFormat="1" ht="31.5" customHeight="1" x14ac:dyDescent="0.3">
      <c r="A227" s="40"/>
      <c r="B227" s="35"/>
      <c r="C227" s="36"/>
      <c r="D227" s="35"/>
      <c r="E227" s="37"/>
      <c r="F227" s="37"/>
      <c r="G227" s="12"/>
      <c r="H227" s="12"/>
      <c r="I227" s="35"/>
      <c r="J227" s="11" t="s">
        <v>555</v>
      </c>
      <c r="K227" s="12" t="s">
        <v>556</v>
      </c>
      <c r="L227" s="12" t="s">
        <v>557</v>
      </c>
      <c r="M227" s="12" t="s">
        <v>1026</v>
      </c>
      <c r="N227" s="12"/>
      <c r="O227" s="12"/>
      <c r="P227" s="12"/>
      <c r="Q227" s="14">
        <v>194389</v>
      </c>
    </row>
    <row r="228" spans="1:17" s="5" customFormat="1" ht="31.5" customHeight="1" x14ac:dyDescent="0.3">
      <c r="A228" s="40"/>
      <c r="B228" s="35"/>
      <c r="C228" s="36"/>
      <c r="D228" s="35"/>
      <c r="E228" s="37"/>
      <c r="F228" s="37"/>
      <c r="G228" s="12"/>
      <c r="H228" s="12"/>
      <c r="I228" s="35"/>
      <c r="J228" s="11" t="s">
        <v>499</v>
      </c>
      <c r="K228" s="12" t="s">
        <v>500</v>
      </c>
      <c r="L228" s="12" t="s">
        <v>558</v>
      </c>
      <c r="M228" s="12" t="s">
        <v>1025</v>
      </c>
      <c r="N228" s="12"/>
      <c r="O228" s="12"/>
      <c r="P228" s="12"/>
      <c r="Q228" s="14">
        <v>1167024</v>
      </c>
    </row>
    <row r="229" spans="1:17" s="5" customFormat="1" ht="31.5" customHeight="1" x14ac:dyDescent="0.3">
      <c r="A229" s="41"/>
      <c r="B229" s="35"/>
      <c r="C229" s="36"/>
      <c r="D229" s="35"/>
      <c r="E229" s="37"/>
      <c r="F229" s="37"/>
      <c r="G229" s="12"/>
      <c r="H229" s="12"/>
      <c r="I229" s="35"/>
      <c r="J229" s="11" t="s">
        <v>555</v>
      </c>
      <c r="K229" s="12" t="s">
        <v>559</v>
      </c>
      <c r="L229" s="12" t="s">
        <v>560</v>
      </c>
      <c r="M229" s="12" t="s">
        <v>1027</v>
      </c>
      <c r="N229" s="12"/>
      <c r="O229" s="12"/>
      <c r="P229" s="12"/>
      <c r="Q229" s="14">
        <v>194389</v>
      </c>
    </row>
    <row r="230" spans="1:17" s="5" customFormat="1" ht="38.25" customHeight="1" x14ac:dyDescent="0.3">
      <c r="A230" s="11" t="s">
        <v>561</v>
      </c>
      <c r="B230" s="12" t="s">
        <v>451</v>
      </c>
      <c r="C230" s="11">
        <v>19</v>
      </c>
      <c r="D230" s="12" t="s">
        <v>2</v>
      </c>
      <c r="E230" s="13">
        <v>2456</v>
      </c>
      <c r="F230" s="13">
        <v>648</v>
      </c>
      <c r="G230" s="12" t="s">
        <v>21</v>
      </c>
      <c r="H230" s="12" t="e">
        <f>CONCATENATE(G230,"",#REF!)</f>
        <v>#REF!</v>
      </c>
      <c r="I230" s="12" t="s">
        <v>562</v>
      </c>
      <c r="J230" s="11" t="s">
        <v>23</v>
      </c>
      <c r="K230" s="12" t="s">
        <v>563</v>
      </c>
      <c r="L230" s="12" t="s">
        <v>564</v>
      </c>
      <c r="M230" s="12" t="s">
        <v>961</v>
      </c>
      <c r="N230" s="12" t="s">
        <v>25</v>
      </c>
      <c r="O230" s="12" t="s">
        <v>565</v>
      </c>
      <c r="P230" s="12" t="s">
        <v>1096</v>
      </c>
      <c r="Q230" s="15">
        <v>2595240</v>
      </c>
    </row>
    <row r="231" spans="1:17" s="5" customFormat="1" ht="15" customHeight="1" x14ac:dyDescent="0.3">
      <c r="A231" s="11" t="s">
        <v>566</v>
      </c>
      <c r="B231" s="12" t="s">
        <v>451</v>
      </c>
      <c r="C231" s="11">
        <v>25</v>
      </c>
      <c r="D231" s="12" t="s">
        <v>4</v>
      </c>
      <c r="E231" s="13">
        <v>1114</v>
      </c>
      <c r="F231" s="13">
        <v>395</v>
      </c>
      <c r="G231" s="12" t="s">
        <v>21</v>
      </c>
      <c r="H231" s="12" t="e">
        <f>CONCATENATE(G231,"",#REF!)</f>
        <v>#REF!</v>
      </c>
      <c r="I231" s="12" t="s">
        <v>567</v>
      </c>
      <c r="J231" s="11" t="s">
        <v>23</v>
      </c>
      <c r="K231" s="12" t="s">
        <v>568</v>
      </c>
      <c r="L231" s="12" t="s">
        <v>568</v>
      </c>
      <c r="M231" s="12" t="s">
        <v>1028</v>
      </c>
      <c r="N231" s="12"/>
      <c r="O231" s="12"/>
      <c r="P231" s="12"/>
      <c r="Q231" s="15">
        <v>3395025</v>
      </c>
    </row>
    <row r="232" spans="1:17" s="5" customFormat="1" ht="15" customHeight="1" x14ac:dyDescent="0.3">
      <c r="A232" s="11" t="s">
        <v>569</v>
      </c>
      <c r="B232" s="12" t="s">
        <v>451</v>
      </c>
      <c r="C232" s="11">
        <v>26</v>
      </c>
      <c r="D232" s="12" t="s">
        <v>4</v>
      </c>
      <c r="E232" s="13">
        <v>506</v>
      </c>
      <c r="F232" s="13">
        <v>33</v>
      </c>
      <c r="G232" s="12" t="s">
        <v>21</v>
      </c>
      <c r="H232" s="12" t="e">
        <f>CONCATENATE(G232,"",#REF!)</f>
        <v>#REF!</v>
      </c>
      <c r="I232" s="12" t="s">
        <v>570</v>
      </c>
      <c r="J232" s="11" t="s">
        <v>23</v>
      </c>
      <c r="K232" s="12" t="s">
        <v>426</v>
      </c>
      <c r="L232" s="12" t="s">
        <v>426</v>
      </c>
      <c r="M232" s="12" t="s">
        <v>1029</v>
      </c>
      <c r="N232" s="12"/>
      <c r="O232" s="12"/>
      <c r="P232" s="12"/>
      <c r="Q232" s="15">
        <v>270765</v>
      </c>
    </row>
    <row r="233" spans="1:17" s="5" customFormat="1" ht="108" x14ac:dyDescent="0.3">
      <c r="A233" s="36" t="s">
        <v>571</v>
      </c>
      <c r="B233" s="35" t="s">
        <v>404</v>
      </c>
      <c r="C233" s="36" t="s">
        <v>572</v>
      </c>
      <c r="D233" s="35" t="s">
        <v>2</v>
      </c>
      <c r="E233" s="37">
        <v>32102</v>
      </c>
      <c r="F233" s="37">
        <v>176</v>
      </c>
      <c r="G233" s="12" t="s">
        <v>31</v>
      </c>
      <c r="H233" s="12"/>
      <c r="I233" s="35" t="s">
        <v>31</v>
      </c>
      <c r="J233" s="11" t="s">
        <v>573</v>
      </c>
      <c r="K233" s="12" t="s">
        <v>574</v>
      </c>
      <c r="L233" s="12" t="s">
        <v>575</v>
      </c>
      <c r="M233" s="12" t="s">
        <v>1030</v>
      </c>
      <c r="N233" s="35"/>
      <c r="O233" s="35"/>
      <c r="P233" s="35"/>
      <c r="Q233" s="14">
        <v>195066</v>
      </c>
    </row>
    <row r="234" spans="1:17" s="5" customFormat="1" ht="27" x14ac:dyDescent="0.3">
      <c r="A234" s="36"/>
      <c r="B234" s="35"/>
      <c r="C234" s="36"/>
      <c r="D234" s="35"/>
      <c r="E234" s="37"/>
      <c r="F234" s="37"/>
      <c r="G234" s="12"/>
      <c r="H234" s="12"/>
      <c r="I234" s="35"/>
      <c r="J234" s="11" t="s">
        <v>573</v>
      </c>
      <c r="K234" s="12" t="s">
        <v>576</v>
      </c>
      <c r="L234" s="12" t="s">
        <v>577</v>
      </c>
      <c r="M234" s="12" t="s">
        <v>985</v>
      </c>
      <c r="N234" s="35"/>
      <c r="O234" s="35"/>
      <c r="P234" s="35"/>
      <c r="Q234" s="14">
        <v>195066</v>
      </c>
    </row>
    <row r="235" spans="1:17" s="5" customFormat="1" ht="15" customHeight="1" x14ac:dyDescent="0.3">
      <c r="A235" s="36"/>
      <c r="B235" s="35"/>
      <c r="C235" s="36"/>
      <c r="D235" s="35"/>
      <c r="E235" s="37"/>
      <c r="F235" s="37"/>
      <c r="G235" s="12"/>
      <c r="H235" s="12"/>
      <c r="I235" s="35"/>
      <c r="J235" s="11" t="s">
        <v>573</v>
      </c>
      <c r="K235" s="12" t="s">
        <v>578</v>
      </c>
      <c r="L235" s="12" t="s">
        <v>579</v>
      </c>
      <c r="M235" s="12" t="s">
        <v>1031</v>
      </c>
      <c r="N235" s="35"/>
      <c r="O235" s="35"/>
      <c r="P235" s="35"/>
      <c r="Q235" s="14">
        <v>195066</v>
      </c>
    </row>
    <row r="236" spans="1:17" s="5" customFormat="1" ht="15" customHeight="1" x14ac:dyDescent="0.3">
      <c r="A236" s="36"/>
      <c r="B236" s="35"/>
      <c r="C236" s="36"/>
      <c r="D236" s="35"/>
      <c r="E236" s="37"/>
      <c r="F236" s="37"/>
      <c r="G236" s="12"/>
      <c r="H236" s="12"/>
      <c r="I236" s="35"/>
      <c r="J236" s="11" t="s">
        <v>573</v>
      </c>
      <c r="K236" s="12" t="s">
        <v>580</v>
      </c>
      <c r="L236" s="12" t="s">
        <v>581</v>
      </c>
      <c r="M236" s="12" t="s">
        <v>1032</v>
      </c>
      <c r="N236" s="35"/>
      <c r="O236" s="35"/>
      <c r="P236" s="35"/>
      <c r="Q236" s="14">
        <v>195066</v>
      </c>
    </row>
    <row r="237" spans="1:17" s="5" customFormat="1" ht="33.75" customHeight="1" x14ac:dyDescent="0.3">
      <c r="A237" s="36"/>
      <c r="B237" s="35"/>
      <c r="C237" s="36"/>
      <c r="D237" s="35"/>
      <c r="E237" s="37"/>
      <c r="F237" s="37"/>
      <c r="G237" s="12"/>
      <c r="H237" s="12"/>
      <c r="I237" s="35"/>
      <c r="J237" s="11" t="s">
        <v>573</v>
      </c>
      <c r="K237" s="12" t="s">
        <v>582</v>
      </c>
      <c r="L237" s="12" t="s">
        <v>583</v>
      </c>
      <c r="M237" s="12" t="s">
        <v>1033</v>
      </c>
      <c r="N237" s="35"/>
      <c r="O237" s="35"/>
      <c r="P237" s="35"/>
      <c r="Q237" s="14">
        <v>195066</v>
      </c>
    </row>
    <row r="238" spans="1:17" s="5" customFormat="1" ht="15" customHeight="1" x14ac:dyDescent="0.3">
      <c r="A238" s="36"/>
      <c r="B238" s="35"/>
      <c r="C238" s="36"/>
      <c r="D238" s="35"/>
      <c r="E238" s="37"/>
      <c r="F238" s="37"/>
      <c r="G238" s="12"/>
      <c r="H238" s="12"/>
      <c r="I238" s="35"/>
      <c r="J238" s="11" t="s">
        <v>573</v>
      </c>
      <c r="K238" s="12" t="s">
        <v>584</v>
      </c>
      <c r="L238" s="12" t="s">
        <v>584</v>
      </c>
      <c r="M238" s="12" t="s">
        <v>1034</v>
      </c>
      <c r="N238" s="35"/>
      <c r="O238" s="35"/>
      <c r="P238" s="35"/>
      <c r="Q238" s="14">
        <v>195066</v>
      </c>
    </row>
    <row r="239" spans="1:17" s="5" customFormat="1" ht="15" customHeight="1" x14ac:dyDescent="0.3">
      <c r="A239" s="36"/>
      <c r="B239" s="35"/>
      <c r="C239" s="36"/>
      <c r="D239" s="35"/>
      <c r="E239" s="37"/>
      <c r="F239" s="37">
        <v>3486</v>
      </c>
      <c r="G239" s="12" t="s">
        <v>21</v>
      </c>
      <c r="H239" s="12" t="str">
        <f>CONCATENATE(G239,"",G243)</f>
        <v>구분지상권(상공10-63m)</v>
      </c>
      <c r="I239" s="35" t="str">
        <f>CONCATENATE(H239,"",H243)</f>
        <v>구분지상권(상공10-63m)</v>
      </c>
      <c r="J239" s="11" t="s">
        <v>573</v>
      </c>
      <c r="K239" s="12" t="s">
        <v>574</v>
      </c>
      <c r="L239" s="12" t="s">
        <v>575</v>
      </c>
      <c r="M239" s="12" t="s">
        <v>1030</v>
      </c>
      <c r="N239" s="35"/>
      <c r="O239" s="35"/>
      <c r="P239" s="35"/>
      <c r="Q239" s="14">
        <v>1182335</v>
      </c>
    </row>
    <row r="240" spans="1:17" s="5" customFormat="1" ht="39" customHeight="1" x14ac:dyDescent="0.3">
      <c r="A240" s="36"/>
      <c r="B240" s="35"/>
      <c r="C240" s="36"/>
      <c r="D240" s="35"/>
      <c r="E240" s="37"/>
      <c r="F240" s="37"/>
      <c r="G240" s="12"/>
      <c r="H240" s="12"/>
      <c r="I240" s="35"/>
      <c r="J240" s="11" t="s">
        <v>573</v>
      </c>
      <c r="K240" s="12" t="s">
        <v>576</v>
      </c>
      <c r="L240" s="12" t="s">
        <v>577</v>
      </c>
      <c r="M240" s="12" t="s">
        <v>985</v>
      </c>
      <c r="N240" s="35"/>
      <c r="O240" s="35"/>
      <c r="P240" s="35"/>
      <c r="Q240" s="14">
        <v>1182335</v>
      </c>
    </row>
    <row r="241" spans="1:17" s="5" customFormat="1" ht="15" customHeight="1" x14ac:dyDescent="0.3">
      <c r="A241" s="36"/>
      <c r="B241" s="35"/>
      <c r="C241" s="36"/>
      <c r="D241" s="35"/>
      <c r="E241" s="37"/>
      <c r="F241" s="37"/>
      <c r="G241" s="12"/>
      <c r="H241" s="12"/>
      <c r="I241" s="35"/>
      <c r="J241" s="11" t="s">
        <v>573</v>
      </c>
      <c r="K241" s="12" t="s">
        <v>578</v>
      </c>
      <c r="L241" s="12" t="s">
        <v>579</v>
      </c>
      <c r="M241" s="12" t="s">
        <v>1031</v>
      </c>
      <c r="N241" s="35"/>
      <c r="O241" s="35"/>
      <c r="P241" s="35"/>
      <c r="Q241" s="14">
        <v>1182335</v>
      </c>
    </row>
    <row r="242" spans="1:17" s="5" customFormat="1" ht="15" x14ac:dyDescent="0.3">
      <c r="A242" s="36"/>
      <c r="B242" s="35"/>
      <c r="C242" s="36"/>
      <c r="D242" s="35"/>
      <c r="E242" s="37"/>
      <c r="F242" s="37"/>
      <c r="G242" s="12"/>
      <c r="H242" s="12"/>
      <c r="I242" s="35"/>
      <c r="J242" s="11" t="s">
        <v>573</v>
      </c>
      <c r="K242" s="12" t="s">
        <v>580</v>
      </c>
      <c r="L242" s="12" t="s">
        <v>581</v>
      </c>
      <c r="M242" s="12" t="s">
        <v>1032</v>
      </c>
      <c r="N242" s="35"/>
      <c r="O242" s="35"/>
      <c r="P242" s="35"/>
      <c r="Q242" s="14">
        <v>1182335</v>
      </c>
    </row>
    <row r="243" spans="1:17" s="5" customFormat="1" ht="27" customHeight="1" x14ac:dyDescent="0.3">
      <c r="A243" s="36"/>
      <c r="B243" s="35"/>
      <c r="C243" s="36"/>
      <c r="D243" s="35"/>
      <c r="E243" s="37"/>
      <c r="F243" s="37"/>
      <c r="G243" s="12" t="s">
        <v>585</v>
      </c>
      <c r="H243" s="12"/>
      <c r="I243" s="35"/>
      <c r="J243" s="11" t="s">
        <v>573</v>
      </c>
      <c r="K243" s="12" t="s">
        <v>582</v>
      </c>
      <c r="L243" s="12" t="s">
        <v>583</v>
      </c>
      <c r="M243" s="12" t="s">
        <v>1033</v>
      </c>
      <c r="N243" s="35"/>
      <c r="O243" s="35"/>
      <c r="P243" s="35"/>
      <c r="Q243" s="14">
        <v>1182335</v>
      </c>
    </row>
    <row r="244" spans="1:17" s="5" customFormat="1" ht="15" customHeight="1" x14ac:dyDescent="0.3">
      <c r="A244" s="36"/>
      <c r="B244" s="35"/>
      <c r="C244" s="36"/>
      <c r="D244" s="35"/>
      <c r="E244" s="37"/>
      <c r="F244" s="37"/>
      <c r="G244" s="12"/>
      <c r="H244" s="12"/>
      <c r="I244" s="35"/>
      <c r="J244" s="11" t="s">
        <v>573</v>
      </c>
      <c r="K244" s="12" t="s">
        <v>584</v>
      </c>
      <c r="L244" s="12" t="s">
        <v>584</v>
      </c>
      <c r="M244" s="12" t="s">
        <v>1034</v>
      </c>
      <c r="N244" s="35"/>
      <c r="O244" s="35"/>
      <c r="P244" s="35"/>
      <c r="Q244" s="14">
        <v>1182335</v>
      </c>
    </row>
    <row r="245" spans="1:17" s="5" customFormat="1" ht="15" customHeight="1" x14ac:dyDescent="0.3">
      <c r="A245" s="11" t="s">
        <v>586</v>
      </c>
      <c r="B245" s="12" t="s">
        <v>451</v>
      </c>
      <c r="C245" s="11">
        <v>227</v>
      </c>
      <c r="D245" s="12" t="s">
        <v>4</v>
      </c>
      <c r="E245" s="13">
        <v>506</v>
      </c>
      <c r="F245" s="13">
        <v>125</v>
      </c>
      <c r="G245" s="12" t="s">
        <v>21</v>
      </c>
      <c r="H245" s="12" t="e">
        <f>CONCATENATE(G245,"",#REF!)</f>
        <v>#REF!</v>
      </c>
      <c r="I245" s="12" t="s">
        <v>587</v>
      </c>
      <c r="J245" s="11" t="s">
        <v>23</v>
      </c>
      <c r="K245" s="12" t="s">
        <v>471</v>
      </c>
      <c r="L245" s="12" t="s">
        <v>471</v>
      </c>
      <c r="M245" s="12" t="s">
        <v>1035</v>
      </c>
      <c r="N245" s="12"/>
      <c r="O245" s="12"/>
      <c r="P245" s="12"/>
      <c r="Q245" s="15">
        <v>1141875</v>
      </c>
    </row>
    <row r="246" spans="1:17" s="5" customFormat="1" ht="15" customHeight="1" x14ac:dyDescent="0.3">
      <c r="A246" s="36" t="s">
        <v>588</v>
      </c>
      <c r="B246" s="35" t="s">
        <v>451</v>
      </c>
      <c r="C246" s="36" t="s">
        <v>589</v>
      </c>
      <c r="D246" s="35" t="s">
        <v>2</v>
      </c>
      <c r="E246" s="37">
        <v>2776</v>
      </c>
      <c r="F246" s="37">
        <v>706</v>
      </c>
      <c r="G246" s="12" t="s">
        <v>21</v>
      </c>
      <c r="H246" s="12" t="str">
        <f>CONCATENATE(G246,"",G247)</f>
        <v>구분지상권(상공11-52m)</v>
      </c>
      <c r="I246" s="35" t="s">
        <v>590</v>
      </c>
      <c r="J246" s="7" t="s">
        <v>591</v>
      </c>
      <c r="K246" s="12" t="s">
        <v>471</v>
      </c>
      <c r="L246" s="12" t="s">
        <v>592</v>
      </c>
      <c r="M246" s="12" t="s">
        <v>1036</v>
      </c>
      <c r="N246" s="12"/>
      <c r="O246" s="12"/>
      <c r="P246" s="12"/>
      <c r="Q246" s="15">
        <v>54887</v>
      </c>
    </row>
    <row r="247" spans="1:17" s="5" customFormat="1" ht="15" customHeight="1" x14ac:dyDescent="0.3">
      <c r="A247" s="36"/>
      <c r="B247" s="35"/>
      <c r="C247" s="36"/>
      <c r="D247" s="35"/>
      <c r="E247" s="37"/>
      <c r="F247" s="37"/>
      <c r="G247" s="12" t="s">
        <v>593</v>
      </c>
      <c r="H247" s="12"/>
      <c r="I247" s="35"/>
      <c r="J247" s="7" t="s">
        <v>594</v>
      </c>
      <c r="K247" s="12" t="s">
        <v>595</v>
      </c>
      <c r="L247" s="12" t="s">
        <v>595</v>
      </c>
      <c r="M247" s="12" t="s">
        <v>1037</v>
      </c>
      <c r="N247" s="12" t="s">
        <v>29</v>
      </c>
      <c r="O247" s="12"/>
      <c r="P247" s="12" t="s">
        <v>596</v>
      </c>
      <c r="Q247" s="15">
        <v>494545</v>
      </c>
    </row>
    <row r="248" spans="1:17" s="5" customFormat="1" ht="15" customHeight="1" x14ac:dyDescent="0.3">
      <c r="A248" s="36"/>
      <c r="B248" s="35"/>
      <c r="C248" s="36"/>
      <c r="D248" s="35"/>
      <c r="E248" s="37"/>
      <c r="F248" s="37"/>
      <c r="G248" s="12"/>
      <c r="H248" s="12"/>
      <c r="I248" s="35"/>
      <c r="J248" s="7" t="s">
        <v>597</v>
      </c>
      <c r="K248" s="12" t="s">
        <v>598</v>
      </c>
      <c r="L248" s="12" t="s">
        <v>599</v>
      </c>
      <c r="M248" s="12" t="s">
        <v>1037</v>
      </c>
      <c r="N248" s="12"/>
      <c r="O248" s="12"/>
      <c r="P248" s="12"/>
      <c r="Q248" s="15">
        <v>495100</v>
      </c>
    </row>
    <row r="249" spans="1:17" s="5" customFormat="1" ht="15" customHeight="1" x14ac:dyDescent="0.3">
      <c r="A249" s="36"/>
      <c r="B249" s="35"/>
      <c r="C249" s="36"/>
      <c r="D249" s="35"/>
      <c r="E249" s="37"/>
      <c r="F249" s="37"/>
      <c r="G249" s="12"/>
      <c r="H249" s="12"/>
      <c r="I249" s="35"/>
      <c r="J249" s="7" t="s">
        <v>594</v>
      </c>
      <c r="K249" s="12" t="s">
        <v>598</v>
      </c>
      <c r="L249" s="12" t="s">
        <v>600</v>
      </c>
      <c r="M249" s="12" t="s">
        <v>1037</v>
      </c>
      <c r="N249" s="12"/>
      <c r="O249" s="12"/>
      <c r="P249" s="12"/>
      <c r="Q249" s="15">
        <v>494545</v>
      </c>
    </row>
    <row r="250" spans="1:17" s="5" customFormat="1" ht="15" customHeight="1" x14ac:dyDescent="0.3">
      <c r="A250" s="11" t="s">
        <v>601</v>
      </c>
      <c r="B250" s="12" t="s">
        <v>451</v>
      </c>
      <c r="C250" s="11" t="s">
        <v>602</v>
      </c>
      <c r="D250" s="12" t="s">
        <v>3</v>
      </c>
      <c r="E250" s="13">
        <v>470</v>
      </c>
      <c r="F250" s="13">
        <v>50</v>
      </c>
      <c r="G250" s="12" t="s">
        <v>21</v>
      </c>
      <c r="H250" s="12" t="e">
        <f>CONCATENATE(G250,"",#REF!)</f>
        <v>#REF!</v>
      </c>
      <c r="I250" s="12" t="s">
        <v>603</v>
      </c>
      <c r="J250" s="11" t="s">
        <v>23</v>
      </c>
      <c r="K250" s="12" t="s">
        <v>604</v>
      </c>
      <c r="L250" s="12" t="s">
        <v>604</v>
      </c>
      <c r="M250" s="12" t="s">
        <v>1038</v>
      </c>
      <c r="N250" s="12"/>
      <c r="O250" s="12"/>
      <c r="P250" s="12"/>
      <c r="Q250" s="15">
        <v>839750</v>
      </c>
    </row>
    <row r="251" spans="1:17" s="5" customFormat="1" ht="32.25" customHeight="1" x14ac:dyDescent="0.3">
      <c r="A251" s="36" t="s">
        <v>607</v>
      </c>
      <c r="B251" s="35" t="s">
        <v>451</v>
      </c>
      <c r="C251" s="36" t="s">
        <v>360</v>
      </c>
      <c r="D251" s="35" t="s">
        <v>2</v>
      </c>
      <c r="E251" s="37">
        <v>12939</v>
      </c>
      <c r="F251" s="37">
        <v>220</v>
      </c>
      <c r="G251" s="12" t="s">
        <v>31</v>
      </c>
      <c r="H251" s="12"/>
      <c r="I251" s="35" t="s">
        <v>31</v>
      </c>
      <c r="J251" s="11" t="s">
        <v>214</v>
      </c>
      <c r="K251" s="12" t="s">
        <v>608</v>
      </c>
      <c r="L251" s="12" t="s">
        <v>609</v>
      </c>
      <c r="M251" s="12" t="s">
        <v>1039</v>
      </c>
      <c r="N251" s="35"/>
      <c r="O251" s="35"/>
      <c r="P251" s="35"/>
      <c r="Q251" s="15">
        <v>693000</v>
      </c>
    </row>
    <row r="252" spans="1:17" s="5" customFormat="1" ht="15" customHeight="1" x14ac:dyDescent="0.3">
      <c r="A252" s="36"/>
      <c r="B252" s="35"/>
      <c r="C252" s="36"/>
      <c r="D252" s="35"/>
      <c r="E252" s="37"/>
      <c r="F252" s="37"/>
      <c r="G252" s="12"/>
      <c r="H252" s="12"/>
      <c r="I252" s="35"/>
      <c r="J252" s="11" t="s">
        <v>214</v>
      </c>
      <c r="K252" s="12" t="s">
        <v>610</v>
      </c>
      <c r="L252" s="12" t="s">
        <v>611</v>
      </c>
      <c r="M252" s="12" t="s">
        <v>1040</v>
      </c>
      <c r="N252" s="35"/>
      <c r="O252" s="35"/>
      <c r="P252" s="35"/>
      <c r="Q252" s="15">
        <v>693000</v>
      </c>
    </row>
    <row r="253" spans="1:17" s="5" customFormat="1" ht="15" customHeight="1" x14ac:dyDescent="0.3">
      <c r="A253" s="36"/>
      <c r="B253" s="35"/>
      <c r="C253" s="36"/>
      <c r="D253" s="35"/>
      <c r="E253" s="37"/>
      <c r="F253" s="37"/>
      <c r="G253" s="12"/>
      <c r="H253" s="12"/>
      <c r="I253" s="35"/>
      <c r="J253" s="11" t="s">
        <v>214</v>
      </c>
      <c r="K253" s="12" t="s">
        <v>610</v>
      </c>
      <c r="L253" s="12" t="s">
        <v>612</v>
      </c>
      <c r="M253" s="12" t="s">
        <v>1039</v>
      </c>
      <c r="N253" s="35"/>
      <c r="O253" s="35"/>
      <c r="P253" s="35"/>
      <c r="Q253" s="15">
        <v>693000</v>
      </c>
    </row>
    <row r="254" spans="1:17" s="5" customFormat="1" ht="28.5" customHeight="1" x14ac:dyDescent="0.3">
      <c r="A254" s="36"/>
      <c r="B254" s="35"/>
      <c r="C254" s="36"/>
      <c r="D254" s="35"/>
      <c r="E254" s="37"/>
      <c r="F254" s="37"/>
      <c r="G254" s="12"/>
      <c r="H254" s="12"/>
      <c r="I254" s="35"/>
      <c r="J254" s="11" t="s">
        <v>214</v>
      </c>
      <c r="K254" s="12" t="s">
        <v>613</v>
      </c>
      <c r="L254" s="12" t="s">
        <v>614</v>
      </c>
      <c r="M254" s="12" t="s">
        <v>1041</v>
      </c>
      <c r="N254" s="35"/>
      <c r="O254" s="35"/>
      <c r="P254" s="35"/>
      <c r="Q254" s="15">
        <v>693000</v>
      </c>
    </row>
    <row r="255" spans="1:17" s="5" customFormat="1" ht="36" customHeight="1" x14ac:dyDescent="0.3">
      <c r="A255" s="36"/>
      <c r="B255" s="35"/>
      <c r="C255" s="36"/>
      <c r="D255" s="35"/>
      <c r="E255" s="37"/>
      <c r="F255" s="37">
        <v>3420</v>
      </c>
      <c r="G255" s="12"/>
      <c r="H255" s="12"/>
      <c r="I255" s="35" t="str">
        <f>CONCATENATE(H257,"",H258)</f>
        <v>구분지상권(상공13-54m)</v>
      </c>
      <c r="J255" s="11" t="s">
        <v>214</v>
      </c>
      <c r="K255" s="12" t="s">
        <v>608</v>
      </c>
      <c r="L255" s="12" t="s">
        <v>609</v>
      </c>
      <c r="M255" s="12" t="s">
        <v>1039</v>
      </c>
      <c r="N255" s="35"/>
      <c r="O255" s="35"/>
      <c r="P255" s="35"/>
      <c r="Q255" s="15">
        <v>3069450</v>
      </c>
    </row>
    <row r="256" spans="1:17" s="5" customFormat="1" ht="15" customHeight="1" x14ac:dyDescent="0.3">
      <c r="A256" s="36"/>
      <c r="B256" s="35"/>
      <c r="C256" s="36"/>
      <c r="D256" s="35"/>
      <c r="E256" s="37"/>
      <c r="F256" s="37"/>
      <c r="G256" s="12"/>
      <c r="H256" s="12"/>
      <c r="I256" s="35"/>
      <c r="J256" s="11" t="s">
        <v>214</v>
      </c>
      <c r="K256" s="12" t="s">
        <v>610</v>
      </c>
      <c r="L256" s="12" t="s">
        <v>611</v>
      </c>
      <c r="M256" s="12" t="s">
        <v>1040</v>
      </c>
      <c r="N256" s="35"/>
      <c r="O256" s="35"/>
      <c r="P256" s="35"/>
      <c r="Q256" s="15">
        <v>3069450</v>
      </c>
    </row>
    <row r="257" spans="1:17" s="5" customFormat="1" ht="15" customHeight="1" x14ac:dyDescent="0.3">
      <c r="A257" s="36"/>
      <c r="B257" s="35"/>
      <c r="C257" s="36"/>
      <c r="D257" s="35"/>
      <c r="E257" s="37"/>
      <c r="F257" s="37"/>
      <c r="G257" s="12" t="s">
        <v>21</v>
      </c>
      <c r="H257" s="12" t="str">
        <f>CONCATENATE(G257,"",G258)</f>
        <v>구분지상권(상공13-54m)</v>
      </c>
      <c r="I257" s="35"/>
      <c r="J257" s="11" t="s">
        <v>214</v>
      </c>
      <c r="K257" s="12" t="s">
        <v>610</v>
      </c>
      <c r="L257" s="12" t="s">
        <v>612</v>
      </c>
      <c r="M257" s="12" t="s">
        <v>1039</v>
      </c>
      <c r="N257" s="35"/>
      <c r="O257" s="35"/>
      <c r="P257" s="35"/>
      <c r="Q257" s="15">
        <v>3069450</v>
      </c>
    </row>
    <row r="258" spans="1:17" s="5" customFormat="1" ht="36" customHeight="1" x14ac:dyDescent="0.3">
      <c r="A258" s="36"/>
      <c r="B258" s="35"/>
      <c r="C258" s="36"/>
      <c r="D258" s="35"/>
      <c r="E258" s="37"/>
      <c r="F258" s="37"/>
      <c r="G258" s="12" t="s">
        <v>615</v>
      </c>
      <c r="H258" s="12"/>
      <c r="I258" s="35"/>
      <c r="J258" s="11" t="s">
        <v>214</v>
      </c>
      <c r="K258" s="12" t="s">
        <v>613</v>
      </c>
      <c r="L258" s="12" t="s">
        <v>614</v>
      </c>
      <c r="M258" s="12" t="s">
        <v>1041</v>
      </c>
      <c r="N258" s="35"/>
      <c r="O258" s="35"/>
      <c r="P258" s="35"/>
      <c r="Q258" s="15">
        <v>3069450</v>
      </c>
    </row>
    <row r="259" spans="1:17" s="5" customFormat="1" ht="15" customHeight="1" x14ac:dyDescent="0.3">
      <c r="A259" s="11" t="s">
        <v>616</v>
      </c>
      <c r="B259" s="12" t="s">
        <v>451</v>
      </c>
      <c r="C259" s="11" t="s">
        <v>617</v>
      </c>
      <c r="D259" s="12" t="s">
        <v>3</v>
      </c>
      <c r="E259" s="13">
        <v>647</v>
      </c>
      <c r="F259" s="13">
        <v>73</v>
      </c>
      <c r="G259" s="12" t="s">
        <v>21</v>
      </c>
      <c r="H259" s="12" t="e">
        <f>CONCATENATE(G259,"",#REF!)</f>
        <v>#REF!</v>
      </c>
      <c r="I259" s="12" t="s">
        <v>618</v>
      </c>
      <c r="J259" s="11" t="s">
        <v>23</v>
      </c>
      <c r="K259" s="12" t="s">
        <v>500</v>
      </c>
      <c r="L259" s="12" t="s">
        <v>558</v>
      </c>
      <c r="M259" s="12" t="s">
        <v>1025</v>
      </c>
      <c r="N259" s="12"/>
      <c r="O259" s="12"/>
      <c r="P259" s="12"/>
      <c r="Q259" s="15">
        <v>1372400</v>
      </c>
    </row>
    <row r="260" spans="1:17" s="5" customFormat="1" ht="15" customHeight="1" x14ac:dyDescent="0.3">
      <c r="A260" s="11" t="s">
        <v>619</v>
      </c>
      <c r="B260" s="12" t="s">
        <v>451</v>
      </c>
      <c r="C260" s="11">
        <v>200</v>
      </c>
      <c r="D260" s="12" t="s">
        <v>3</v>
      </c>
      <c r="E260" s="13">
        <v>3023</v>
      </c>
      <c r="F260" s="13">
        <v>1647</v>
      </c>
      <c r="G260" s="12" t="s">
        <v>21</v>
      </c>
      <c r="H260" s="12" t="e">
        <f>CONCATENATE(G260,"",#REF!)</f>
        <v>#REF!</v>
      </c>
      <c r="I260" s="12" t="s">
        <v>620</v>
      </c>
      <c r="J260" s="11" t="s">
        <v>23</v>
      </c>
      <c r="K260" s="12" t="s">
        <v>500</v>
      </c>
      <c r="L260" s="12" t="s">
        <v>558</v>
      </c>
      <c r="M260" s="12" t="s">
        <v>1025</v>
      </c>
      <c r="N260" s="12"/>
      <c r="O260" s="12"/>
      <c r="P260" s="12"/>
      <c r="Q260" s="15">
        <v>36736335</v>
      </c>
    </row>
    <row r="261" spans="1:17" s="5" customFormat="1" ht="33" customHeight="1" x14ac:dyDescent="0.3">
      <c r="A261" s="11" t="s">
        <v>621</v>
      </c>
      <c r="B261" s="12" t="s">
        <v>451</v>
      </c>
      <c r="C261" s="11" t="s">
        <v>622</v>
      </c>
      <c r="D261" s="12" t="s">
        <v>3</v>
      </c>
      <c r="E261" s="13">
        <v>1438</v>
      </c>
      <c r="F261" s="13">
        <v>431</v>
      </c>
      <c r="G261" s="12" t="s">
        <v>21</v>
      </c>
      <c r="H261" s="12" t="e">
        <f>CONCATENATE(G261,"",#REF!)</f>
        <v>#REF!</v>
      </c>
      <c r="I261" s="12" t="s">
        <v>623</v>
      </c>
      <c r="J261" s="11" t="s">
        <v>23</v>
      </c>
      <c r="K261" s="12" t="s">
        <v>624</v>
      </c>
      <c r="L261" s="12" t="s">
        <v>625</v>
      </c>
      <c r="M261" s="12" t="s">
        <v>1042</v>
      </c>
      <c r="N261" s="12"/>
      <c r="O261" s="12"/>
      <c r="P261" s="12"/>
      <c r="Q261" s="15">
        <v>8456220</v>
      </c>
    </row>
    <row r="262" spans="1:17" s="5" customFormat="1" ht="15" customHeight="1" x14ac:dyDescent="0.3">
      <c r="A262" s="11" t="s">
        <v>626</v>
      </c>
      <c r="B262" s="12" t="s">
        <v>451</v>
      </c>
      <c r="C262" s="11" t="s">
        <v>627</v>
      </c>
      <c r="D262" s="12" t="s">
        <v>3</v>
      </c>
      <c r="E262" s="13">
        <v>1308</v>
      </c>
      <c r="F262" s="13">
        <v>393</v>
      </c>
      <c r="G262" s="12" t="s">
        <v>21</v>
      </c>
      <c r="H262" s="12" t="e">
        <f>CONCATENATE(G262,"",#REF!)</f>
        <v>#REF!</v>
      </c>
      <c r="I262" s="12" t="s">
        <v>628</v>
      </c>
      <c r="J262" s="11" t="s">
        <v>23</v>
      </c>
      <c r="K262" s="12" t="s">
        <v>629</v>
      </c>
      <c r="L262" s="12" t="s">
        <v>630</v>
      </c>
      <c r="M262" s="12" t="s">
        <v>1043</v>
      </c>
      <c r="N262" s="12"/>
      <c r="O262" s="12"/>
      <c r="P262" s="12"/>
      <c r="Q262" s="15">
        <v>7710660</v>
      </c>
    </row>
    <row r="263" spans="1:17" s="5" customFormat="1" ht="15" customHeight="1" x14ac:dyDescent="0.3">
      <c r="A263" s="11" t="s">
        <v>631</v>
      </c>
      <c r="B263" s="12" t="s">
        <v>451</v>
      </c>
      <c r="C263" s="11">
        <v>214</v>
      </c>
      <c r="D263" s="12" t="s">
        <v>3</v>
      </c>
      <c r="E263" s="13">
        <v>934</v>
      </c>
      <c r="F263" s="13">
        <v>280</v>
      </c>
      <c r="G263" s="12" t="s">
        <v>21</v>
      </c>
      <c r="H263" s="12" t="e">
        <f>CONCATENATE(G263,"",#REF!)</f>
        <v>#REF!</v>
      </c>
      <c r="I263" s="12" t="s">
        <v>632</v>
      </c>
      <c r="J263" s="11" t="s">
        <v>23</v>
      </c>
      <c r="K263" s="12" t="s">
        <v>633</v>
      </c>
      <c r="L263" s="12" t="s">
        <v>634</v>
      </c>
      <c r="M263" s="12" t="s">
        <v>1044</v>
      </c>
      <c r="N263" s="12"/>
      <c r="O263" s="12"/>
      <c r="P263" s="12"/>
      <c r="Q263" s="15">
        <v>5576200</v>
      </c>
    </row>
    <row r="264" spans="1:17" s="5" customFormat="1" ht="28.5" customHeight="1" x14ac:dyDescent="0.3">
      <c r="A264" s="11" t="s">
        <v>635</v>
      </c>
      <c r="B264" s="12" t="s">
        <v>451</v>
      </c>
      <c r="C264" s="11" t="s">
        <v>636</v>
      </c>
      <c r="D264" s="12" t="s">
        <v>3</v>
      </c>
      <c r="E264" s="13">
        <v>1025</v>
      </c>
      <c r="F264" s="13">
        <v>304</v>
      </c>
      <c r="G264" s="12" t="s">
        <v>21</v>
      </c>
      <c r="H264" s="12" t="e">
        <f>CONCATENATE(G264,"",#REF!)</f>
        <v>#REF!</v>
      </c>
      <c r="I264" s="12" t="s">
        <v>628</v>
      </c>
      <c r="J264" s="11" t="s">
        <v>23</v>
      </c>
      <c r="K264" s="12" t="s">
        <v>497</v>
      </c>
      <c r="L264" s="12" t="s">
        <v>497</v>
      </c>
      <c r="M264" s="12" t="s">
        <v>1007</v>
      </c>
      <c r="N264" s="12" t="s">
        <v>26</v>
      </c>
      <c r="O264" s="12" t="s">
        <v>416</v>
      </c>
      <c r="P264" s="12" t="s">
        <v>417</v>
      </c>
      <c r="Q264" s="15">
        <v>5964480</v>
      </c>
    </row>
    <row r="265" spans="1:17" s="5" customFormat="1" ht="28.5" customHeight="1" x14ac:dyDescent="0.3">
      <c r="A265" s="11" t="s">
        <v>637</v>
      </c>
      <c r="B265" s="12" t="s">
        <v>451</v>
      </c>
      <c r="C265" s="11" t="s">
        <v>638</v>
      </c>
      <c r="D265" s="12" t="s">
        <v>3</v>
      </c>
      <c r="E265" s="13">
        <v>808</v>
      </c>
      <c r="F265" s="13">
        <v>320</v>
      </c>
      <c r="G265" s="12" t="s">
        <v>21</v>
      </c>
      <c r="H265" s="12" t="e">
        <f>CONCATENATE(G265,"",#REF!)</f>
        <v>#REF!</v>
      </c>
      <c r="I265" s="12" t="s">
        <v>628</v>
      </c>
      <c r="J265" s="11" t="s">
        <v>23</v>
      </c>
      <c r="K265" s="12" t="s">
        <v>610</v>
      </c>
      <c r="L265" s="12" t="s">
        <v>610</v>
      </c>
      <c r="M265" s="12" t="s">
        <v>1039</v>
      </c>
      <c r="N265" s="12"/>
      <c r="O265" s="12"/>
      <c r="P265" s="12"/>
      <c r="Q265" s="15">
        <v>6313600</v>
      </c>
    </row>
    <row r="266" spans="1:17" s="5" customFormat="1" ht="28.5" customHeight="1" x14ac:dyDescent="0.3">
      <c r="A266" s="11" t="s">
        <v>639</v>
      </c>
      <c r="B266" s="12" t="s">
        <v>451</v>
      </c>
      <c r="C266" s="11">
        <v>325</v>
      </c>
      <c r="D266" s="12" t="s">
        <v>640</v>
      </c>
      <c r="E266" s="13">
        <v>728</v>
      </c>
      <c r="F266" s="13">
        <v>606</v>
      </c>
      <c r="G266" s="12" t="s">
        <v>21</v>
      </c>
      <c r="H266" s="12" t="e">
        <f>CONCATENATE(G266,"",#REF!)</f>
        <v>#REF!</v>
      </c>
      <c r="I266" s="12" t="s">
        <v>641</v>
      </c>
      <c r="J266" s="11" t="s">
        <v>23</v>
      </c>
      <c r="K266" s="12" t="s">
        <v>642</v>
      </c>
      <c r="L266" s="12" t="s">
        <v>642</v>
      </c>
      <c r="M266" s="12" t="s">
        <v>1045</v>
      </c>
      <c r="N266" s="12" t="s">
        <v>26</v>
      </c>
      <c r="O266" s="12" t="s">
        <v>643</v>
      </c>
      <c r="P266" s="12" t="s">
        <v>417</v>
      </c>
      <c r="Q266" s="15">
        <v>27248790</v>
      </c>
    </row>
    <row r="267" spans="1:17" s="24" customFormat="1" ht="26.25" customHeight="1" x14ac:dyDescent="0.3">
      <c r="A267" s="44" t="s">
        <v>644</v>
      </c>
      <c r="B267" s="45" t="s">
        <v>451</v>
      </c>
      <c r="C267" s="44" t="s">
        <v>645</v>
      </c>
      <c r="D267" s="45" t="s">
        <v>5</v>
      </c>
      <c r="E267" s="34">
        <v>916</v>
      </c>
      <c r="F267" s="34">
        <v>450</v>
      </c>
      <c r="G267" s="16" t="s">
        <v>21</v>
      </c>
      <c r="H267" s="16" t="str">
        <f>CONCATENATE(G267,"",G268)</f>
        <v>구분지상권(상공20-52m)</v>
      </c>
      <c r="I267" s="45" t="s">
        <v>646</v>
      </c>
      <c r="J267" s="44" t="s">
        <v>23</v>
      </c>
      <c r="K267" s="45" t="s">
        <v>471</v>
      </c>
      <c r="L267" s="45" t="s">
        <v>642</v>
      </c>
      <c r="M267" s="45" t="s">
        <v>1045</v>
      </c>
      <c r="N267" s="45" t="s">
        <v>26</v>
      </c>
      <c r="O267" s="16" t="s">
        <v>647</v>
      </c>
      <c r="P267" s="16" t="s">
        <v>648</v>
      </c>
      <c r="Q267" s="34">
        <v>20835000</v>
      </c>
    </row>
    <row r="268" spans="1:17" s="10" customFormat="1" ht="135" x14ac:dyDescent="0.3">
      <c r="A268" s="44"/>
      <c r="B268" s="45"/>
      <c r="C268" s="44"/>
      <c r="D268" s="45"/>
      <c r="E268" s="34"/>
      <c r="F268" s="34"/>
      <c r="G268" s="16" t="s">
        <v>649</v>
      </c>
      <c r="H268" s="16"/>
      <c r="I268" s="45"/>
      <c r="J268" s="44"/>
      <c r="K268" s="45"/>
      <c r="L268" s="45"/>
      <c r="M268" s="45"/>
      <c r="N268" s="45"/>
      <c r="O268" s="16" t="s">
        <v>650</v>
      </c>
      <c r="P268" s="16" t="s">
        <v>651</v>
      </c>
      <c r="Q268" s="34"/>
    </row>
    <row r="269" spans="1:17" s="5" customFormat="1" ht="67.5" x14ac:dyDescent="0.3">
      <c r="A269" s="11" t="s">
        <v>652</v>
      </c>
      <c r="B269" s="12" t="s">
        <v>451</v>
      </c>
      <c r="C269" s="11" t="s">
        <v>653</v>
      </c>
      <c r="D269" s="12" t="s">
        <v>5</v>
      </c>
      <c r="E269" s="13">
        <v>310</v>
      </c>
      <c r="F269" s="13">
        <v>151</v>
      </c>
      <c r="G269" s="12" t="s">
        <v>21</v>
      </c>
      <c r="H269" s="12" t="e">
        <f>CONCATENATE(G269,"",#REF!)</f>
        <v>#REF!</v>
      </c>
      <c r="I269" s="12" t="s">
        <v>654</v>
      </c>
      <c r="J269" s="11" t="s">
        <v>23</v>
      </c>
      <c r="K269" s="12" t="s">
        <v>629</v>
      </c>
      <c r="L269" s="12" t="s">
        <v>630</v>
      </c>
      <c r="M269" s="12" t="s">
        <v>1043</v>
      </c>
      <c r="N269" s="12"/>
      <c r="O269" s="12"/>
      <c r="P269" s="12"/>
      <c r="Q269" s="15">
        <v>8258945</v>
      </c>
    </row>
    <row r="270" spans="1:17" s="5" customFormat="1" ht="67.5" x14ac:dyDescent="0.3">
      <c r="A270" s="11" t="s">
        <v>655</v>
      </c>
      <c r="B270" s="12" t="s">
        <v>451</v>
      </c>
      <c r="C270" s="11" t="s">
        <v>656</v>
      </c>
      <c r="D270" s="12" t="s">
        <v>3</v>
      </c>
      <c r="E270" s="13">
        <v>1093</v>
      </c>
      <c r="F270" s="13">
        <v>156</v>
      </c>
      <c r="G270" s="12" t="s">
        <v>21</v>
      </c>
      <c r="H270" s="12" t="e">
        <f>CONCATENATE(G270,"",#REF!)</f>
        <v>#REF!</v>
      </c>
      <c r="I270" s="12" t="s">
        <v>657</v>
      </c>
      <c r="J270" s="11" t="s">
        <v>23</v>
      </c>
      <c r="K270" s="12" t="s">
        <v>658</v>
      </c>
      <c r="L270" s="12" t="s">
        <v>658</v>
      </c>
      <c r="M270" s="12" t="s">
        <v>1046</v>
      </c>
      <c r="N270" s="12"/>
      <c r="O270" s="12"/>
      <c r="P270" s="12"/>
      <c r="Q270" s="15">
        <v>2015520</v>
      </c>
    </row>
    <row r="271" spans="1:17" s="5" customFormat="1" ht="28.5" customHeight="1" x14ac:dyDescent="0.3">
      <c r="A271" s="11" t="s">
        <v>659</v>
      </c>
      <c r="B271" s="12" t="s">
        <v>451</v>
      </c>
      <c r="C271" s="11" t="s">
        <v>660</v>
      </c>
      <c r="D271" s="12" t="s">
        <v>3</v>
      </c>
      <c r="E271" s="13">
        <v>475</v>
      </c>
      <c r="F271" s="13">
        <v>164</v>
      </c>
      <c r="G271" s="12" t="s">
        <v>21</v>
      </c>
      <c r="H271" s="12" t="e">
        <f>CONCATENATE(G271,"",#REF!)</f>
        <v>#REF!</v>
      </c>
      <c r="I271" s="12" t="s">
        <v>661</v>
      </c>
      <c r="J271" s="11" t="s">
        <v>23</v>
      </c>
      <c r="K271" s="12" t="s">
        <v>662</v>
      </c>
      <c r="L271" s="12" t="s">
        <v>662</v>
      </c>
      <c r="M271" s="12" t="s">
        <v>1047</v>
      </c>
      <c r="N271" s="12"/>
      <c r="O271" s="12"/>
      <c r="P271" s="12"/>
      <c r="Q271" s="15">
        <v>2216460</v>
      </c>
    </row>
    <row r="272" spans="1:17" s="5" customFormat="1" ht="28.5" customHeight="1" x14ac:dyDescent="0.3">
      <c r="A272" s="11" t="s">
        <v>663</v>
      </c>
      <c r="B272" s="12" t="s">
        <v>451</v>
      </c>
      <c r="C272" s="11" t="s">
        <v>664</v>
      </c>
      <c r="D272" s="12" t="s">
        <v>3</v>
      </c>
      <c r="E272" s="13">
        <v>1110</v>
      </c>
      <c r="F272" s="13">
        <v>539</v>
      </c>
      <c r="G272" s="12" t="s">
        <v>21</v>
      </c>
      <c r="H272" s="12" t="e">
        <f>CONCATENATE(G272,"",#REF!)</f>
        <v>#REF!</v>
      </c>
      <c r="I272" s="12" t="s">
        <v>665</v>
      </c>
      <c r="J272" s="11" t="s">
        <v>23</v>
      </c>
      <c r="K272" s="12" t="s">
        <v>666</v>
      </c>
      <c r="L272" s="12" t="s">
        <v>666</v>
      </c>
      <c r="M272" s="12" t="s">
        <v>1048</v>
      </c>
      <c r="N272" s="12"/>
      <c r="O272" s="12"/>
      <c r="P272" s="12"/>
      <c r="Q272" s="15">
        <v>7176785</v>
      </c>
    </row>
    <row r="273" spans="1:17" s="5" customFormat="1" ht="28.5" customHeight="1" x14ac:dyDescent="0.3">
      <c r="A273" s="11" t="s">
        <v>667</v>
      </c>
      <c r="B273" s="12" t="s">
        <v>451</v>
      </c>
      <c r="C273" s="11" t="s">
        <v>668</v>
      </c>
      <c r="D273" s="12" t="s">
        <v>3</v>
      </c>
      <c r="E273" s="13">
        <v>888</v>
      </c>
      <c r="F273" s="13">
        <v>536</v>
      </c>
      <c r="G273" s="12" t="s">
        <v>21</v>
      </c>
      <c r="H273" s="12" t="e">
        <f>CONCATENATE(G273,"",#REF!)</f>
        <v>#REF!</v>
      </c>
      <c r="I273" s="12" t="s">
        <v>669</v>
      </c>
      <c r="J273" s="11" t="s">
        <v>23</v>
      </c>
      <c r="K273" s="12" t="s">
        <v>666</v>
      </c>
      <c r="L273" s="12" t="s">
        <v>666</v>
      </c>
      <c r="M273" s="12" t="s">
        <v>1047</v>
      </c>
      <c r="N273" s="12"/>
      <c r="O273" s="12"/>
      <c r="P273" s="12"/>
      <c r="Q273" s="15">
        <v>7244040</v>
      </c>
    </row>
    <row r="274" spans="1:17" s="5" customFormat="1" ht="15" customHeight="1" x14ac:dyDescent="0.3">
      <c r="A274" s="11" t="s">
        <v>670</v>
      </c>
      <c r="B274" s="12" t="s">
        <v>451</v>
      </c>
      <c r="C274" s="11" t="s">
        <v>671</v>
      </c>
      <c r="D274" s="12" t="s">
        <v>4</v>
      </c>
      <c r="E274" s="13">
        <v>269</v>
      </c>
      <c r="F274" s="13">
        <v>68</v>
      </c>
      <c r="G274" s="12" t="s">
        <v>21</v>
      </c>
      <c r="H274" s="12" t="e">
        <f>CONCATENATE(G274,"",#REF!)</f>
        <v>#REF!</v>
      </c>
      <c r="I274" s="12" t="s">
        <v>605</v>
      </c>
      <c r="J274" s="11" t="s">
        <v>23</v>
      </c>
      <c r="K274" s="12" t="s">
        <v>672</v>
      </c>
      <c r="L274" s="12" t="s">
        <v>672</v>
      </c>
      <c r="M274" s="12" t="s">
        <v>1049</v>
      </c>
      <c r="N274" s="12"/>
      <c r="O274" s="12"/>
      <c r="P274" s="12"/>
      <c r="Q274" s="15">
        <v>772140</v>
      </c>
    </row>
    <row r="275" spans="1:17" s="5" customFormat="1" ht="27.75" customHeight="1" x14ac:dyDescent="0.3">
      <c r="A275" s="36" t="s">
        <v>673</v>
      </c>
      <c r="B275" s="35" t="s">
        <v>451</v>
      </c>
      <c r="C275" s="36" t="s">
        <v>674</v>
      </c>
      <c r="D275" s="35" t="s">
        <v>317</v>
      </c>
      <c r="E275" s="37">
        <v>5929</v>
      </c>
      <c r="F275" s="37">
        <v>1093</v>
      </c>
      <c r="G275" s="12" t="s">
        <v>21</v>
      </c>
      <c r="H275" s="12" t="str">
        <f>CONCATENATE(G275,"",G276)</f>
        <v>구분지상권(상공12-57m)</v>
      </c>
      <c r="I275" s="35" t="str">
        <f>CONCATENATE(H275,"",H276)</f>
        <v>구분지상권(상공12-57m)</v>
      </c>
      <c r="J275" s="11" t="s">
        <v>675</v>
      </c>
      <c r="K275" s="12" t="s">
        <v>676</v>
      </c>
      <c r="L275" s="12" t="s">
        <v>677</v>
      </c>
      <c r="M275" s="12" t="s">
        <v>1050</v>
      </c>
      <c r="N275" s="35"/>
      <c r="O275" s="35"/>
      <c r="P275" s="35"/>
      <c r="Q275" s="15">
        <v>1074262</v>
      </c>
    </row>
    <row r="276" spans="1:17" s="5" customFormat="1" ht="27.75" customHeight="1" x14ac:dyDescent="0.3">
      <c r="A276" s="36"/>
      <c r="B276" s="35"/>
      <c r="C276" s="36"/>
      <c r="D276" s="35"/>
      <c r="E276" s="37"/>
      <c r="F276" s="37"/>
      <c r="G276" s="12" t="s">
        <v>678</v>
      </c>
      <c r="H276" s="12"/>
      <c r="I276" s="35"/>
      <c r="J276" s="11" t="s">
        <v>675</v>
      </c>
      <c r="K276" s="12" t="s">
        <v>679</v>
      </c>
      <c r="L276" s="12" t="s">
        <v>680</v>
      </c>
      <c r="M276" s="12" t="s">
        <v>1051</v>
      </c>
      <c r="N276" s="35"/>
      <c r="O276" s="35"/>
      <c r="P276" s="35"/>
      <c r="Q276" s="15">
        <v>1074262</v>
      </c>
    </row>
    <row r="277" spans="1:17" s="5" customFormat="1" ht="27.75" customHeight="1" x14ac:dyDescent="0.3">
      <c r="A277" s="36"/>
      <c r="B277" s="35"/>
      <c r="C277" s="36"/>
      <c r="D277" s="35"/>
      <c r="E277" s="37"/>
      <c r="F277" s="37"/>
      <c r="G277" s="12"/>
      <c r="H277" s="12"/>
      <c r="I277" s="35"/>
      <c r="J277" s="11" t="s">
        <v>675</v>
      </c>
      <c r="K277" s="12" t="s">
        <v>681</v>
      </c>
      <c r="L277" s="12" t="s">
        <v>681</v>
      </c>
      <c r="M277" s="12" t="s">
        <v>1052</v>
      </c>
      <c r="N277" s="35"/>
      <c r="O277" s="35"/>
      <c r="P277" s="35"/>
      <c r="Q277" s="15">
        <v>1074262</v>
      </c>
    </row>
    <row r="278" spans="1:17" s="5" customFormat="1" ht="27.75" customHeight="1" x14ac:dyDescent="0.3">
      <c r="A278" s="36"/>
      <c r="B278" s="35"/>
      <c r="C278" s="36"/>
      <c r="D278" s="35"/>
      <c r="E278" s="37"/>
      <c r="F278" s="37"/>
      <c r="G278" s="12"/>
      <c r="H278" s="12"/>
      <c r="I278" s="35"/>
      <c r="J278" s="11" t="s">
        <v>675</v>
      </c>
      <c r="K278" s="12" t="s">
        <v>682</v>
      </c>
      <c r="L278" s="12" t="s">
        <v>682</v>
      </c>
      <c r="M278" s="12" t="s">
        <v>1053</v>
      </c>
      <c r="N278" s="35"/>
      <c r="O278" s="35"/>
      <c r="P278" s="35"/>
      <c r="Q278" s="15">
        <v>1074262</v>
      </c>
    </row>
    <row r="279" spans="1:17" s="5" customFormat="1" ht="27.75" customHeight="1" x14ac:dyDescent="0.3">
      <c r="A279" s="36"/>
      <c r="B279" s="35"/>
      <c r="C279" s="36"/>
      <c r="D279" s="35"/>
      <c r="E279" s="37"/>
      <c r="F279" s="37"/>
      <c r="G279" s="12"/>
      <c r="H279" s="12"/>
      <c r="I279" s="35"/>
      <c r="J279" s="11" t="s">
        <v>675</v>
      </c>
      <c r="K279" s="12" t="s">
        <v>683</v>
      </c>
      <c r="L279" s="12" t="s">
        <v>683</v>
      </c>
      <c r="M279" s="12" t="s">
        <v>1054</v>
      </c>
      <c r="N279" s="35"/>
      <c r="O279" s="35"/>
      <c r="P279" s="35"/>
      <c r="Q279" s="15">
        <v>1074262</v>
      </c>
    </row>
    <row r="280" spans="1:17" s="5" customFormat="1" ht="27.75" customHeight="1" x14ac:dyDescent="0.3">
      <c r="A280" s="36"/>
      <c r="B280" s="35"/>
      <c r="C280" s="36"/>
      <c r="D280" s="35"/>
      <c r="E280" s="37"/>
      <c r="F280" s="37"/>
      <c r="G280" s="12"/>
      <c r="H280" s="12"/>
      <c r="I280" s="35"/>
      <c r="J280" s="11" t="s">
        <v>675</v>
      </c>
      <c r="K280" s="12" t="s">
        <v>684</v>
      </c>
      <c r="L280" s="12" t="s">
        <v>685</v>
      </c>
      <c r="M280" s="12" t="s">
        <v>1055</v>
      </c>
      <c r="N280" s="35"/>
      <c r="O280" s="35"/>
      <c r="P280" s="35"/>
      <c r="Q280" s="15">
        <v>1074262</v>
      </c>
    </row>
    <row r="281" spans="1:17" s="5" customFormat="1" ht="27.75" customHeight="1" x14ac:dyDescent="0.3">
      <c r="A281" s="36"/>
      <c r="B281" s="35"/>
      <c r="C281" s="36"/>
      <c r="D281" s="35"/>
      <c r="E281" s="37"/>
      <c r="F281" s="37"/>
      <c r="G281" s="12"/>
      <c r="H281" s="12"/>
      <c r="I281" s="35"/>
      <c r="J281" s="11" t="s">
        <v>675</v>
      </c>
      <c r="K281" s="12" t="s">
        <v>686</v>
      </c>
      <c r="L281" s="12" t="s">
        <v>686</v>
      </c>
      <c r="M281" s="12" t="s">
        <v>1056</v>
      </c>
      <c r="N281" s="35"/>
      <c r="O281" s="35"/>
      <c r="P281" s="35"/>
      <c r="Q281" s="15">
        <v>1074262</v>
      </c>
    </row>
    <row r="282" spans="1:17" s="5" customFormat="1" ht="27.75" customHeight="1" x14ac:dyDescent="0.3">
      <c r="A282" s="11" t="s">
        <v>687</v>
      </c>
      <c r="B282" s="12" t="s">
        <v>451</v>
      </c>
      <c r="C282" s="11" t="s">
        <v>688</v>
      </c>
      <c r="D282" s="12" t="s">
        <v>2</v>
      </c>
      <c r="E282" s="13">
        <v>3868</v>
      </c>
      <c r="F282" s="13">
        <v>333</v>
      </c>
      <c r="G282" s="12" t="s">
        <v>21</v>
      </c>
      <c r="H282" s="12" t="e">
        <f>CONCATENATE(G282,"",#REF!)</f>
        <v>#REF!</v>
      </c>
      <c r="I282" s="12" t="s">
        <v>689</v>
      </c>
      <c r="J282" s="11" t="s">
        <v>23</v>
      </c>
      <c r="K282" s="12" t="s">
        <v>684</v>
      </c>
      <c r="L282" s="12" t="s">
        <v>690</v>
      </c>
      <c r="M282" s="12" t="s">
        <v>1057</v>
      </c>
      <c r="N282" s="12"/>
      <c r="O282" s="12"/>
      <c r="P282" s="12"/>
      <c r="Q282" s="15">
        <v>522810</v>
      </c>
    </row>
    <row r="283" spans="1:17" s="10" customFormat="1" ht="15" customHeight="1" x14ac:dyDescent="0.3">
      <c r="A283" s="28" t="s">
        <v>691</v>
      </c>
      <c r="B283" s="29" t="s">
        <v>692</v>
      </c>
      <c r="C283" s="28">
        <v>328</v>
      </c>
      <c r="D283" s="29" t="s">
        <v>3</v>
      </c>
      <c r="E283" s="30">
        <v>1121</v>
      </c>
      <c r="F283" s="30">
        <v>353</v>
      </c>
      <c r="G283" s="16" t="s">
        <v>21</v>
      </c>
      <c r="H283" s="16" t="e">
        <f>CONCATENATE(G283,"",#REF!)</f>
        <v>#REF!</v>
      </c>
      <c r="I283" s="29" t="s">
        <v>693</v>
      </c>
      <c r="J283" s="17" t="s">
        <v>23</v>
      </c>
      <c r="K283" s="29" t="s">
        <v>694</v>
      </c>
      <c r="L283" s="29" t="s">
        <v>695</v>
      </c>
      <c r="M283" s="29" t="s">
        <v>966</v>
      </c>
      <c r="N283" s="29"/>
      <c r="O283" s="29"/>
      <c r="P283" s="29"/>
      <c r="Q283" s="6">
        <f>5595*F283</f>
        <v>1975035</v>
      </c>
    </row>
    <row r="284" spans="1:17" s="5" customFormat="1" ht="15" customHeight="1" x14ac:dyDescent="0.3">
      <c r="A284" s="36" t="s">
        <v>696</v>
      </c>
      <c r="B284" s="35" t="s">
        <v>692</v>
      </c>
      <c r="C284" s="36" t="s">
        <v>697</v>
      </c>
      <c r="D284" s="35" t="s">
        <v>2</v>
      </c>
      <c r="E284" s="37">
        <v>54239</v>
      </c>
      <c r="F284" s="13">
        <v>104</v>
      </c>
      <c r="G284" s="12" t="s">
        <v>31</v>
      </c>
      <c r="H284" s="12"/>
      <c r="I284" s="12" t="s">
        <v>31</v>
      </c>
      <c r="J284" s="11" t="s">
        <v>23</v>
      </c>
      <c r="K284" s="35" t="s">
        <v>698</v>
      </c>
      <c r="L284" s="35" t="s">
        <v>698</v>
      </c>
      <c r="M284" s="35" t="s">
        <v>1058</v>
      </c>
      <c r="N284" s="35"/>
      <c r="O284" s="35"/>
      <c r="P284" s="35"/>
      <c r="Q284" s="15">
        <v>421200</v>
      </c>
    </row>
    <row r="285" spans="1:17" s="5" customFormat="1" ht="15" customHeight="1" x14ac:dyDescent="0.3">
      <c r="A285" s="36"/>
      <c r="B285" s="35"/>
      <c r="C285" s="36"/>
      <c r="D285" s="35"/>
      <c r="E285" s="37"/>
      <c r="F285" s="13">
        <v>5009</v>
      </c>
      <c r="G285" s="12" t="s">
        <v>21</v>
      </c>
      <c r="H285" s="12" t="e">
        <f>CONCATENATE(G285,"",#REF!)</f>
        <v>#REF!</v>
      </c>
      <c r="I285" s="12" t="s">
        <v>699</v>
      </c>
      <c r="J285" s="11" t="s">
        <v>23</v>
      </c>
      <c r="K285" s="35"/>
      <c r="L285" s="35"/>
      <c r="M285" s="35"/>
      <c r="N285" s="35"/>
      <c r="O285" s="35"/>
      <c r="P285" s="35"/>
      <c r="Q285" s="15">
        <v>5685215</v>
      </c>
    </row>
    <row r="286" spans="1:17" s="5" customFormat="1" ht="15" customHeight="1" x14ac:dyDescent="0.3">
      <c r="A286" s="11" t="s">
        <v>700</v>
      </c>
      <c r="B286" s="12" t="s">
        <v>701</v>
      </c>
      <c r="C286" s="11" t="s">
        <v>702</v>
      </c>
      <c r="D286" s="12" t="s">
        <v>2</v>
      </c>
      <c r="E286" s="13">
        <v>15868</v>
      </c>
      <c r="F286" s="13">
        <v>749</v>
      </c>
      <c r="G286" s="12" t="s">
        <v>21</v>
      </c>
      <c r="H286" s="12" t="e">
        <f>CONCATENATE(G286,"",#REF!)</f>
        <v>#REF!</v>
      </c>
      <c r="I286" s="12" t="s">
        <v>703</v>
      </c>
      <c r="J286" s="11" t="s">
        <v>23</v>
      </c>
      <c r="K286" s="12" t="s">
        <v>704</v>
      </c>
      <c r="L286" s="12" t="s">
        <v>704</v>
      </c>
      <c r="M286" s="12" t="s">
        <v>1059</v>
      </c>
      <c r="N286" s="12"/>
      <c r="O286" s="12"/>
      <c r="P286" s="12"/>
      <c r="Q286" s="15">
        <v>898800</v>
      </c>
    </row>
    <row r="287" spans="1:17" s="5" customFormat="1" ht="27" customHeight="1" x14ac:dyDescent="0.3">
      <c r="A287" s="39" t="s">
        <v>705</v>
      </c>
      <c r="B287" s="35" t="s">
        <v>701</v>
      </c>
      <c r="C287" s="36">
        <v>292</v>
      </c>
      <c r="D287" s="35" t="s">
        <v>4</v>
      </c>
      <c r="E287" s="37">
        <v>608</v>
      </c>
      <c r="F287" s="37">
        <v>357</v>
      </c>
      <c r="G287" s="12" t="s">
        <v>21</v>
      </c>
      <c r="H287" s="12" t="e">
        <f>CONCATENATE(G287,"",#REF!)</f>
        <v>#REF!</v>
      </c>
      <c r="I287" s="35" t="s">
        <v>706</v>
      </c>
      <c r="J287" s="11" t="s">
        <v>573</v>
      </c>
      <c r="K287" s="12" t="s">
        <v>707</v>
      </c>
      <c r="L287" s="12" t="s">
        <v>708</v>
      </c>
      <c r="M287" s="12" t="s">
        <v>1060</v>
      </c>
      <c r="N287" s="12"/>
      <c r="O287" s="12"/>
      <c r="P287" s="12"/>
      <c r="Q287" s="14">
        <v>489685</v>
      </c>
    </row>
    <row r="288" spans="1:17" s="5" customFormat="1" ht="27" customHeight="1" x14ac:dyDescent="0.3">
      <c r="A288" s="40"/>
      <c r="B288" s="35"/>
      <c r="C288" s="36"/>
      <c r="D288" s="35"/>
      <c r="E288" s="37"/>
      <c r="F288" s="37"/>
      <c r="G288" s="12"/>
      <c r="H288" s="12"/>
      <c r="I288" s="35"/>
      <c r="J288" s="11" t="s">
        <v>573</v>
      </c>
      <c r="K288" s="12" t="s">
        <v>709</v>
      </c>
      <c r="L288" s="12" t="s">
        <v>710</v>
      </c>
      <c r="M288" s="12" t="s">
        <v>1061</v>
      </c>
      <c r="N288" s="12"/>
      <c r="O288" s="12"/>
      <c r="P288" s="12"/>
      <c r="Q288" s="14">
        <v>489685</v>
      </c>
    </row>
    <row r="289" spans="1:17" s="5" customFormat="1" ht="27" customHeight="1" x14ac:dyDescent="0.3">
      <c r="A289" s="40"/>
      <c r="B289" s="35"/>
      <c r="C289" s="36"/>
      <c r="D289" s="35"/>
      <c r="E289" s="37"/>
      <c r="F289" s="37"/>
      <c r="G289" s="12"/>
      <c r="H289" s="12"/>
      <c r="I289" s="35"/>
      <c r="J289" s="11" t="s">
        <v>711</v>
      </c>
      <c r="K289" s="12" t="s">
        <v>712</v>
      </c>
      <c r="L289" s="12" t="s">
        <v>713</v>
      </c>
      <c r="M289" s="12" t="s">
        <v>1062</v>
      </c>
      <c r="N289" s="12"/>
      <c r="O289" s="12"/>
      <c r="P289" s="12"/>
      <c r="Q289" s="14">
        <v>979370</v>
      </c>
    </row>
    <row r="290" spans="1:17" s="5" customFormat="1" ht="15" customHeight="1" x14ac:dyDescent="0.3">
      <c r="A290" s="41"/>
      <c r="B290" s="35"/>
      <c r="C290" s="36"/>
      <c r="D290" s="35"/>
      <c r="E290" s="37"/>
      <c r="F290" s="37"/>
      <c r="G290" s="12"/>
      <c r="H290" s="12"/>
      <c r="I290" s="35"/>
      <c r="J290" s="11" t="s">
        <v>711</v>
      </c>
      <c r="K290" s="12" t="s">
        <v>714</v>
      </c>
      <c r="L290" s="12" t="s">
        <v>715</v>
      </c>
      <c r="M290" s="12" t="s">
        <v>1063</v>
      </c>
      <c r="N290" s="12"/>
      <c r="O290" s="12"/>
      <c r="P290" s="12"/>
      <c r="Q290" s="14">
        <v>979370</v>
      </c>
    </row>
    <row r="291" spans="1:17" s="5" customFormat="1" ht="15" customHeight="1" x14ac:dyDescent="0.3">
      <c r="A291" s="17" t="s">
        <v>716</v>
      </c>
      <c r="B291" s="12" t="s">
        <v>701</v>
      </c>
      <c r="C291" s="11" t="s">
        <v>717</v>
      </c>
      <c r="D291" s="12" t="s">
        <v>2</v>
      </c>
      <c r="E291" s="13">
        <v>7934</v>
      </c>
      <c r="F291" s="13">
        <v>201</v>
      </c>
      <c r="G291" s="12" t="s">
        <v>21</v>
      </c>
      <c r="H291" s="12" t="e">
        <f>CONCATENATE(G291,"",#REF!)</f>
        <v>#REF!</v>
      </c>
      <c r="I291" s="12" t="s">
        <v>718</v>
      </c>
      <c r="J291" s="11" t="s">
        <v>23</v>
      </c>
      <c r="K291" s="12" t="s">
        <v>719</v>
      </c>
      <c r="L291" s="12" t="s">
        <v>720</v>
      </c>
      <c r="M291" s="12" t="s">
        <v>1058</v>
      </c>
      <c r="N291" s="12"/>
      <c r="O291" s="12"/>
      <c r="P291" s="12"/>
      <c r="Q291" s="15">
        <v>233160</v>
      </c>
    </row>
    <row r="292" spans="1:17" s="5" customFormat="1" ht="15" customHeight="1" x14ac:dyDescent="0.3">
      <c r="A292" s="17" t="s">
        <v>721</v>
      </c>
      <c r="B292" s="12" t="s">
        <v>701</v>
      </c>
      <c r="C292" s="11">
        <v>345</v>
      </c>
      <c r="D292" s="12" t="s">
        <v>3</v>
      </c>
      <c r="E292" s="13">
        <v>939</v>
      </c>
      <c r="F292" s="13">
        <v>506</v>
      </c>
      <c r="G292" s="12" t="s">
        <v>21</v>
      </c>
      <c r="H292" s="12" t="e">
        <f>CONCATENATE(G292,"",#REF!)</f>
        <v>#REF!</v>
      </c>
      <c r="I292" s="12" t="s">
        <v>722</v>
      </c>
      <c r="J292" s="11" t="s">
        <v>23</v>
      </c>
      <c r="K292" s="12" t="s">
        <v>723</v>
      </c>
      <c r="L292" s="12" t="s">
        <v>723</v>
      </c>
      <c r="M292" s="12" t="s">
        <v>996</v>
      </c>
      <c r="N292" s="12"/>
      <c r="O292" s="12"/>
      <c r="P292" s="12"/>
      <c r="Q292" s="15">
        <v>4738690</v>
      </c>
    </row>
    <row r="293" spans="1:17" s="5" customFormat="1" ht="15" customHeight="1" x14ac:dyDescent="0.3">
      <c r="A293" s="17" t="s">
        <v>724</v>
      </c>
      <c r="B293" s="12" t="s">
        <v>701</v>
      </c>
      <c r="C293" s="11" t="s">
        <v>725</v>
      </c>
      <c r="D293" s="12" t="s">
        <v>3</v>
      </c>
      <c r="E293" s="13">
        <v>1369</v>
      </c>
      <c r="F293" s="13">
        <v>232</v>
      </c>
      <c r="G293" s="12" t="s">
        <v>21</v>
      </c>
      <c r="H293" s="12" t="e">
        <f>CONCATENATE(G293,"",#REF!)</f>
        <v>#REF!</v>
      </c>
      <c r="I293" s="12" t="s">
        <v>410</v>
      </c>
      <c r="J293" s="11" t="s">
        <v>23</v>
      </c>
      <c r="K293" s="12" t="s">
        <v>726</v>
      </c>
      <c r="L293" s="12" t="s">
        <v>726</v>
      </c>
      <c r="M293" s="12" t="s">
        <v>1064</v>
      </c>
      <c r="N293" s="12"/>
      <c r="O293" s="12"/>
      <c r="P293" s="12"/>
      <c r="Q293" s="15">
        <v>2042760</v>
      </c>
    </row>
    <row r="294" spans="1:17" s="5" customFormat="1" ht="15" customHeight="1" x14ac:dyDescent="0.3">
      <c r="A294" s="17" t="s">
        <v>727</v>
      </c>
      <c r="B294" s="12" t="s">
        <v>701</v>
      </c>
      <c r="C294" s="11">
        <v>353</v>
      </c>
      <c r="D294" s="12" t="s">
        <v>3</v>
      </c>
      <c r="E294" s="13">
        <v>502</v>
      </c>
      <c r="F294" s="13">
        <v>313</v>
      </c>
      <c r="G294" s="12" t="s">
        <v>21</v>
      </c>
      <c r="H294" s="12" t="e">
        <f>CONCATENATE(G294,"",#REF!)</f>
        <v>#REF!</v>
      </c>
      <c r="I294" s="12" t="s">
        <v>728</v>
      </c>
      <c r="J294" s="11" t="s">
        <v>23</v>
      </c>
      <c r="K294" s="12" t="s">
        <v>726</v>
      </c>
      <c r="L294" s="12" t="s">
        <v>726</v>
      </c>
      <c r="M294" s="12" t="s">
        <v>1064</v>
      </c>
      <c r="N294" s="12"/>
      <c r="O294" s="12"/>
      <c r="P294" s="12"/>
      <c r="Q294" s="15">
        <v>2799785</v>
      </c>
    </row>
    <row r="295" spans="1:17" s="5" customFormat="1" ht="33" customHeight="1" x14ac:dyDescent="0.3">
      <c r="A295" s="36" t="s">
        <v>729</v>
      </c>
      <c r="B295" s="35" t="s">
        <v>701</v>
      </c>
      <c r="C295" s="36" t="s">
        <v>70</v>
      </c>
      <c r="D295" s="35" t="s">
        <v>2</v>
      </c>
      <c r="E295" s="37">
        <v>160264</v>
      </c>
      <c r="F295" s="37">
        <v>166</v>
      </c>
      <c r="G295" s="12" t="s">
        <v>31</v>
      </c>
      <c r="H295" s="12"/>
      <c r="I295" s="35" t="s">
        <v>31</v>
      </c>
      <c r="J295" s="11" t="s">
        <v>730</v>
      </c>
      <c r="K295" s="12" t="s">
        <v>731</v>
      </c>
      <c r="L295" s="12" t="s">
        <v>731</v>
      </c>
      <c r="M295" s="12" t="s">
        <v>1065</v>
      </c>
      <c r="N295" s="12"/>
      <c r="O295" s="12"/>
      <c r="P295" s="12"/>
      <c r="Q295" s="14">
        <v>162680</v>
      </c>
    </row>
    <row r="296" spans="1:17" s="5" customFormat="1" ht="33" customHeight="1" x14ac:dyDescent="0.3">
      <c r="A296" s="36"/>
      <c r="B296" s="35"/>
      <c r="C296" s="36"/>
      <c r="D296" s="35"/>
      <c r="E296" s="37"/>
      <c r="F296" s="37"/>
      <c r="G296" s="12"/>
      <c r="H296" s="12"/>
      <c r="I296" s="35"/>
      <c r="J296" s="11" t="s">
        <v>730</v>
      </c>
      <c r="K296" s="12" t="s">
        <v>732</v>
      </c>
      <c r="L296" s="12" t="s">
        <v>732</v>
      </c>
      <c r="M296" s="12" t="s">
        <v>1066</v>
      </c>
      <c r="N296" s="12"/>
      <c r="O296" s="12"/>
      <c r="P296" s="12"/>
      <c r="Q296" s="14">
        <v>162680</v>
      </c>
    </row>
    <row r="297" spans="1:17" s="5" customFormat="1" ht="33" customHeight="1" x14ac:dyDescent="0.3">
      <c r="A297" s="36"/>
      <c r="B297" s="35"/>
      <c r="C297" s="36"/>
      <c r="D297" s="35"/>
      <c r="E297" s="37"/>
      <c r="F297" s="37"/>
      <c r="G297" s="12"/>
      <c r="H297" s="12"/>
      <c r="I297" s="35"/>
      <c r="J297" s="11" t="s">
        <v>730</v>
      </c>
      <c r="K297" s="12" t="s">
        <v>733</v>
      </c>
      <c r="L297" s="12" t="s">
        <v>734</v>
      </c>
      <c r="M297" s="12" t="s">
        <v>1067</v>
      </c>
      <c r="N297" s="12"/>
      <c r="O297" s="12"/>
      <c r="P297" s="12"/>
      <c r="Q297" s="14">
        <v>162680</v>
      </c>
    </row>
    <row r="298" spans="1:17" s="5" customFormat="1" ht="33" customHeight="1" x14ac:dyDescent="0.3">
      <c r="A298" s="36"/>
      <c r="B298" s="35"/>
      <c r="C298" s="36"/>
      <c r="D298" s="35"/>
      <c r="E298" s="37"/>
      <c r="F298" s="37"/>
      <c r="G298" s="12"/>
      <c r="H298" s="12"/>
      <c r="I298" s="35"/>
      <c r="J298" s="11" t="s">
        <v>730</v>
      </c>
      <c r="K298" s="12" t="s">
        <v>735</v>
      </c>
      <c r="L298" s="12" t="s">
        <v>736</v>
      </c>
      <c r="M298" s="12" t="s">
        <v>1068</v>
      </c>
      <c r="N298" s="12"/>
      <c r="O298" s="12"/>
      <c r="P298" s="12"/>
      <c r="Q298" s="14">
        <v>162680</v>
      </c>
    </row>
    <row r="299" spans="1:17" s="5" customFormat="1" ht="33" customHeight="1" x14ac:dyDescent="0.3">
      <c r="A299" s="36"/>
      <c r="B299" s="35"/>
      <c r="C299" s="36"/>
      <c r="D299" s="35"/>
      <c r="E299" s="37"/>
      <c r="F299" s="37"/>
      <c r="G299" s="12"/>
      <c r="H299" s="12"/>
      <c r="I299" s="35"/>
      <c r="J299" s="11" t="s">
        <v>730</v>
      </c>
      <c r="K299" s="12" t="s">
        <v>737</v>
      </c>
      <c r="L299" s="12" t="s">
        <v>737</v>
      </c>
      <c r="M299" s="12" t="s">
        <v>1069</v>
      </c>
      <c r="N299" s="12"/>
      <c r="O299" s="12"/>
      <c r="P299" s="12"/>
      <c r="Q299" s="14">
        <v>162680</v>
      </c>
    </row>
    <row r="300" spans="1:17" s="5" customFormat="1" ht="33" customHeight="1" x14ac:dyDescent="0.3">
      <c r="A300" s="36"/>
      <c r="B300" s="35"/>
      <c r="C300" s="36"/>
      <c r="D300" s="35"/>
      <c r="E300" s="37"/>
      <c r="F300" s="37">
        <v>2176</v>
      </c>
      <c r="G300" s="12" t="s">
        <v>21</v>
      </c>
      <c r="H300" s="12" t="str">
        <f>CONCATENATE(G300,"",G304)</f>
        <v>구분지상권(상공23-72m)</v>
      </c>
      <c r="I300" s="35" t="s">
        <v>738</v>
      </c>
      <c r="J300" s="11" t="s">
        <v>730</v>
      </c>
      <c r="K300" s="12" t="s">
        <v>731</v>
      </c>
      <c r="L300" s="12" t="s">
        <v>731</v>
      </c>
      <c r="M300" s="12" t="s">
        <v>1065</v>
      </c>
      <c r="N300" s="12"/>
      <c r="O300" s="12"/>
      <c r="P300" s="12"/>
      <c r="Q300" s="14">
        <v>587520</v>
      </c>
    </row>
    <row r="301" spans="1:17" s="5" customFormat="1" ht="33" customHeight="1" x14ac:dyDescent="0.3">
      <c r="A301" s="36"/>
      <c r="B301" s="35"/>
      <c r="C301" s="36"/>
      <c r="D301" s="35"/>
      <c r="E301" s="37"/>
      <c r="F301" s="37"/>
      <c r="G301" s="12"/>
      <c r="H301" s="12"/>
      <c r="I301" s="35"/>
      <c r="J301" s="11" t="s">
        <v>730</v>
      </c>
      <c r="K301" s="12" t="s">
        <v>732</v>
      </c>
      <c r="L301" s="12" t="s">
        <v>732</v>
      </c>
      <c r="M301" s="12" t="s">
        <v>1066</v>
      </c>
      <c r="N301" s="12"/>
      <c r="O301" s="12"/>
      <c r="P301" s="12"/>
      <c r="Q301" s="14">
        <v>587520</v>
      </c>
    </row>
    <row r="302" spans="1:17" s="5" customFormat="1" ht="33" customHeight="1" x14ac:dyDescent="0.3">
      <c r="A302" s="36"/>
      <c r="B302" s="35"/>
      <c r="C302" s="36"/>
      <c r="D302" s="35"/>
      <c r="E302" s="37"/>
      <c r="F302" s="37"/>
      <c r="G302" s="12"/>
      <c r="H302" s="12"/>
      <c r="I302" s="35"/>
      <c r="J302" s="11" t="s">
        <v>730</v>
      </c>
      <c r="K302" s="12" t="s">
        <v>733</v>
      </c>
      <c r="L302" s="12" t="s">
        <v>734</v>
      </c>
      <c r="M302" s="12" t="s">
        <v>1067</v>
      </c>
      <c r="N302" s="12"/>
      <c r="O302" s="12"/>
      <c r="P302" s="12"/>
      <c r="Q302" s="14">
        <v>587520</v>
      </c>
    </row>
    <row r="303" spans="1:17" s="5" customFormat="1" ht="33" customHeight="1" x14ac:dyDescent="0.3">
      <c r="A303" s="36"/>
      <c r="B303" s="35"/>
      <c r="C303" s="36"/>
      <c r="D303" s="35"/>
      <c r="E303" s="37"/>
      <c r="F303" s="37"/>
      <c r="G303" s="12"/>
      <c r="H303" s="12"/>
      <c r="I303" s="35"/>
      <c r="J303" s="11" t="s">
        <v>730</v>
      </c>
      <c r="K303" s="12" t="s">
        <v>735</v>
      </c>
      <c r="L303" s="12" t="s">
        <v>736</v>
      </c>
      <c r="M303" s="12" t="s">
        <v>1068</v>
      </c>
      <c r="N303" s="12"/>
      <c r="O303" s="12"/>
      <c r="P303" s="12"/>
      <c r="Q303" s="14">
        <v>587520</v>
      </c>
    </row>
    <row r="304" spans="1:17" s="5" customFormat="1" ht="33" customHeight="1" x14ac:dyDescent="0.3">
      <c r="A304" s="36"/>
      <c r="B304" s="35"/>
      <c r="C304" s="36"/>
      <c r="D304" s="35"/>
      <c r="E304" s="37"/>
      <c r="F304" s="37"/>
      <c r="G304" s="12" t="s">
        <v>739</v>
      </c>
      <c r="H304" s="12"/>
      <c r="I304" s="35"/>
      <c r="J304" s="11" t="s">
        <v>730</v>
      </c>
      <c r="K304" s="12" t="s">
        <v>737</v>
      </c>
      <c r="L304" s="12" t="s">
        <v>737</v>
      </c>
      <c r="M304" s="12" t="s">
        <v>1069</v>
      </c>
      <c r="N304" s="12"/>
      <c r="O304" s="12"/>
      <c r="P304" s="12"/>
      <c r="Q304" s="14">
        <v>587520</v>
      </c>
    </row>
    <row r="305" spans="1:17" s="5" customFormat="1" ht="33" customHeight="1" x14ac:dyDescent="0.3">
      <c r="A305" s="36" t="s">
        <v>740</v>
      </c>
      <c r="B305" s="35" t="s">
        <v>701</v>
      </c>
      <c r="C305" s="36" t="s">
        <v>271</v>
      </c>
      <c r="D305" s="35" t="s">
        <v>2</v>
      </c>
      <c r="E305" s="37">
        <v>31755</v>
      </c>
      <c r="F305" s="37">
        <v>1328</v>
      </c>
      <c r="G305" s="12" t="s">
        <v>21</v>
      </c>
      <c r="H305" s="12" t="str">
        <f>CONCATENATE(G305,"",G306)</f>
        <v>구분지상권(상공7-59m)</v>
      </c>
      <c r="I305" s="35" t="s">
        <v>741</v>
      </c>
      <c r="J305" s="7" t="s">
        <v>214</v>
      </c>
      <c r="K305" s="12" t="s">
        <v>742</v>
      </c>
      <c r="L305" s="12" t="s">
        <v>743</v>
      </c>
      <c r="M305" s="12" t="s">
        <v>1070</v>
      </c>
      <c r="N305" s="35"/>
      <c r="O305" s="35"/>
      <c r="P305" s="35"/>
      <c r="Q305" s="15">
        <v>423300</v>
      </c>
    </row>
    <row r="306" spans="1:17" s="5" customFormat="1" ht="33" customHeight="1" x14ac:dyDescent="0.3">
      <c r="A306" s="36"/>
      <c r="B306" s="35"/>
      <c r="C306" s="36"/>
      <c r="D306" s="35"/>
      <c r="E306" s="37"/>
      <c r="F306" s="37"/>
      <c r="G306" s="12" t="s">
        <v>744</v>
      </c>
      <c r="H306" s="12"/>
      <c r="I306" s="35"/>
      <c r="J306" s="7" t="s">
        <v>214</v>
      </c>
      <c r="K306" s="12" t="s">
        <v>745</v>
      </c>
      <c r="L306" s="12" t="s">
        <v>746</v>
      </c>
      <c r="M306" s="12" t="s">
        <v>1071</v>
      </c>
      <c r="N306" s="35"/>
      <c r="O306" s="35"/>
      <c r="P306" s="35"/>
      <c r="Q306" s="15">
        <v>423300</v>
      </c>
    </row>
    <row r="307" spans="1:17" s="5" customFormat="1" ht="33" customHeight="1" x14ac:dyDescent="0.3">
      <c r="A307" s="36"/>
      <c r="B307" s="35"/>
      <c r="C307" s="36"/>
      <c r="D307" s="35"/>
      <c r="E307" s="37"/>
      <c r="F307" s="37"/>
      <c r="G307" s="12"/>
      <c r="H307" s="12" t="str">
        <f>CONCATENATE(G307,"",G308)</f>
        <v/>
      </c>
      <c r="I307" s="35"/>
      <c r="J307" s="7" t="s">
        <v>214</v>
      </c>
      <c r="K307" s="12" t="s">
        <v>747</v>
      </c>
      <c r="L307" s="12" t="s">
        <v>748</v>
      </c>
      <c r="M307" s="12" t="s">
        <v>1072</v>
      </c>
      <c r="N307" s="35"/>
      <c r="O307" s="35"/>
      <c r="P307" s="35"/>
      <c r="Q307" s="15">
        <v>423300</v>
      </c>
    </row>
    <row r="308" spans="1:17" s="5" customFormat="1" ht="33" customHeight="1" x14ac:dyDescent="0.3">
      <c r="A308" s="36"/>
      <c r="B308" s="35"/>
      <c r="C308" s="36"/>
      <c r="D308" s="35"/>
      <c r="E308" s="37"/>
      <c r="F308" s="37"/>
      <c r="G308" s="12"/>
      <c r="H308" s="12"/>
      <c r="I308" s="35"/>
      <c r="J308" s="7" t="s">
        <v>214</v>
      </c>
      <c r="K308" s="12" t="s">
        <v>749</v>
      </c>
      <c r="L308" s="12" t="s">
        <v>750</v>
      </c>
      <c r="M308" s="12" t="s">
        <v>1072</v>
      </c>
      <c r="N308" s="35"/>
      <c r="O308" s="35"/>
      <c r="P308" s="35"/>
      <c r="Q308" s="15">
        <v>423300</v>
      </c>
    </row>
    <row r="309" spans="1:17" s="5" customFormat="1" ht="33" customHeight="1" x14ac:dyDescent="0.3">
      <c r="A309" s="11" t="s">
        <v>751</v>
      </c>
      <c r="B309" s="12" t="s">
        <v>701</v>
      </c>
      <c r="C309" s="11" t="s">
        <v>752</v>
      </c>
      <c r="D309" s="12" t="s">
        <v>2</v>
      </c>
      <c r="E309" s="13">
        <v>30620</v>
      </c>
      <c r="F309" s="13">
        <v>4107</v>
      </c>
      <c r="G309" s="12" t="s">
        <v>21</v>
      </c>
      <c r="H309" s="12" t="e">
        <f>CONCATENATE(G309,"",#REF!)</f>
        <v>#REF!</v>
      </c>
      <c r="I309" s="12" t="s">
        <v>753</v>
      </c>
      <c r="J309" s="11" t="s">
        <v>23</v>
      </c>
      <c r="K309" s="12" t="s">
        <v>754</v>
      </c>
      <c r="L309" s="12" t="s">
        <v>755</v>
      </c>
      <c r="M309" s="12" t="s">
        <v>1073</v>
      </c>
      <c r="N309" s="12"/>
      <c r="O309" s="12"/>
      <c r="P309" s="12"/>
      <c r="Q309" s="15">
        <v>5195355</v>
      </c>
    </row>
    <row r="310" spans="1:17" s="5" customFormat="1" ht="33" customHeight="1" x14ac:dyDescent="0.3">
      <c r="A310" s="11" t="s">
        <v>756</v>
      </c>
      <c r="B310" s="12" t="s">
        <v>701</v>
      </c>
      <c r="C310" s="11">
        <v>516</v>
      </c>
      <c r="D310" s="12" t="s">
        <v>3</v>
      </c>
      <c r="E310" s="13">
        <v>770</v>
      </c>
      <c r="F310" s="13">
        <v>292</v>
      </c>
      <c r="G310" s="12" t="s">
        <v>21</v>
      </c>
      <c r="H310" s="12" t="e">
        <f>CONCATENATE(G310,"",#REF!)</f>
        <v>#REF!</v>
      </c>
      <c r="I310" s="12" t="s">
        <v>757</v>
      </c>
      <c r="J310" s="11" t="s">
        <v>23</v>
      </c>
      <c r="K310" s="12" t="s">
        <v>758</v>
      </c>
      <c r="L310" s="12" t="s">
        <v>759</v>
      </c>
      <c r="M310" s="12" t="s">
        <v>1058</v>
      </c>
      <c r="N310" s="12"/>
      <c r="O310" s="12"/>
      <c r="P310" s="12"/>
      <c r="Q310" s="15">
        <v>1207420</v>
      </c>
    </row>
    <row r="311" spans="1:17" s="5" customFormat="1" ht="33" customHeight="1" x14ac:dyDescent="0.3">
      <c r="A311" s="11" t="s">
        <v>760</v>
      </c>
      <c r="B311" s="12" t="s">
        <v>701</v>
      </c>
      <c r="C311" s="11">
        <v>517</v>
      </c>
      <c r="D311" s="12" t="s">
        <v>2</v>
      </c>
      <c r="E311" s="13">
        <v>417</v>
      </c>
      <c r="F311" s="13">
        <v>306</v>
      </c>
      <c r="G311" s="12" t="s">
        <v>21</v>
      </c>
      <c r="H311" s="12" t="e">
        <f>CONCATENATE(G311,"",#REF!)</f>
        <v>#REF!</v>
      </c>
      <c r="I311" s="12" t="s">
        <v>606</v>
      </c>
      <c r="J311" s="11" t="s">
        <v>23</v>
      </c>
      <c r="K311" s="12" t="s">
        <v>761</v>
      </c>
      <c r="L311" s="12" t="s">
        <v>762</v>
      </c>
      <c r="M311" s="12" t="s">
        <v>1074</v>
      </c>
      <c r="N311" s="12"/>
      <c r="O311" s="12"/>
      <c r="P311" s="12"/>
      <c r="Q311" s="15">
        <v>379440</v>
      </c>
    </row>
    <row r="312" spans="1:17" s="5" customFormat="1" ht="15" customHeight="1" x14ac:dyDescent="0.3">
      <c r="A312" s="11" t="s">
        <v>763</v>
      </c>
      <c r="B312" s="12" t="s">
        <v>764</v>
      </c>
      <c r="C312" s="11" t="s">
        <v>765</v>
      </c>
      <c r="D312" s="12" t="s">
        <v>2</v>
      </c>
      <c r="E312" s="13">
        <v>61868</v>
      </c>
      <c r="F312" s="13">
        <v>1727</v>
      </c>
      <c r="G312" s="12" t="s">
        <v>21</v>
      </c>
      <c r="H312" s="12" t="e">
        <f>CONCATENATE(G312,"",#REF!)</f>
        <v>#REF!</v>
      </c>
      <c r="I312" s="12" t="s">
        <v>766</v>
      </c>
      <c r="J312" s="11" t="s">
        <v>23</v>
      </c>
      <c r="K312" s="12" t="s">
        <v>767</v>
      </c>
      <c r="L312" s="12" t="s">
        <v>768</v>
      </c>
      <c r="M312" s="12" t="s">
        <v>1075</v>
      </c>
      <c r="N312" s="12"/>
      <c r="O312" s="12"/>
      <c r="P312" s="12"/>
      <c r="Q312" s="14">
        <v>2365990</v>
      </c>
    </row>
    <row r="313" spans="1:17" s="5" customFormat="1" ht="15" customHeight="1" x14ac:dyDescent="0.3">
      <c r="A313" s="11" t="s">
        <v>769</v>
      </c>
      <c r="B313" s="12" t="s">
        <v>764</v>
      </c>
      <c r="C313" s="11" t="s">
        <v>770</v>
      </c>
      <c r="D313" s="12" t="s">
        <v>2</v>
      </c>
      <c r="E313" s="13">
        <v>267</v>
      </c>
      <c r="F313" s="13">
        <v>33</v>
      </c>
      <c r="G313" s="12" t="s">
        <v>21</v>
      </c>
      <c r="H313" s="12" t="e">
        <f>CONCATENATE(G313,"",#REF!)</f>
        <v>#REF!</v>
      </c>
      <c r="I313" s="12" t="s">
        <v>771</v>
      </c>
      <c r="J313" s="11" t="s">
        <v>23</v>
      </c>
      <c r="K313" s="12" t="s">
        <v>767</v>
      </c>
      <c r="L313" s="12" t="s">
        <v>768</v>
      </c>
      <c r="M313" s="32" t="s">
        <v>1075</v>
      </c>
      <c r="N313" s="12"/>
      <c r="O313" s="12"/>
      <c r="P313" s="12"/>
      <c r="Q313" s="14">
        <v>66825</v>
      </c>
    </row>
    <row r="314" spans="1:17" s="5" customFormat="1" ht="15" customHeight="1" x14ac:dyDescent="0.3">
      <c r="A314" s="11" t="s">
        <v>772</v>
      </c>
      <c r="B314" s="12" t="s">
        <v>764</v>
      </c>
      <c r="C314" s="11" t="s">
        <v>773</v>
      </c>
      <c r="D314" s="12" t="s">
        <v>27</v>
      </c>
      <c r="E314" s="13">
        <v>707</v>
      </c>
      <c r="F314" s="13">
        <v>64</v>
      </c>
      <c r="G314" s="12" t="s">
        <v>21</v>
      </c>
      <c r="H314" s="12" t="e">
        <f>CONCATENATE(G314,"",#REF!)</f>
        <v>#REF!</v>
      </c>
      <c r="I314" s="12" t="s">
        <v>771</v>
      </c>
      <c r="J314" s="11" t="s">
        <v>23</v>
      </c>
      <c r="K314" s="12" t="s">
        <v>767</v>
      </c>
      <c r="L314" s="12" t="s">
        <v>768</v>
      </c>
      <c r="M314" s="32" t="s">
        <v>1075</v>
      </c>
      <c r="N314" s="12"/>
      <c r="O314" s="12"/>
      <c r="P314" s="12"/>
      <c r="Q314" s="14">
        <v>129600</v>
      </c>
    </row>
    <row r="315" spans="1:17" s="5" customFormat="1" ht="28.5" customHeight="1" x14ac:dyDescent="0.3">
      <c r="A315" s="11" t="s">
        <v>774</v>
      </c>
      <c r="B315" s="12" t="s">
        <v>701</v>
      </c>
      <c r="C315" s="11">
        <v>559</v>
      </c>
      <c r="D315" s="12" t="s">
        <v>4</v>
      </c>
      <c r="E315" s="13">
        <v>248</v>
      </c>
      <c r="F315" s="13">
        <v>110</v>
      </c>
      <c r="G315" s="12" t="s">
        <v>21</v>
      </c>
      <c r="H315" s="12" t="e">
        <f>CONCATENATE(G315,"",#REF!)</f>
        <v>#REF!</v>
      </c>
      <c r="I315" s="12" t="s">
        <v>775</v>
      </c>
      <c r="J315" s="11" t="s">
        <v>23</v>
      </c>
      <c r="K315" s="12" t="s">
        <v>776</v>
      </c>
      <c r="L315" s="12" t="s">
        <v>777</v>
      </c>
      <c r="M315" s="12" t="s">
        <v>1076</v>
      </c>
      <c r="N315" s="12" t="s">
        <v>32</v>
      </c>
      <c r="O315" s="12" t="s">
        <v>553</v>
      </c>
      <c r="P315" s="12" t="s">
        <v>778</v>
      </c>
      <c r="Q315" s="15">
        <v>1214400</v>
      </c>
    </row>
    <row r="316" spans="1:17" s="5" customFormat="1" ht="28.5" customHeight="1" x14ac:dyDescent="0.3">
      <c r="A316" s="11" t="s">
        <v>779</v>
      </c>
      <c r="B316" s="12" t="s">
        <v>701</v>
      </c>
      <c r="C316" s="11">
        <v>560</v>
      </c>
      <c r="D316" s="12" t="s">
        <v>3</v>
      </c>
      <c r="E316" s="13">
        <v>2271</v>
      </c>
      <c r="F316" s="13">
        <v>1169</v>
      </c>
      <c r="G316" s="12" t="s">
        <v>21</v>
      </c>
      <c r="H316" s="12" t="e">
        <f>CONCATENATE(G316,"",#REF!)</f>
        <v>#REF!</v>
      </c>
      <c r="I316" s="12" t="s">
        <v>780</v>
      </c>
      <c r="J316" s="11" t="s">
        <v>23</v>
      </c>
      <c r="K316" s="12" t="s">
        <v>781</v>
      </c>
      <c r="L316" s="12" t="s">
        <v>782</v>
      </c>
      <c r="M316" s="12" t="s">
        <v>1077</v>
      </c>
      <c r="N316" s="12"/>
      <c r="O316" s="12"/>
      <c r="P316" s="12"/>
      <c r="Q316" s="15">
        <v>11175640</v>
      </c>
    </row>
    <row r="317" spans="1:17" s="5" customFormat="1" ht="15" customHeight="1" x14ac:dyDescent="0.3">
      <c r="A317" s="11" t="s">
        <v>783</v>
      </c>
      <c r="B317" s="12" t="s">
        <v>701</v>
      </c>
      <c r="C317" s="11">
        <v>563</v>
      </c>
      <c r="D317" s="12" t="s">
        <v>3</v>
      </c>
      <c r="E317" s="13">
        <v>840</v>
      </c>
      <c r="F317" s="13">
        <v>363</v>
      </c>
      <c r="G317" s="12" t="s">
        <v>21</v>
      </c>
      <c r="H317" s="12" t="e">
        <f>CONCATENATE(G317,"",#REF!)</f>
        <v>#REF!</v>
      </c>
      <c r="I317" s="12" t="s">
        <v>784</v>
      </c>
      <c r="J317" s="11" t="s">
        <v>23</v>
      </c>
      <c r="K317" s="12" t="s">
        <v>785</v>
      </c>
      <c r="L317" s="12" t="s">
        <v>786</v>
      </c>
      <c r="M317" s="12" t="s">
        <v>1078</v>
      </c>
      <c r="N317" s="12"/>
      <c r="O317" s="12"/>
      <c r="P317" s="12"/>
      <c r="Q317" s="15">
        <v>4268880</v>
      </c>
    </row>
    <row r="318" spans="1:17" s="5" customFormat="1" ht="15" customHeight="1" x14ac:dyDescent="0.3">
      <c r="A318" s="11" t="s">
        <v>787</v>
      </c>
      <c r="B318" s="12" t="s">
        <v>701</v>
      </c>
      <c r="C318" s="11">
        <v>566</v>
      </c>
      <c r="D318" s="12" t="s">
        <v>3</v>
      </c>
      <c r="E318" s="13">
        <v>458</v>
      </c>
      <c r="F318" s="13">
        <v>174</v>
      </c>
      <c r="G318" s="12" t="s">
        <v>21</v>
      </c>
      <c r="H318" s="12" t="e">
        <f>CONCATENATE(G318,"",#REF!)</f>
        <v>#REF!</v>
      </c>
      <c r="I318" s="12" t="s">
        <v>788</v>
      </c>
      <c r="J318" s="11" t="s">
        <v>23</v>
      </c>
      <c r="K318" s="12" t="s">
        <v>785</v>
      </c>
      <c r="L318" s="12" t="s">
        <v>786</v>
      </c>
      <c r="M318" s="12" t="s">
        <v>1078</v>
      </c>
      <c r="N318" s="12"/>
      <c r="O318" s="12"/>
      <c r="P318" s="12"/>
      <c r="Q318" s="15">
        <v>2050590</v>
      </c>
    </row>
    <row r="319" spans="1:17" s="5" customFormat="1" ht="15" customHeight="1" x14ac:dyDescent="0.3">
      <c r="A319" s="11" t="s">
        <v>789</v>
      </c>
      <c r="B319" s="12" t="s">
        <v>701</v>
      </c>
      <c r="C319" s="11" t="s">
        <v>790</v>
      </c>
      <c r="D319" s="12" t="s">
        <v>3</v>
      </c>
      <c r="E319" s="13">
        <v>312</v>
      </c>
      <c r="F319" s="13">
        <v>168</v>
      </c>
      <c r="G319" s="12" t="s">
        <v>21</v>
      </c>
      <c r="H319" s="12" t="e">
        <f>CONCATENATE(G319,"",#REF!)</f>
        <v>#REF!</v>
      </c>
      <c r="I319" s="12" t="s">
        <v>791</v>
      </c>
      <c r="J319" s="11" t="s">
        <v>23</v>
      </c>
      <c r="K319" s="12" t="s">
        <v>785</v>
      </c>
      <c r="L319" s="12" t="s">
        <v>786</v>
      </c>
      <c r="M319" s="12" t="s">
        <v>1078</v>
      </c>
      <c r="N319" s="12"/>
      <c r="O319" s="12"/>
      <c r="P319" s="12"/>
      <c r="Q319" s="15">
        <v>2955120</v>
      </c>
    </row>
    <row r="320" spans="1:17" s="5" customFormat="1" ht="15" customHeight="1" x14ac:dyDescent="0.3">
      <c r="A320" s="36" t="s">
        <v>792</v>
      </c>
      <c r="B320" s="35" t="s">
        <v>701</v>
      </c>
      <c r="C320" s="36" t="s">
        <v>793</v>
      </c>
      <c r="D320" s="35" t="s">
        <v>2</v>
      </c>
      <c r="E320" s="37">
        <v>72992</v>
      </c>
      <c r="F320" s="13">
        <v>104</v>
      </c>
      <c r="G320" s="12" t="s">
        <v>31</v>
      </c>
      <c r="H320" s="12"/>
      <c r="I320" s="12" t="s">
        <v>31</v>
      </c>
      <c r="J320" s="11" t="s">
        <v>23</v>
      </c>
      <c r="K320" s="35" t="s">
        <v>794</v>
      </c>
      <c r="L320" s="35" t="s">
        <v>794</v>
      </c>
      <c r="M320" s="35" t="s">
        <v>1079</v>
      </c>
      <c r="N320" s="35"/>
      <c r="O320" s="35"/>
      <c r="P320" s="35"/>
      <c r="Q320" s="15">
        <v>457600</v>
      </c>
    </row>
    <row r="321" spans="1:17" s="5" customFormat="1" ht="15" customHeight="1" x14ac:dyDescent="0.3">
      <c r="A321" s="36"/>
      <c r="B321" s="35"/>
      <c r="C321" s="36"/>
      <c r="D321" s="35"/>
      <c r="E321" s="37"/>
      <c r="F321" s="13">
        <v>2550</v>
      </c>
      <c r="G321" s="12" t="s">
        <v>21</v>
      </c>
      <c r="H321" s="12" t="e">
        <f>CONCATENATE(G321,"",#REF!)</f>
        <v>#REF!</v>
      </c>
      <c r="I321" s="12" t="s">
        <v>795</v>
      </c>
      <c r="J321" s="11" t="s">
        <v>23</v>
      </c>
      <c r="K321" s="35"/>
      <c r="L321" s="35"/>
      <c r="M321" s="35"/>
      <c r="N321" s="35"/>
      <c r="O321" s="35"/>
      <c r="P321" s="35"/>
      <c r="Q321" s="15">
        <v>3302250</v>
      </c>
    </row>
    <row r="322" spans="1:17" s="5" customFormat="1" ht="15" customHeight="1" x14ac:dyDescent="0.3">
      <c r="A322" s="11" t="s">
        <v>796</v>
      </c>
      <c r="B322" s="12" t="s">
        <v>701</v>
      </c>
      <c r="C322" s="11" t="s">
        <v>797</v>
      </c>
      <c r="D322" s="12" t="s">
        <v>2</v>
      </c>
      <c r="E322" s="13">
        <v>972</v>
      </c>
      <c r="F322" s="13">
        <v>132</v>
      </c>
      <c r="G322" s="12" t="s">
        <v>21</v>
      </c>
      <c r="H322" s="12" t="e">
        <f>CONCATENATE(G322,"",#REF!)</f>
        <v>#REF!</v>
      </c>
      <c r="I322" s="12" t="s">
        <v>798</v>
      </c>
      <c r="J322" s="11" t="s">
        <v>23</v>
      </c>
      <c r="K322" s="12" t="s">
        <v>799</v>
      </c>
      <c r="L322" s="12" t="s">
        <v>800</v>
      </c>
      <c r="M322" s="12" t="s">
        <v>1035</v>
      </c>
      <c r="N322" s="12"/>
      <c r="O322" s="12"/>
      <c r="P322" s="12"/>
      <c r="Q322" s="15">
        <v>172260</v>
      </c>
    </row>
    <row r="323" spans="1:17" s="5" customFormat="1" ht="15" customHeight="1" x14ac:dyDescent="0.3">
      <c r="A323" s="36" t="s">
        <v>801</v>
      </c>
      <c r="B323" s="35" t="s">
        <v>764</v>
      </c>
      <c r="C323" s="36" t="s">
        <v>802</v>
      </c>
      <c r="D323" s="35" t="s">
        <v>2</v>
      </c>
      <c r="E323" s="37">
        <v>15868</v>
      </c>
      <c r="F323" s="13">
        <v>117</v>
      </c>
      <c r="G323" s="12" t="s">
        <v>31</v>
      </c>
      <c r="H323" s="12"/>
      <c r="I323" s="12" t="s">
        <v>31</v>
      </c>
      <c r="J323" s="11" t="s">
        <v>23</v>
      </c>
      <c r="K323" s="35" t="s">
        <v>803</v>
      </c>
      <c r="L323" s="42" t="s">
        <v>804</v>
      </c>
      <c r="M323" s="35" t="s">
        <v>917</v>
      </c>
      <c r="N323" s="35"/>
      <c r="O323" s="35"/>
      <c r="P323" s="35"/>
      <c r="Q323" s="15">
        <v>468000</v>
      </c>
    </row>
    <row r="324" spans="1:17" s="5" customFormat="1" ht="15" customHeight="1" x14ac:dyDescent="0.3">
      <c r="A324" s="36"/>
      <c r="B324" s="35"/>
      <c r="C324" s="36"/>
      <c r="D324" s="35"/>
      <c r="E324" s="37"/>
      <c r="F324" s="13">
        <v>2160</v>
      </c>
      <c r="G324" s="12" t="s">
        <v>21</v>
      </c>
      <c r="H324" s="12" t="e">
        <f>CONCATENATE(G324,"",#REF!)</f>
        <v>#REF!</v>
      </c>
      <c r="I324" s="12" t="s">
        <v>805</v>
      </c>
      <c r="J324" s="11" t="s">
        <v>23</v>
      </c>
      <c r="K324" s="35"/>
      <c r="L324" s="43"/>
      <c r="M324" s="35"/>
      <c r="N324" s="35"/>
      <c r="O324" s="35"/>
      <c r="P324" s="35"/>
      <c r="Q324" s="15">
        <v>2419200</v>
      </c>
    </row>
    <row r="325" spans="1:17" s="5" customFormat="1" ht="31.5" customHeight="1" x14ac:dyDescent="0.3">
      <c r="A325" s="11" t="s">
        <v>806</v>
      </c>
      <c r="B325" s="12" t="s">
        <v>764</v>
      </c>
      <c r="C325" s="11">
        <v>65</v>
      </c>
      <c r="D325" s="12" t="s">
        <v>807</v>
      </c>
      <c r="E325" s="13">
        <v>2268</v>
      </c>
      <c r="F325" s="13">
        <v>99</v>
      </c>
      <c r="G325" s="12" t="s">
        <v>21</v>
      </c>
      <c r="H325" s="12" t="e">
        <f>CONCATENATE(G325,"",#REF!)</f>
        <v>#REF!</v>
      </c>
      <c r="I325" s="12" t="s">
        <v>808</v>
      </c>
      <c r="J325" s="11" t="s">
        <v>23</v>
      </c>
      <c r="K325" s="12" t="s">
        <v>809</v>
      </c>
      <c r="L325" s="12" t="s">
        <v>810</v>
      </c>
      <c r="M325" s="12" t="s">
        <v>1081</v>
      </c>
      <c r="N325" s="12"/>
      <c r="O325" s="12"/>
      <c r="P325" s="12"/>
      <c r="Q325" s="15">
        <v>454410</v>
      </c>
    </row>
    <row r="326" spans="1:17" s="5" customFormat="1" ht="15" customHeight="1" x14ac:dyDescent="0.3">
      <c r="A326" s="11" t="s">
        <v>811</v>
      </c>
      <c r="B326" s="12" t="s">
        <v>764</v>
      </c>
      <c r="C326" s="11" t="s">
        <v>812</v>
      </c>
      <c r="D326" s="12" t="s">
        <v>2</v>
      </c>
      <c r="E326" s="13">
        <v>157091</v>
      </c>
      <c r="F326" s="13">
        <v>3953</v>
      </c>
      <c r="G326" s="12" t="s">
        <v>21</v>
      </c>
      <c r="H326" s="12" t="e">
        <f>CONCATENATE(G326,"",#REF!)</f>
        <v>#REF!</v>
      </c>
      <c r="I326" s="12" t="s">
        <v>813</v>
      </c>
      <c r="J326" s="11" t="s">
        <v>23</v>
      </c>
      <c r="K326" s="12" t="s">
        <v>814</v>
      </c>
      <c r="L326" s="12" t="s">
        <v>814</v>
      </c>
      <c r="M326" s="12" t="s">
        <v>1082</v>
      </c>
      <c r="N326" s="12"/>
      <c r="O326" s="12"/>
      <c r="P326" s="12"/>
      <c r="Q326" s="15">
        <v>4308770</v>
      </c>
    </row>
    <row r="327" spans="1:17" s="5" customFormat="1" ht="15" customHeight="1" x14ac:dyDescent="0.3">
      <c r="A327" s="36" t="s">
        <v>815</v>
      </c>
      <c r="B327" s="35" t="s">
        <v>764</v>
      </c>
      <c r="C327" s="36" t="s">
        <v>816</v>
      </c>
      <c r="D327" s="35" t="s">
        <v>2</v>
      </c>
      <c r="E327" s="37">
        <v>50777</v>
      </c>
      <c r="F327" s="13">
        <v>116</v>
      </c>
      <c r="G327" s="12" t="s">
        <v>31</v>
      </c>
      <c r="H327" s="12"/>
      <c r="I327" s="12" t="s">
        <v>31</v>
      </c>
      <c r="J327" s="11" t="s">
        <v>23</v>
      </c>
      <c r="K327" s="35" t="s">
        <v>817</v>
      </c>
      <c r="L327" s="35" t="s">
        <v>818</v>
      </c>
      <c r="M327" s="35" t="s">
        <v>1083</v>
      </c>
      <c r="N327" s="35"/>
      <c r="O327" s="35"/>
      <c r="P327" s="35"/>
      <c r="Q327" s="15">
        <v>458200</v>
      </c>
    </row>
    <row r="328" spans="1:17" s="5" customFormat="1" ht="15" customHeight="1" x14ac:dyDescent="0.3">
      <c r="A328" s="36"/>
      <c r="B328" s="35"/>
      <c r="C328" s="36"/>
      <c r="D328" s="35"/>
      <c r="E328" s="37"/>
      <c r="F328" s="13">
        <v>2266</v>
      </c>
      <c r="G328" s="12" t="s">
        <v>21</v>
      </c>
      <c r="H328" s="12" t="e">
        <f>CONCATENATE(G328,"",#REF!)</f>
        <v>#REF!</v>
      </c>
      <c r="I328" s="12" t="s">
        <v>819</v>
      </c>
      <c r="J328" s="11" t="s">
        <v>23</v>
      </c>
      <c r="K328" s="35"/>
      <c r="L328" s="35"/>
      <c r="M328" s="35"/>
      <c r="N328" s="35"/>
      <c r="O328" s="35"/>
      <c r="P328" s="35"/>
      <c r="Q328" s="15">
        <v>2503930</v>
      </c>
    </row>
    <row r="329" spans="1:17" s="5" customFormat="1" ht="15" customHeight="1" x14ac:dyDescent="0.3">
      <c r="A329" s="36" t="s">
        <v>820</v>
      </c>
      <c r="B329" s="35" t="s">
        <v>764</v>
      </c>
      <c r="C329" s="36" t="s">
        <v>821</v>
      </c>
      <c r="D329" s="35" t="s">
        <v>2</v>
      </c>
      <c r="E329" s="37">
        <v>204497</v>
      </c>
      <c r="F329" s="13">
        <v>112</v>
      </c>
      <c r="G329" s="12" t="s">
        <v>31</v>
      </c>
      <c r="H329" s="12"/>
      <c r="I329" s="12" t="s">
        <v>31</v>
      </c>
      <c r="J329" s="11" t="s">
        <v>23</v>
      </c>
      <c r="K329" s="35" t="s">
        <v>809</v>
      </c>
      <c r="L329" s="35" t="s">
        <v>809</v>
      </c>
      <c r="M329" s="35" t="s">
        <v>1080</v>
      </c>
      <c r="N329" s="35"/>
      <c r="O329" s="35"/>
      <c r="P329" s="35"/>
      <c r="Q329" s="15">
        <v>470400</v>
      </c>
    </row>
    <row r="330" spans="1:17" s="5" customFormat="1" ht="15" customHeight="1" x14ac:dyDescent="0.3">
      <c r="A330" s="36"/>
      <c r="B330" s="35"/>
      <c r="C330" s="36"/>
      <c r="D330" s="35"/>
      <c r="E330" s="37"/>
      <c r="F330" s="13">
        <v>6723</v>
      </c>
      <c r="G330" s="12" t="s">
        <v>21</v>
      </c>
      <c r="H330" s="12" t="e">
        <f>CONCATENATE(G330,"",#REF!)</f>
        <v>#REF!</v>
      </c>
      <c r="I330" s="12" t="s">
        <v>822</v>
      </c>
      <c r="J330" s="11" t="s">
        <v>23</v>
      </c>
      <c r="K330" s="35"/>
      <c r="L330" s="35"/>
      <c r="M330" s="35"/>
      <c r="N330" s="35"/>
      <c r="O330" s="35"/>
      <c r="P330" s="35"/>
      <c r="Q330" s="15">
        <v>8538210</v>
      </c>
    </row>
    <row r="331" spans="1:17" s="5" customFormat="1" ht="32.25" customHeight="1" x14ac:dyDescent="0.3">
      <c r="A331" s="39" t="s">
        <v>823</v>
      </c>
      <c r="B331" s="35" t="s">
        <v>824</v>
      </c>
      <c r="C331" s="36">
        <v>1053</v>
      </c>
      <c r="D331" s="35" t="s">
        <v>4</v>
      </c>
      <c r="E331" s="37">
        <v>1610</v>
      </c>
      <c r="F331" s="37">
        <v>430</v>
      </c>
      <c r="G331" s="12" t="s">
        <v>21</v>
      </c>
      <c r="H331" s="12" t="e">
        <f>CONCATENATE(G331,"",#REF!)</f>
        <v>#REF!</v>
      </c>
      <c r="I331" s="35" t="s">
        <v>825</v>
      </c>
      <c r="J331" s="36" t="s">
        <v>23</v>
      </c>
      <c r="K331" s="35" t="s">
        <v>826</v>
      </c>
      <c r="L331" s="35" t="s">
        <v>827</v>
      </c>
      <c r="M331" s="35" t="s">
        <v>1084</v>
      </c>
      <c r="N331" s="12" t="s">
        <v>24</v>
      </c>
      <c r="O331" s="12" t="s">
        <v>828</v>
      </c>
      <c r="P331" s="12" t="s">
        <v>829</v>
      </c>
      <c r="Q331" s="34">
        <v>2779950</v>
      </c>
    </row>
    <row r="332" spans="1:17" s="5" customFormat="1" ht="32.25" customHeight="1" x14ac:dyDescent="0.3">
      <c r="A332" s="40"/>
      <c r="B332" s="35"/>
      <c r="C332" s="36"/>
      <c r="D332" s="35"/>
      <c r="E332" s="37"/>
      <c r="F332" s="37"/>
      <c r="G332" s="12"/>
      <c r="H332" s="12"/>
      <c r="I332" s="35"/>
      <c r="J332" s="36"/>
      <c r="K332" s="35"/>
      <c r="L332" s="35"/>
      <c r="M332" s="35"/>
      <c r="N332" s="12" t="s">
        <v>29</v>
      </c>
      <c r="O332" s="12" t="s">
        <v>830</v>
      </c>
      <c r="P332" s="12" t="s">
        <v>831</v>
      </c>
      <c r="Q332" s="34"/>
    </row>
    <row r="333" spans="1:17" s="5" customFormat="1" ht="32.25" customHeight="1" x14ac:dyDescent="0.3">
      <c r="A333" s="41"/>
      <c r="B333" s="35"/>
      <c r="C333" s="36"/>
      <c r="D333" s="35"/>
      <c r="E333" s="37"/>
      <c r="F333" s="37"/>
      <c r="G333" s="12"/>
      <c r="H333" s="12"/>
      <c r="I333" s="35"/>
      <c r="J333" s="36"/>
      <c r="K333" s="35"/>
      <c r="L333" s="35"/>
      <c r="M333" s="35"/>
      <c r="N333" s="12" t="s">
        <v>832</v>
      </c>
      <c r="O333" s="12" t="s">
        <v>828</v>
      </c>
      <c r="P333" s="12" t="s">
        <v>829</v>
      </c>
      <c r="Q333" s="34"/>
    </row>
    <row r="334" spans="1:17" s="5" customFormat="1" ht="15" customHeight="1" x14ac:dyDescent="0.3">
      <c r="A334" s="36" t="s">
        <v>833</v>
      </c>
      <c r="B334" s="35" t="s">
        <v>764</v>
      </c>
      <c r="C334" s="36" t="s">
        <v>834</v>
      </c>
      <c r="D334" s="35" t="s">
        <v>2</v>
      </c>
      <c r="E334" s="37">
        <v>656935</v>
      </c>
      <c r="F334" s="13">
        <v>96</v>
      </c>
      <c r="G334" s="12" t="s">
        <v>31</v>
      </c>
      <c r="H334" s="12" t="s">
        <v>31</v>
      </c>
      <c r="I334" s="12" t="s">
        <v>31</v>
      </c>
      <c r="J334" s="11" t="s">
        <v>23</v>
      </c>
      <c r="K334" s="35" t="s">
        <v>835</v>
      </c>
      <c r="L334" s="35" t="s">
        <v>835</v>
      </c>
      <c r="M334" s="35" t="s">
        <v>1085</v>
      </c>
      <c r="N334" s="35" t="s">
        <v>836</v>
      </c>
      <c r="O334" s="35" t="s">
        <v>837</v>
      </c>
      <c r="P334" s="35" t="s">
        <v>1009</v>
      </c>
      <c r="Q334" s="15">
        <v>470400</v>
      </c>
    </row>
    <row r="335" spans="1:17" s="5" customFormat="1" ht="15" customHeight="1" x14ac:dyDescent="0.3">
      <c r="A335" s="36"/>
      <c r="B335" s="35"/>
      <c r="C335" s="36"/>
      <c r="D335" s="35"/>
      <c r="E335" s="37"/>
      <c r="F335" s="13">
        <v>3719</v>
      </c>
      <c r="G335" s="12" t="s">
        <v>21</v>
      </c>
      <c r="H335" s="12" t="e">
        <f>CONCATENATE(G335,"",#REF!)</f>
        <v>#REF!</v>
      </c>
      <c r="I335" s="12" t="s">
        <v>838</v>
      </c>
      <c r="J335" s="11" t="s">
        <v>23</v>
      </c>
      <c r="K335" s="35"/>
      <c r="L335" s="35"/>
      <c r="M335" s="35"/>
      <c r="N335" s="35"/>
      <c r="O335" s="35"/>
      <c r="P335" s="35"/>
      <c r="Q335" s="15">
        <v>5095030</v>
      </c>
    </row>
    <row r="336" spans="1:17" s="5" customFormat="1" ht="15" customHeight="1" x14ac:dyDescent="0.3">
      <c r="A336" s="36" t="s">
        <v>839</v>
      </c>
      <c r="B336" s="35" t="s">
        <v>824</v>
      </c>
      <c r="C336" s="36" t="s">
        <v>840</v>
      </c>
      <c r="D336" s="35" t="s">
        <v>2</v>
      </c>
      <c r="E336" s="37">
        <v>33588</v>
      </c>
      <c r="F336" s="38">
        <v>234</v>
      </c>
      <c r="G336" s="12" t="s">
        <v>21</v>
      </c>
      <c r="H336" s="12" t="str">
        <f>CONCATENATE(G336,"",G337)</f>
        <v>구분지상권(상공16-67m)</v>
      </c>
      <c r="I336" s="35" t="s">
        <v>841</v>
      </c>
      <c r="J336" s="11" t="s">
        <v>28</v>
      </c>
      <c r="K336" s="12" t="s">
        <v>842</v>
      </c>
      <c r="L336" s="12" t="s">
        <v>842</v>
      </c>
      <c r="M336" s="12" t="s">
        <v>1086</v>
      </c>
      <c r="N336" s="12"/>
      <c r="O336" s="12"/>
      <c r="P336" s="12"/>
      <c r="Q336" s="14">
        <v>128700</v>
      </c>
    </row>
    <row r="337" spans="1:17" s="5" customFormat="1" ht="40.5" customHeight="1" x14ac:dyDescent="0.3">
      <c r="A337" s="36"/>
      <c r="B337" s="35"/>
      <c r="C337" s="36"/>
      <c r="D337" s="35"/>
      <c r="E337" s="37"/>
      <c r="F337" s="38"/>
      <c r="G337" s="12" t="s">
        <v>843</v>
      </c>
      <c r="H337" s="12"/>
      <c r="I337" s="35"/>
      <c r="J337" s="11" t="s">
        <v>28</v>
      </c>
      <c r="K337" s="12" t="s">
        <v>844</v>
      </c>
      <c r="L337" s="12" t="s">
        <v>844</v>
      </c>
      <c r="M337" s="12" t="s">
        <v>1087</v>
      </c>
      <c r="N337" s="12"/>
      <c r="O337" s="12"/>
      <c r="P337" s="12"/>
      <c r="Q337" s="14">
        <v>128700</v>
      </c>
    </row>
    <row r="338" spans="1:17" s="5" customFormat="1" ht="40.5" customHeight="1" x14ac:dyDescent="0.3">
      <c r="A338" s="11" t="s">
        <v>845</v>
      </c>
      <c r="B338" s="12" t="s">
        <v>824</v>
      </c>
      <c r="C338" s="11" t="s">
        <v>846</v>
      </c>
      <c r="D338" s="12" t="s">
        <v>4</v>
      </c>
      <c r="E338" s="13">
        <v>992</v>
      </c>
      <c r="F338" s="15">
        <v>717</v>
      </c>
      <c r="G338" s="12" t="s">
        <v>21</v>
      </c>
      <c r="H338" s="12" t="e">
        <f>CONCATENATE(G338,"",#REF!)</f>
        <v>#REF!</v>
      </c>
      <c r="I338" s="12" t="s">
        <v>453</v>
      </c>
      <c r="J338" s="11" t="s">
        <v>23</v>
      </c>
      <c r="K338" s="12" t="s">
        <v>847</v>
      </c>
      <c r="L338" s="12" t="s">
        <v>848</v>
      </c>
      <c r="M338" s="12" t="s">
        <v>1088</v>
      </c>
      <c r="N338" s="12"/>
      <c r="O338" s="12"/>
      <c r="P338" s="12"/>
      <c r="Q338" s="15">
        <v>3710475</v>
      </c>
    </row>
    <row r="339" spans="1:17" s="5" customFormat="1" ht="40.5" customHeight="1" x14ac:dyDescent="0.3">
      <c r="A339" s="36" t="s">
        <v>849</v>
      </c>
      <c r="B339" s="35" t="s">
        <v>824</v>
      </c>
      <c r="C339" s="36" t="s">
        <v>850</v>
      </c>
      <c r="D339" s="35" t="s">
        <v>2</v>
      </c>
      <c r="E339" s="37">
        <v>33454</v>
      </c>
      <c r="F339" s="38">
        <v>91</v>
      </c>
      <c r="G339" s="12" t="s">
        <v>31</v>
      </c>
      <c r="H339" s="12" t="s">
        <v>31</v>
      </c>
      <c r="I339" s="35" t="s">
        <v>31</v>
      </c>
      <c r="J339" s="7" t="s">
        <v>851</v>
      </c>
      <c r="K339" s="12" t="s">
        <v>852</v>
      </c>
      <c r="L339" s="12" t="s">
        <v>853</v>
      </c>
      <c r="M339" s="12" t="s">
        <v>1089</v>
      </c>
      <c r="N339" s="12"/>
      <c r="O339" s="12"/>
      <c r="P339" s="12"/>
      <c r="Q339" s="14">
        <f>473200*2/5</f>
        <v>189280</v>
      </c>
    </row>
    <row r="340" spans="1:17" s="5" customFormat="1" ht="40.5" customHeight="1" x14ac:dyDescent="0.3">
      <c r="A340" s="36"/>
      <c r="B340" s="35"/>
      <c r="C340" s="36"/>
      <c r="D340" s="35"/>
      <c r="E340" s="37"/>
      <c r="F340" s="38"/>
      <c r="G340" s="12"/>
      <c r="H340" s="12"/>
      <c r="I340" s="35"/>
      <c r="J340" s="7" t="s">
        <v>854</v>
      </c>
      <c r="K340" s="12" t="s">
        <v>855</v>
      </c>
      <c r="L340" s="12" t="s">
        <v>856</v>
      </c>
      <c r="M340" s="12" t="s">
        <v>1090</v>
      </c>
      <c r="N340" s="12"/>
      <c r="O340" s="12"/>
      <c r="P340" s="12"/>
      <c r="Q340" s="14">
        <f>473200*1/5</f>
        <v>94640</v>
      </c>
    </row>
    <row r="341" spans="1:17" s="5" customFormat="1" ht="40.5" customHeight="1" x14ac:dyDescent="0.3">
      <c r="A341" s="36"/>
      <c r="B341" s="35"/>
      <c r="C341" s="36"/>
      <c r="D341" s="35"/>
      <c r="E341" s="37"/>
      <c r="F341" s="38"/>
      <c r="G341" s="12"/>
      <c r="H341" s="12"/>
      <c r="I341" s="35"/>
      <c r="J341" s="7" t="s">
        <v>854</v>
      </c>
      <c r="K341" s="12" t="s">
        <v>857</v>
      </c>
      <c r="L341" s="12" t="s">
        <v>858</v>
      </c>
      <c r="M341" s="12" t="s">
        <v>1090</v>
      </c>
      <c r="N341" s="12"/>
      <c r="O341" s="12"/>
      <c r="P341" s="12"/>
      <c r="Q341" s="14">
        <f>473200*1/5</f>
        <v>94640</v>
      </c>
    </row>
    <row r="342" spans="1:17" s="5" customFormat="1" ht="40.5" customHeight="1" x14ac:dyDescent="0.3">
      <c r="A342" s="36"/>
      <c r="B342" s="35"/>
      <c r="C342" s="36"/>
      <c r="D342" s="35"/>
      <c r="E342" s="37"/>
      <c r="F342" s="38"/>
      <c r="G342" s="12"/>
      <c r="H342" s="12"/>
      <c r="I342" s="35"/>
      <c r="J342" s="7" t="s">
        <v>854</v>
      </c>
      <c r="K342" s="12" t="s">
        <v>859</v>
      </c>
      <c r="L342" s="12" t="s">
        <v>860</v>
      </c>
      <c r="M342" s="12" t="s">
        <v>1089</v>
      </c>
      <c r="N342" s="12"/>
      <c r="O342" s="12"/>
      <c r="P342" s="12"/>
      <c r="Q342" s="14">
        <f>473200*1/5</f>
        <v>94640</v>
      </c>
    </row>
    <row r="343" spans="1:17" s="5" customFormat="1" ht="40.5" customHeight="1" x14ac:dyDescent="0.3">
      <c r="A343" s="36"/>
      <c r="B343" s="35"/>
      <c r="C343" s="36"/>
      <c r="D343" s="35"/>
      <c r="E343" s="37"/>
      <c r="F343" s="38">
        <v>3660</v>
      </c>
      <c r="G343" s="12"/>
      <c r="H343" s="12"/>
      <c r="I343" s="35" t="s">
        <v>861</v>
      </c>
      <c r="J343" s="7" t="s">
        <v>851</v>
      </c>
      <c r="K343" s="12" t="s">
        <v>852</v>
      </c>
      <c r="L343" s="12" t="s">
        <v>853</v>
      </c>
      <c r="M343" s="12" t="s">
        <v>1089</v>
      </c>
      <c r="N343" s="12"/>
      <c r="O343" s="12"/>
      <c r="P343" s="12"/>
      <c r="Q343" s="14">
        <f>5343600*2/5</f>
        <v>2137440</v>
      </c>
    </row>
    <row r="344" spans="1:17" s="5" customFormat="1" ht="40.5" customHeight="1" x14ac:dyDescent="0.3">
      <c r="A344" s="36"/>
      <c r="B344" s="35"/>
      <c r="C344" s="36"/>
      <c r="D344" s="35"/>
      <c r="E344" s="37"/>
      <c r="F344" s="38"/>
      <c r="G344" s="12"/>
      <c r="H344" s="12"/>
      <c r="I344" s="35"/>
      <c r="J344" s="7" t="s">
        <v>854</v>
      </c>
      <c r="K344" s="12" t="s">
        <v>855</v>
      </c>
      <c r="L344" s="12" t="s">
        <v>856</v>
      </c>
      <c r="M344" s="12" t="s">
        <v>1090</v>
      </c>
      <c r="N344" s="12"/>
      <c r="O344" s="12"/>
      <c r="P344" s="12"/>
      <c r="Q344" s="14">
        <f>5343600*1/5</f>
        <v>1068720</v>
      </c>
    </row>
    <row r="345" spans="1:17" s="5" customFormat="1" ht="40.5" customHeight="1" x14ac:dyDescent="0.3">
      <c r="A345" s="36"/>
      <c r="B345" s="35"/>
      <c r="C345" s="36"/>
      <c r="D345" s="35"/>
      <c r="E345" s="37"/>
      <c r="F345" s="38"/>
      <c r="G345" s="12" t="s">
        <v>21</v>
      </c>
      <c r="H345" s="12" t="str">
        <f>CONCATENATE(G345,"",G346)</f>
        <v>구분지상권(상공4-57m)</v>
      </c>
      <c r="I345" s="35"/>
      <c r="J345" s="7" t="s">
        <v>854</v>
      </c>
      <c r="K345" s="12" t="s">
        <v>857</v>
      </c>
      <c r="L345" s="12" t="s">
        <v>858</v>
      </c>
      <c r="M345" s="12" t="s">
        <v>1090</v>
      </c>
      <c r="N345" s="12"/>
      <c r="O345" s="12"/>
      <c r="P345" s="12"/>
      <c r="Q345" s="14">
        <f>5343600*1/5</f>
        <v>1068720</v>
      </c>
    </row>
    <row r="346" spans="1:17" s="5" customFormat="1" ht="40.5" customHeight="1" x14ac:dyDescent="0.3">
      <c r="A346" s="36"/>
      <c r="B346" s="35"/>
      <c r="C346" s="36"/>
      <c r="D346" s="35"/>
      <c r="E346" s="37"/>
      <c r="F346" s="38"/>
      <c r="G346" s="12" t="s">
        <v>862</v>
      </c>
      <c r="H346" s="12"/>
      <c r="I346" s="35"/>
      <c r="J346" s="7" t="s">
        <v>854</v>
      </c>
      <c r="K346" s="12" t="s">
        <v>859</v>
      </c>
      <c r="L346" s="12" t="s">
        <v>860</v>
      </c>
      <c r="M346" s="12" t="s">
        <v>1089</v>
      </c>
      <c r="N346" s="12"/>
      <c r="O346" s="12"/>
      <c r="P346" s="12"/>
      <c r="Q346" s="14">
        <f>5343600*1/5</f>
        <v>1068720</v>
      </c>
    </row>
    <row r="347" spans="1:17" s="5" customFormat="1" ht="15" customHeight="1" x14ac:dyDescent="0.3">
      <c r="A347" s="11" t="s">
        <v>863</v>
      </c>
      <c r="B347" s="12" t="s">
        <v>824</v>
      </c>
      <c r="C347" s="11" t="s">
        <v>864</v>
      </c>
      <c r="D347" s="12" t="s">
        <v>2</v>
      </c>
      <c r="E347" s="13">
        <v>969</v>
      </c>
      <c r="F347" s="13">
        <v>389</v>
      </c>
      <c r="G347" s="12" t="s">
        <v>21</v>
      </c>
      <c r="H347" s="12" t="e">
        <f>CONCATENATE(G347,"",#REF!)</f>
        <v>#REF!</v>
      </c>
      <c r="I347" s="12" t="s">
        <v>618</v>
      </c>
      <c r="J347" s="11" t="s">
        <v>23</v>
      </c>
      <c r="K347" s="12" t="s">
        <v>865</v>
      </c>
      <c r="L347" s="12" t="s">
        <v>865</v>
      </c>
      <c r="M347" s="12" t="s">
        <v>1091</v>
      </c>
      <c r="N347" s="12"/>
      <c r="O347" s="12"/>
      <c r="P347" s="12"/>
      <c r="Q347" s="15">
        <v>731320</v>
      </c>
    </row>
    <row r="348" spans="1:17" s="5" customFormat="1" ht="15" customHeight="1" x14ac:dyDescent="0.3">
      <c r="A348" s="11" t="s">
        <v>866</v>
      </c>
      <c r="B348" s="12" t="s">
        <v>824</v>
      </c>
      <c r="C348" s="11" t="s">
        <v>867</v>
      </c>
      <c r="D348" s="12" t="s">
        <v>4</v>
      </c>
      <c r="E348" s="13">
        <v>628</v>
      </c>
      <c r="F348" s="13">
        <v>355</v>
      </c>
      <c r="G348" s="12" t="s">
        <v>21</v>
      </c>
      <c r="H348" s="12" t="e">
        <f>CONCATENATE(G348,"",#REF!)</f>
        <v>#REF!</v>
      </c>
      <c r="I348" s="12" t="s">
        <v>868</v>
      </c>
      <c r="J348" s="11" t="s">
        <v>23</v>
      </c>
      <c r="K348" s="12" t="s">
        <v>865</v>
      </c>
      <c r="L348" s="12" t="s">
        <v>865</v>
      </c>
      <c r="M348" s="12" t="s">
        <v>1091</v>
      </c>
      <c r="N348" s="12"/>
      <c r="O348" s="12"/>
      <c r="P348" s="12"/>
      <c r="Q348" s="15">
        <v>2887925</v>
      </c>
    </row>
    <row r="349" spans="1:17" s="5" customFormat="1" ht="15" customHeight="1" x14ac:dyDescent="0.3">
      <c r="A349" s="11" t="s">
        <v>869</v>
      </c>
      <c r="B349" s="12" t="s">
        <v>824</v>
      </c>
      <c r="C349" s="11">
        <v>863</v>
      </c>
      <c r="D349" s="12" t="s">
        <v>3</v>
      </c>
      <c r="E349" s="13">
        <v>407</v>
      </c>
      <c r="F349" s="13">
        <v>57</v>
      </c>
      <c r="G349" s="12" t="s">
        <v>21</v>
      </c>
      <c r="H349" s="12" t="e">
        <f>CONCATENATE(G349,"",#REF!)</f>
        <v>#REF!</v>
      </c>
      <c r="I349" s="12" t="s">
        <v>370</v>
      </c>
      <c r="J349" s="11" t="s">
        <v>23</v>
      </c>
      <c r="K349" s="12" t="s">
        <v>870</v>
      </c>
      <c r="L349" s="12" t="s">
        <v>871</v>
      </c>
      <c r="M349" s="12" t="s">
        <v>1092</v>
      </c>
      <c r="N349" s="12"/>
      <c r="O349" s="12"/>
      <c r="P349" s="12"/>
      <c r="Q349" s="15">
        <v>110295</v>
      </c>
    </row>
    <row r="350" spans="1:17" s="5" customFormat="1" ht="29.25" customHeight="1" x14ac:dyDescent="0.3">
      <c r="A350" s="11" t="s">
        <v>872</v>
      </c>
      <c r="B350" s="12" t="s">
        <v>824</v>
      </c>
      <c r="C350" s="11" t="s">
        <v>873</v>
      </c>
      <c r="D350" s="12" t="s">
        <v>2</v>
      </c>
      <c r="E350" s="13">
        <v>40677</v>
      </c>
      <c r="F350" s="13">
        <v>2153</v>
      </c>
      <c r="G350" s="12" t="s">
        <v>21</v>
      </c>
      <c r="H350" s="12" t="e">
        <f>CONCATENATE(G350,"",#REF!)</f>
        <v>#REF!</v>
      </c>
      <c r="I350" s="12" t="s">
        <v>874</v>
      </c>
      <c r="J350" s="11" t="s">
        <v>23</v>
      </c>
      <c r="K350" s="12" t="s">
        <v>875</v>
      </c>
      <c r="L350" s="12" t="s">
        <v>875</v>
      </c>
      <c r="M350" s="12" t="s">
        <v>1093</v>
      </c>
      <c r="N350" s="12"/>
      <c r="O350" s="12"/>
      <c r="P350" s="12"/>
      <c r="Q350" s="15">
        <v>2271415</v>
      </c>
    </row>
    <row r="351" spans="1:17" s="5" customFormat="1" ht="29.25" customHeight="1" x14ac:dyDescent="0.3">
      <c r="A351" s="11" t="s">
        <v>876</v>
      </c>
      <c r="B351" s="12" t="s">
        <v>824</v>
      </c>
      <c r="C351" s="11" t="s">
        <v>877</v>
      </c>
      <c r="D351" s="12" t="s">
        <v>2</v>
      </c>
      <c r="E351" s="13">
        <v>142</v>
      </c>
      <c r="F351" s="13">
        <v>142</v>
      </c>
      <c r="G351" s="12" t="s">
        <v>21</v>
      </c>
      <c r="H351" s="12" t="e">
        <f>CONCATENATE(G351,"",#REF!)</f>
        <v>#REF!</v>
      </c>
      <c r="I351" s="12" t="s">
        <v>874</v>
      </c>
      <c r="J351" s="11" t="s">
        <v>23</v>
      </c>
      <c r="K351" s="12" t="s">
        <v>875</v>
      </c>
      <c r="L351" s="12" t="s">
        <v>875</v>
      </c>
      <c r="M351" s="12" t="s">
        <v>1093</v>
      </c>
      <c r="N351" s="12"/>
      <c r="O351" s="12"/>
      <c r="P351" s="12"/>
      <c r="Q351" s="15">
        <v>148390</v>
      </c>
    </row>
    <row r="352" spans="1:17" s="5" customFormat="1" ht="29.25" customHeight="1" x14ac:dyDescent="0.3">
      <c r="A352" s="11" t="s">
        <v>878</v>
      </c>
      <c r="B352" s="12" t="s">
        <v>824</v>
      </c>
      <c r="C352" s="11" t="s">
        <v>879</v>
      </c>
      <c r="D352" s="12" t="s">
        <v>4</v>
      </c>
      <c r="E352" s="13">
        <v>1170</v>
      </c>
      <c r="F352" s="13">
        <v>578</v>
      </c>
      <c r="G352" s="12" t="s">
        <v>21</v>
      </c>
      <c r="H352" s="12" t="e">
        <f>CONCATENATE(G352,"",#REF!)</f>
        <v>#REF!</v>
      </c>
      <c r="I352" s="12" t="s">
        <v>880</v>
      </c>
      <c r="J352" s="11" t="s">
        <v>23</v>
      </c>
      <c r="K352" s="12" t="s">
        <v>881</v>
      </c>
      <c r="L352" s="12" t="s">
        <v>882</v>
      </c>
      <c r="M352" s="12" t="s">
        <v>1094</v>
      </c>
      <c r="N352" s="12" t="s">
        <v>26</v>
      </c>
      <c r="O352" s="12" t="s">
        <v>883</v>
      </c>
      <c r="P352" s="12" t="s">
        <v>1095</v>
      </c>
      <c r="Q352" s="15">
        <v>2349570</v>
      </c>
    </row>
  </sheetData>
  <mergeCells count="496">
    <mergeCell ref="K147:K152"/>
    <mergeCell ref="M147:M152"/>
    <mergeCell ref="N148:N152"/>
    <mergeCell ref="K154:K159"/>
    <mergeCell ref="M154:M159"/>
    <mergeCell ref="N155:N159"/>
    <mergeCell ref="B134:B146"/>
    <mergeCell ref="C134:C146"/>
    <mergeCell ref="D134:D146"/>
    <mergeCell ref="E134:E146"/>
    <mergeCell ref="F134:F146"/>
    <mergeCell ref="I134:I146"/>
    <mergeCell ref="K134:K136"/>
    <mergeCell ref="M134:M136"/>
    <mergeCell ref="N135:N139"/>
    <mergeCell ref="K137:K139"/>
    <mergeCell ref="M137:M139"/>
    <mergeCell ref="K142:K146"/>
    <mergeCell ref="M142:M146"/>
    <mergeCell ref="N142:N146"/>
    <mergeCell ref="B147:B159"/>
    <mergeCell ref="C147:C159"/>
    <mergeCell ref="D147:D159"/>
    <mergeCell ref="E147:E159"/>
    <mergeCell ref="A1:Q1"/>
    <mergeCell ref="J62:J63"/>
    <mergeCell ref="K62:K63"/>
    <mergeCell ref="L62:L63"/>
    <mergeCell ref="M62:M63"/>
    <mergeCell ref="N62:N63"/>
    <mergeCell ref="O62:O63"/>
    <mergeCell ref="P62:P63"/>
    <mergeCell ref="A66:A68"/>
    <mergeCell ref="B66:B68"/>
    <mergeCell ref="C66:C68"/>
    <mergeCell ref="D66:D68"/>
    <mergeCell ref="E66:E68"/>
    <mergeCell ref="F66:F68"/>
    <mergeCell ref="G66:G67"/>
    <mergeCell ref="H66:H67"/>
    <mergeCell ref="I66:I68"/>
    <mergeCell ref="J66:J68"/>
    <mergeCell ref="K66:K68"/>
    <mergeCell ref="L66:L68"/>
    <mergeCell ref="H54:H57"/>
    <mergeCell ref="I54:I57"/>
    <mergeCell ref="F58:F61"/>
    <mergeCell ref="G58:G61"/>
    <mergeCell ref="H58:H61"/>
    <mergeCell ref="I58:I61"/>
    <mergeCell ref="A62:A63"/>
    <mergeCell ref="B62:B63"/>
    <mergeCell ref="C62:C63"/>
    <mergeCell ref="D62:D63"/>
    <mergeCell ref="E62:E63"/>
    <mergeCell ref="Q2:Q3"/>
    <mergeCell ref="H2:H3"/>
    <mergeCell ref="I2:I3"/>
    <mergeCell ref="J2:J3"/>
    <mergeCell ref="K2:M2"/>
    <mergeCell ref="N2:P2"/>
    <mergeCell ref="G2:G3"/>
    <mergeCell ref="J5:J6"/>
    <mergeCell ref="K5:K6"/>
    <mergeCell ref="L5:L6"/>
    <mergeCell ref="M5:M6"/>
    <mergeCell ref="N5:N6"/>
    <mergeCell ref="O5:O6"/>
    <mergeCell ref="P5:P6"/>
    <mergeCell ref="A8:A9"/>
    <mergeCell ref="B8:B9"/>
    <mergeCell ref="C8:C9"/>
    <mergeCell ref="K78:K80"/>
    <mergeCell ref="L78:L80"/>
    <mergeCell ref="M78:M80"/>
    <mergeCell ref="A2:A3"/>
    <mergeCell ref="B2:B3"/>
    <mergeCell ref="C2:C3"/>
    <mergeCell ref="D2:D3"/>
    <mergeCell ref="A5:A6"/>
    <mergeCell ref="B5:B6"/>
    <mergeCell ref="C5:C6"/>
    <mergeCell ref="D5:D6"/>
    <mergeCell ref="E5:E6"/>
    <mergeCell ref="A10:A11"/>
    <mergeCell ref="B10:B11"/>
    <mergeCell ref="C10:C11"/>
    <mergeCell ref="D10:D11"/>
    <mergeCell ref="E10:E11"/>
    <mergeCell ref="A54:A61"/>
    <mergeCell ref="B54:B61"/>
    <mergeCell ref="C54:C61"/>
    <mergeCell ref="D54:D61"/>
    <mergeCell ref="E54:E61"/>
    <mergeCell ref="F54:F57"/>
    <mergeCell ref="G54:G57"/>
    <mergeCell ref="A164:A171"/>
    <mergeCell ref="B164:B171"/>
    <mergeCell ref="C164:C171"/>
    <mergeCell ref="D164:D171"/>
    <mergeCell ref="E164:E171"/>
    <mergeCell ref="F164:F171"/>
    <mergeCell ref="I164:I171"/>
    <mergeCell ref="A127:A128"/>
    <mergeCell ref="B127:B128"/>
    <mergeCell ref="C127:C128"/>
    <mergeCell ref="D127:D128"/>
    <mergeCell ref="E127:E128"/>
    <mergeCell ref="F147:F159"/>
    <mergeCell ref="I147:I159"/>
    <mergeCell ref="A134:A159"/>
    <mergeCell ref="A174:A181"/>
    <mergeCell ref="B174:B181"/>
    <mergeCell ref="C174:C181"/>
    <mergeCell ref="D174:D181"/>
    <mergeCell ref="E174:E181"/>
    <mergeCell ref="F174:F177"/>
    <mergeCell ref="I174:I177"/>
    <mergeCell ref="F178:F181"/>
    <mergeCell ref="I178:I181"/>
    <mergeCell ref="A246:A249"/>
    <mergeCell ref="B246:B249"/>
    <mergeCell ref="C246:C249"/>
    <mergeCell ref="D246:D249"/>
    <mergeCell ref="E246:E249"/>
    <mergeCell ref="F246:F249"/>
    <mergeCell ref="I246:I249"/>
    <mergeCell ref="B182:B229"/>
    <mergeCell ref="C182:C229"/>
    <mergeCell ref="D182:D229"/>
    <mergeCell ref="E182:E229"/>
    <mergeCell ref="F182:F229"/>
    <mergeCell ref="I182:I229"/>
    <mergeCell ref="A182:A229"/>
    <mergeCell ref="A339:A346"/>
    <mergeCell ref="B339:B346"/>
    <mergeCell ref="C339:C346"/>
    <mergeCell ref="D339:D346"/>
    <mergeCell ref="E339:E346"/>
    <mergeCell ref="F339:F342"/>
    <mergeCell ref="I339:I342"/>
    <mergeCell ref="F343:F346"/>
    <mergeCell ref="I343:I346"/>
    <mergeCell ref="D8:D9"/>
    <mergeCell ref="E8:E9"/>
    <mergeCell ref="J8:J9"/>
    <mergeCell ref="K8:K9"/>
    <mergeCell ref="L8:L9"/>
    <mergeCell ref="M8:M9"/>
    <mergeCell ref="N8:N9"/>
    <mergeCell ref="O8:O9"/>
    <mergeCell ref="P8:P9"/>
    <mergeCell ref="F10:F11"/>
    <mergeCell ref="G10:G11"/>
    <mergeCell ref="H10:H11"/>
    <mergeCell ref="I10:I11"/>
    <mergeCell ref="N10:N11"/>
    <mergeCell ref="O10:O11"/>
    <mergeCell ref="P10:P11"/>
    <mergeCell ref="B15:B16"/>
    <mergeCell ref="C15:C16"/>
    <mergeCell ref="D15:D16"/>
    <mergeCell ref="E15:E16"/>
    <mergeCell ref="F15:F16"/>
    <mergeCell ref="I15:I16"/>
    <mergeCell ref="B30:B31"/>
    <mergeCell ref="C30:C31"/>
    <mergeCell ref="D30:D31"/>
    <mergeCell ref="E30:E31"/>
    <mergeCell ref="F30:F31"/>
    <mergeCell ref="I30:I31"/>
    <mergeCell ref="A45:A48"/>
    <mergeCell ref="B45:B48"/>
    <mergeCell ref="C45:C48"/>
    <mergeCell ref="D45:D48"/>
    <mergeCell ref="E45:E48"/>
    <mergeCell ref="F45:F46"/>
    <mergeCell ref="I45:I46"/>
    <mergeCell ref="F47:F48"/>
    <mergeCell ref="I47:I48"/>
    <mergeCell ref="H72:H74"/>
    <mergeCell ref="I72:I74"/>
    <mergeCell ref="M66:M68"/>
    <mergeCell ref="Q66:Q68"/>
    <mergeCell ref="N67:N68"/>
    <mergeCell ref="A69:A71"/>
    <mergeCell ref="B69:B71"/>
    <mergeCell ref="C69:C71"/>
    <mergeCell ref="D69:D71"/>
    <mergeCell ref="E69:E71"/>
    <mergeCell ref="F69:F71"/>
    <mergeCell ref="G69:G70"/>
    <mergeCell ref="H69:H70"/>
    <mergeCell ref="I69:I71"/>
    <mergeCell ref="J69:J71"/>
    <mergeCell ref="K69:K71"/>
    <mergeCell ref="L69:L71"/>
    <mergeCell ref="M69:M71"/>
    <mergeCell ref="Q69:Q71"/>
    <mergeCell ref="N70:N71"/>
    <mergeCell ref="J72:J74"/>
    <mergeCell ref="K72:K74"/>
    <mergeCell ref="L72:L74"/>
    <mergeCell ref="M72:M74"/>
    <mergeCell ref="Q72:Q74"/>
    <mergeCell ref="N73:N74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Q75:Q77"/>
    <mergeCell ref="N76:N77"/>
    <mergeCell ref="A72:A74"/>
    <mergeCell ref="B72:B74"/>
    <mergeCell ref="C72:C74"/>
    <mergeCell ref="D72:D74"/>
    <mergeCell ref="E72:E74"/>
    <mergeCell ref="F72:F74"/>
    <mergeCell ref="G72:G74"/>
    <mergeCell ref="Q78:Q80"/>
    <mergeCell ref="A83:A84"/>
    <mergeCell ref="B83:B84"/>
    <mergeCell ref="C83:C84"/>
    <mergeCell ref="D83:D84"/>
    <mergeCell ref="E83:E84"/>
    <mergeCell ref="J83:J84"/>
    <mergeCell ref="K83:K84"/>
    <mergeCell ref="L83:L84"/>
    <mergeCell ref="M83:M84"/>
    <mergeCell ref="N83:N84"/>
    <mergeCell ref="O83:O84"/>
    <mergeCell ref="P83:P84"/>
    <mergeCell ref="N79:N80"/>
    <mergeCell ref="A78:A80"/>
    <mergeCell ref="B78:B80"/>
    <mergeCell ref="C78:C80"/>
    <mergeCell ref="D78:D80"/>
    <mergeCell ref="E78:E80"/>
    <mergeCell ref="F78:F80"/>
    <mergeCell ref="G78:G80"/>
    <mergeCell ref="H78:H80"/>
    <mergeCell ref="I78:I80"/>
    <mergeCell ref="J78:J80"/>
    <mergeCell ref="J85:J87"/>
    <mergeCell ref="K85:K87"/>
    <mergeCell ref="L85:L87"/>
    <mergeCell ref="M85:M87"/>
    <mergeCell ref="N86:N87"/>
    <mergeCell ref="Q86:Q87"/>
    <mergeCell ref="A90:A91"/>
    <mergeCell ref="B90:B91"/>
    <mergeCell ref="C90:C91"/>
    <mergeCell ref="D90:D91"/>
    <mergeCell ref="E90:E91"/>
    <mergeCell ref="F90:F91"/>
    <mergeCell ref="I90:I91"/>
    <mergeCell ref="N90:N91"/>
    <mergeCell ref="O90:O91"/>
    <mergeCell ref="P90:P91"/>
    <mergeCell ref="F86:F87"/>
    <mergeCell ref="I86:I87"/>
    <mergeCell ref="A85:A87"/>
    <mergeCell ref="B85:B87"/>
    <mergeCell ref="C85:C87"/>
    <mergeCell ref="D85:D87"/>
    <mergeCell ref="E85:E87"/>
    <mergeCell ref="N96:N97"/>
    <mergeCell ref="O96:O97"/>
    <mergeCell ref="P96:P97"/>
    <mergeCell ref="A104:A105"/>
    <mergeCell ref="B104:B105"/>
    <mergeCell ref="C104:C105"/>
    <mergeCell ref="D104:D105"/>
    <mergeCell ref="E104:E105"/>
    <mergeCell ref="J104:J105"/>
    <mergeCell ref="K104:K105"/>
    <mergeCell ref="L104:L105"/>
    <mergeCell ref="M104:M105"/>
    <mergeCell ref="A96:A97"/>
    <mergeCell ref="B96:B97"/>
    <mergeCell ref="C96:C97"/>
    <mergeCell ref="D96:D97"/>
    <mergeCell ref="E96:E97"/>
    <mergeCell ref="J96:J97"/>
    <mergeCell ref="K96:K97"/>
    <mergeCell ref="L96:L97"/>
    <mergeCell ref="M96:M97"/>
    <mergeCell ref="G111:G114"/>
    <mergeCell ref="I111:I114"/>
    <mergeCell ref="F115:F118"/>
    <mergeCell ref="I115:I118"/>
    <mergeCell ref="A123:A125"/>
    <mergeCell ref="B123:B125"/>
    <mergeCell ref="C123:C125"/>
    <mergeCell ref="D123:D125"/>
    <mergeCell ref="E123:E125"/>
    <mergeCell ref="F123:F125"/>
    <mergeCell ref="I123:I125"/>
    <mergeCell ref="A107:A118"/>
    <mergeCell ref="B107:B118"/>
    <mergeCell ref="C107:C118"/>
    <mergeCell ref="D107:D118"/>
    <mergeCell ref="E107:E118"/>
    <mergeCell ref="F107:F110"/>
    <mergeCell ref="G107:G110"/>
    <mergeCell ref="I107:I110"/>
    <mergeCell ref="F111:F114"/>
    <mergeCell ref="K127:K128"/>
    <mergeCell ref="L127:L128"/>
    <mergeCell ref="M127:M128"/>
    <mergeCell ref="N127:N128"/>
    <mergeCell ref="O127:O128"/>
    <mergeCell ref="P127:P128"/>
    <mergeCell ref="A132:A133"/>
    <mergeCell ref="B132:B133"/>
    <mergeCell ref="C132:C133"/>
    <mergeCell ref="D132:D133"/>
    <mergeCell ref="E132:E133"/>
    <mergeCell ref="F132:F133"/>
    <mergeCell ref="I132:I133"/>
    <mergeCell ref="N132:N133"/>
    <mergeCell ref="O132:O133"/>
    <mergeCell ref="P132:P133"/>
    <mergeCell ref="Q203:Q210"/>
    <mergeCell ref="A233:A244"/>
    <mergeCell ref="B233:B244"/>
    <mergeCell ref="C233:C244"/>
    <mergeCell ref="D233:D244"/>
    <mergeCell ref="E233:E244"/>
    <mergeCell ref="F233:F238"/>
    <mergeCell ref="I233:I238"/>
    <mergeCell ref="N233:N244"/>
    <mergeCell ref="O233:O244"/>
    <mergeCell ref="P233:P244"/>
    <mergeCell ref="F239:F244"/>
    <mergeCell ref="I239:I244"/>
    <mergeCell ref="J203:J210"/>
    <mergeCell ref="K203:K210"/>
    <mergeCell ref="L203:L210"/>
    <mergeCell ref="M203:M210"/>
    <mergeCell ref="N203:N210"/>
    <mergeCell ref="N251:N258"/>
    <mergeCell ref="O251:O258"/>
    <mergeCell ref="P251:P258"/>
    <mergeCell ref="F255:F258"/>
    <mergeCell ref="I255:I258"/>
    <mergeCell ref="A267:A268"/>
    <mergeCell ref="B267:B268"/>
    <mergeCell ref="C267:C268"/>
    <mergeCell ref="D267:D268"/>
    <mergeCell ref="E267:E268"/>
    <mergeCell ref="F267:F268"/>
    <mergeCell ref="I267:I268"/>
    <mergeCell ref="J267:J268"/>
    <mergeCell ref="K267:K268"/>
    <mergeCell ref="L267:L268"/>
    <mergeCell ref="M267:M268"/>
    <mergeCell ref="N267:N268"/>
    <mergeCell ref="A251:A258"/>
    <mergeCell ref="B251:B258"/>
    <mergeCell ref="C251:C258"/>
    <mergeCell ref="D251:D258"/>
    <mergeCell ref="E251:E258"/>
    <mergeCell ref="F251:F254"/>
    <mergeCell ref="I251:I254"/>
    <mergeCell ref="Q267:Q268"/>
    <mergeCell ref="A275:A281"/>
    <mergeCell ref="B275:B281"/>
    <mergeCell ref="C275:C281"/>
    <mergeCell ref="D275:D281"/>
    <mergeCell ref="E275:E281"/>
    <mergeCell ref="F275:F281"/>
    <mergeCell ref="I275:I281"/>
    <mergeCell ref="N275:N281"/>
    <mergeCell ref="O275:O281"/>
    <mergeCell ref="P275:P281"/>
    <mergeCell ref="N284:N285"/>
    <mergeCell ref="O284:O285"/>
    <mergeCell ref="P284:P285"/>
    <mergeCell ref="A287:A290"/>
    <mergeCell ref="B287:B290"/>
    <mergeCell ref="C287:C290"/>
    <mergeCell ref="D287:D290"/>
    <mergeCell ref="E287:E290"/>
    <mergeCell ref="F287:F290"/>
    <mergeCell ref="I287:I290"/>
    <mergeCell ref="A284:A285"/>
    <mergeCell ref="B284:B285"/>
    <mergeCell ref="C284:C285"/>
    <mergeCell ref="D284:D285"/>
    <mergeCell ref="E284:E285"/>
    <mergeCell ref="K284:K285"/>
    <mergeCell ref="L284:L285"/>
    <mergeCell ref="M284:M285"/>
    <mergeCell ref="A295:A304"/>
    <mergeCell ref="B295:B304"/>
    <mergeCell ref="C295:C304"/>
    <mergeCell ref="D295:D304"/>
    <mergeCell ref="E295:E304"/>
    <mergeCell ref="F295:F299"/>
    <mergeCell ref="I295:I299"/>
    <mergeCell ref="F300:F304"/>
    <mergeCell ref="I300:I304"/>
    <mergeCell ref="P305:P308"/>
    <mergeCell ref="A320:A321"/>
    <mergeCell ref="B320:B321"/>
    <mergeCell ref="C320:C321"/>
    <mergeCell ref="D320:D321"/>
    <mergeCell ref="E320:E321"/>
    <mergeCell ref="K320:K321"/>
    <mergeCell ref="L320:L321"/>
    <mergeCell ref="M320:M321"/>
    <mergeCell ref="N320:N321"/>
    <mergeCell ref="O320:O321"/>
    <mergeCell ref="P320:P321"/>
    <mergeCell ref="A305:A308"/>
    <mergeCell ref="B305:B308"/>
    <mergeCell ref="C305:C308"/>
    <mergeCell ref="D305:D308"/>
    <mergeCell ref="E305:E308"/>
    <mergeCell ref="F305:F308"/>
    <mergeCell ref="I305:I308"/>
    <mergeCell ref="N305:N308"/>
    <mergeCell ref="O305:O308"/>
    <mergeCell ref="M323:M324"/>
    <mergeCell ref="N323:N324"/>
    <mergeCell ref="O323:O324"/>
    <mergeCell ref="P323:P324"/>
    <mergeCell ref="A327:A328"/>
    <mergeCell ref="B327:B328"/>
    <mergeCell ref="C327:C328"/>
    <mergeCell ref="D327:D328"/>
    <mergeCell ref="E327:E328"/>
    <mergeCell ref="K327:K328"/>
    <mergeCell ref="L327:L328"/>
    <mergeCell ref="M327:M328"/>
    <mergeCell ref="N327:N328"/>
    <mergeCell ref="O327:O328"/>
    <mergeCell ref="P327:P328"/>
    <mergeCell ref="A323:A324"/>
    <mergeCell ref="B323:B324"/>
    <mergeCell ref="C323:C324"/>
    <mergeCell ref="D323:D324"/>
    <mergeCell ref="E323:E324"/>
    <mergeCell ref="K323:K324"/>
    <mergeCell ref="L323:L324"/>
    <mergeCell ref="O329:O330"/>
    <mergeCell ref="P329:P330"/>
    <mergeCell ref="A331:A333"/>
    <mergeCell ref="B331:B333"/>
    <mergeCell ref="C331:C333"/>
    <mergeCell ref="D331:D333"/>
    <mergeCell ref="E331:E333"/>
    <mergeCell ref="F331:F333"/>
    <mergeCell ref="I331:I333"/>
    <mergeCell ref="J331:J333"/>
    <mergeCell ref="K331:K333"/>
    <mergeCell ref="L331:L333"/>
    <mergeCell ref="M331:M333"/>
    <mergeCell ref="A329:A330"/>
    <mergeCell ref="B329:B330"/>
    <mergeCell ref="C329:C330"/>
    <mergeCell ref="D329:D330"/>
    <mergeCell ref="E329:E330"/>
    <mergeCell ref="K329:K330"/>
    <mergeCell ref="L329:L330"/>
    <mergeCell ref="M329:M330"/>
    <mergeCell ref="N329:N330"/>
    <mergeCell ref="Q331:Q333"/>
    <mergeCell ref="O334:O335"/>
    <mergeCell ref="P334:P335"/>
    <mergeCell ref="A336:A337"/>
    <mergeCell ref="B336:B337"/>
    <mergeCell ref="C336:C337"/>
    <mergeCell ref="D336:D337"/>
    <mergeCell ref="E336:E337"/>
    <mergeCell ref="F336:F337"/>
    <mergeCell ref="I336:I337"/>
    <mergeCell ref="A334:A335"/>
    <mergeCell ref="B334:B335"/>
    <mergeCell ref="C334:C335"/>
    <mergeCell ref="D334:D335"/>
    <mergeCell ref="E334:E335"/>
    <mergeCell ref="K334:K335"/>
    <mergeCell ref="L334:L335"/>
    <mergeCell ref="M334:M335"/>
    <mergeCell ref="N334:N335"/>
  </mergeCells>
  <phoneticPr fontId="2" type="noConversion"/>
  <conditionalFormatting sqref="J353:J1048576 H353:H1048576">
    <cfRule type="duplicateValues" dxfId="4" priority="7"/>
  </conditionalFormatting>
  <conditionalFormatting sqref="I4:I39 I41:I133 I160:I352">
    <cfRule type="cellIs" dxfId="3" priority="4" operator="equal">
      <formula>"지상권 또는 소유권"</formula>
    </cfRule>
  </conditionalFormatting>
  <conditionalFormatting sqref="I40">
    <cfRule type="cellIs" dxfId="2" priority="3" operator="equal">
      <formula>"지상권 또는 소유권"</formula>
    </cfRule>
  </conditionalFormatting>
  <conditionalFormatting sqref="I134:I146">
    <cfRule type="cellIs" dxfId="1" priority="2" operator="equal">
      <formula>"지상권 또는 소유권"</formula>
    </cfRule>
  </conditionalFormatting>
  <conditionalFormatting sqref="I147:I159">
    <cfRule type="cellIs" dxfId="0" priority="1" operator="equal">
      <formula>"지상권 또는 소유권"</formula>
    </cfRule>
  </conditionalFormatting>
  <pageMargins left="0.31496062992125984" right="7.874015748031496E-2" top="0.47244094488188981" bottom="0.47244094488188981" header="7.874015748031496E-2" footer="7.874015748031496E-2"/>
  <pageSetup paperSize="8" scale="77" orientation="landscape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신옥천-북경남 공시송달</vt:lpstr>
      <vt:lpstr>'신옥천-북경남 공시송달'!Print_Area</vt:lpstr>
      <vt:lpstr>'신옥천-북경남 공시송달'!Print_Titles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2022-04-26T04:35:50Z</cp:lastPrinted>
  <dcterms:created xsi:type="dcterms:W3CDTF">2017-12-11T01:26:58Z</dcterms:created>
  <dcterms:modified xsi:type="dcterms:W3CDTF">2022-05-02T02:29:25Z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eyJub2RlMSI6eyJkc2QiOiIwMTAwMDAwMDAwMDAxNTY0IiwibG9nVGltZSI6IjIwMjItMDItMDlUMDI6MDM6MDZaIiwicElEIjoxLCJ0cmFjZUlkIjoiRDUyRTUzNTY1NjBBNDlBNkE0NDk3QkQyMTQyMUZBNEQiLCJ1c2VyQ29kZSI6IjIxOTkyNDc3In0sIm5vZGUyIjp7ImRzZCI6IjAxMDAwMDAwMDAwMDE1NjQiLCJsb2dUaW1lIjoiMjA</vt:lpwstr>
  </property>
</Properties>
</file>