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중요폴더\Desktop\2024년도 이태영\공법심의\결과\"/>
    </mc:Choice>
  </mc:AlternateContent>
  <bookViews>
    <workbookView xWindow="0" yWindow="0" windowWidth="28800" windowHeight="12255" tabRatio="770"/>
  </bookViews>
  <sheets>
    <sheet name="평가결과(가교)" sheetId="3" r:id="rId1"/>
    <sheet name="정량평가(가교)" sheetId="1" r:id="rId2"/>
    <sheet name="정성평가(접수번호1)" sheetId="2" r:id="rId3"/>
    <sheet name="정성평가(접수번호2)" sheetId="11" r:id="rId4"/>
    <sheet name="정성평가(접수번호3)" sheetId="10" r:id="rId5"/>
  </sheets>
  <definedNames>
    <definedName name="_xlnm.Print_Area" localSheetId="1">'정량평가(가교)'!$A$1:$H$16</definedName>
    <definedName name="_xlnm.Print_Area" localSheetId="2">'정성평가(접수번호1)'!$B$1:$K$36</definedName>
    <definedName name="_xlnm.Print_Area" localSheetId="3">'정성평가(접수번호2)'!$B$1:$K$36</definedName>
    <definedName name="_xlnm.Print_Area" localSheetId="4">'정성평가(접수번호3)'!$B$1:$K$36</definedName>
    <definedName name="_xlnm.Print_Area" localSheetId="0">'평가결과(가교)'!$B$1:$I$36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C12" i="2"/>
  <c r="J29" i="10" l="1"/>
  <c r="J31" i="10" s="1"/>
  <c r="H16" i="3" s="1"/>
  <c r="J21" i="10"/>
  <c r="J24" i="10" s="1"/>
  <c r="H13" i="3" s="1"/>
  <c r="J6" i="10"/>
  <c r="J9" i="10" s="1"/>
  <c r="J29" i="11"/>
  <c r="J31" i="11" s="1"/>
  <c r="G16" i="3" s="1"/>
  <c r="J21" i="11"/>
  <c r="J24" i="11" s="1"/>
  <c r="G13" i="3" s="1"/>
  <c r="J6" i="11"/>
  <c r="J9" i="11" s="1"/>
  <c r="J29" i="2"/>
  <c r="J31" i="2" s="1"/>
  <c r="F16" i="3" s="1"/>
  <c r="J21" i="2"/>
  <c r="J24" i="2" s="1"/>
  <c r="F13" i="3" s="1"/>
  <c r="J16" i="2"/>
  <c r="F11" i="3" s="1"/>
  <c r="J6" i="2"/>
  <c r="J9" i="2" s="1"/>
  <c r="F8" i="3" s="1"/>
  <c r="G11" i="3"/>
  <c r="I31" i="11"/>
  <c r="H31" i="11"/>
  <c r="G31" i="11"/>
  <c r="F31" i="11"/>
  <c r="E31" i="11"/>
  <c r="D31" i="11"/>
  <c r="C31" i="11"/>
  <c r="I24" i="11"/>
  <c r="H24" i="11"/>
  <c r="G24" i="11"/>
  <c r="F24" i="11"/>
  <c r="E24" i="11"/>
  <c r="D24" i="11"/>
  <c r="C24" i="11"/>
  <c r="J16" i="11"/>
  <c r="I16" i="11"/>
  <c r="H16" i="11"/>
  <c r="F16" i="11"/>
  <c r="E16" i="11"/>
  <c r="D16" i="11"/>
  <c r="I9" i="11"/>
  <c r="H9" i="11"/>
  <c r="G9" i="11"/>
  <c r="F9" i="11"/>
  <c r="E9" i="11"/>
  <c r="D9" i="11"/>
  <c r="C9" i="11"/>
  <c r="I31" i="10"/>
  <c r="H31" i="10"/>
  <c r="G31" i="10"/>
  <c r="F31" i="10"/>
  <c r="E31" i="10"/>
  <c r="D31" i="10"/>
  <c r="C31" i="10"/>
  <c r="I24" i="10"/>
  <c r="H24" i="10"/>
  <c r="G24" i="10"/>
  <c r="F24" i="10"/>
  <c r="E24" i="10"/>
  <c r="D24" i="10"/>
  <c r="C24" i="10"/>
  <c r="J16" i="10"/>
  <c r="H11" i="3" s="1"/>
  <c r="I16" i="10"/>
  <c r="H16" i="10"/>
  <c r="G16" i="10"/>
  <c r="F16" i="10"/>
  <c r="E16" i="10"/>
  <c r="I9" i="10"/>
  <c r="H9" i="10"/>
  <c r="G9" i="10"/>
  <c r="F9" i="10"/>
  <c r="E9" i="10"/>
  <c r="D9" i="10"/>
  <c r="C9" i="10"/>
  <c r="C31" i="2"/>
  <c r="D31" i="2"/>
  <c r="E31" i="2"/>
  <c r="G31" i="2"/>
  <c r="H31" i="2"/>
  <c r="C9" i="2"/>
  <c r="D9" i="2"/>
  <c r="E9" i="2"/>
  <c r="G9" i="2"/>
  <c r="H9" i="2"/>
  <c r="I9" i="2"/>
  <c r="C16" i="2"/>
  <c r="E16" i="2"/>
  <c r="G16" i="2"/>
  <c r="I16" i="2"/>
  <c r="F16" i="2"/>
  <c r="C24" i="2"/>
  <c r="D24" i="2"/>
  <c r="E24" i="2"/>
  <c r="G24" i="2"/>
  <c r="H24" i="2"/>
  <c r="I24" i="2"/>
  <c r="F24" i="2"/>
  <c r="F31" i="2"/>
  <c r="D36" i="10" l="1"/>
  <c r="G36" i="10"/>
  <c r="F36" i="10"/>
  <c r="E36" i="10"/>
  <c r="H36" i="10"/>
  <c r="J36" i="10"/>
  <c r="I36" i="10"/>
  <c r="H8" i="3"/>
  <c r="C36" i="10"/>
  <c r="I36" i="11"/>
  <c r="H36" i="11"/>
  <c r="G36" i="11"/>
  <c r="F36" i="11"/>
  <c r="E36" i="11"/>
  <c r="D36" i="11"/>
  <c r="C36" i="11"/>
  <c r="J36" i="11"/>
  <c r="G8" i="3"/>
  <c r="H19" i="3"/>
  <c r="H18" i="3"/>
  <c r="G19" i="3"/>
  <c r="G18" i="3"/>
  <c r="F19" i="3"/>
  <c r="F18" i="3"/>
  <c r="F16" i="1"/>
  <c r="E16" i="1"/>
  <c r="D16" i="1"/>
  <c r="F20" i="3" l="1"/>
  <c r="G20" i="3" l="1"/>
  <c r="H20" i="3"/>
  <c r="F9" i="2" l="1"/>
  <c r="I36" i="2"/>
  <c r="H36" i="2"/>
  <c r="G36" i="2"/>
  <c r="E36" i="2"/>
  <c r="C36" i="2" l="1"/>
  <c r="D36" i="2"/>
  <c r="F36" i="2"/>
  <c r="J36" i="2"/>
</calcChain>
</file>

<file path=xl/sharedStrings.xml><?xml version="1.0" encoding="utf-8"?>
<sst xmlns="http://schemas.openxmlformats.org/spreadsheetml/2006/main" count="311" uniqueCount="99">
  <si>
    <t>비고</t>
    <phoneticPr fontId="1" type="noConversion"/>
  </si>
  <si>
    <t>위원</t>
    <phoneticPr fontId="1" type="noConversion"/>
  </si>
  <si>
    <t>평균</t>
    <phoneticPr fontId="1" type="noConversion"/>
  </si>
  <si>
    <t>평가항목</t>
    <phoneticPr fontId="1" type="noConversion"/>
  </si>
  <si>
    <t>평가항목</t>
    <phoneticPr fontId="1" type="noConversion"/>
  </si>
  <si>
    <t>소                        계</t>
    <phoneticPr fontId="1" type="noConversion"/>
  </si>
  <si>
    <t>■ 채점결과</t>
    <phoneticPr fontId="1" type="noConversion"/>
  </si>
  <si>
    <t>채점결과(위원별)</t>
    <phoneticPr fontId="1" type="noConversion"/>
  </si>
  <si>
    <t>결과</t>
    <phoneticPr fontId="1" type="noConversion"/>
  </si>
  <si>
    <t>구분</t>
  </si>
  <si>
    <t>배점</t>
  </si>
  <si>
    <t>시공성</t>
  </si>
  <si>
    <t>안전성</t>
  </si>
  <si>
    <t>소 계</t>
  </si>
  <si>
    <t>100점</t>
  </si>
  <si>
    <t>세부항목</t>
    <phoneticPr fontId="1" type="noConversion"/>
  </si>
  <si>
    <t>배점</t>
    <phoneticPr fontId="1" type="noConversion"/>
  </si>
  <si>
    <t>평점</t>
    <phoneticPr fontId="1" type="noConversion"/>
  </si>
  <si>
    <t>① 경제성 평가</t>
    <phoneticPr fontId="1" type="noConversion"/>
  </si>
  <si>
    <t>회사채에 대한 신용평가 등급</t>
    <phoneticPr fontId="1" type="noConversion"/>
  </si>
  <si>
    <t>세부항목</t>
    <phoneticPr fontId="1" type="noConversion"/>
  </si>
  <si>
    <t>경제성</t>
    <phoneticPr fontId="1" type="noConversion"/>
  </si>
  <si>
    <t>10점</t>
    <phoneticPr fontId="1" type="noConversion"/>
  </si>
  <si>
    <t>충북연구원</t>
    <phoneticPr fontId="12" type="noConversion"/>
  </si>
  <si>
    <t>평균공사비</t>
    <phoneticPr fontId="1" type="noConversion"/>
  </si>
  <si>
    <t>채점결과(담당자)</t>
    <phoneticPr fontId="1" type="noConversion"/>
  </si>
  <si>
    <t>평균</t>
    <phoneticPr fontId="1" type="noConversion"/>
  </si>
  <si>
    <t>쾡이소하천 정비사업 공법심의(정량평가) 채점표-가교</t>
    <phoneticPr fontId="1" type="noConversion"/>
  </si>
  <si>
    <r>
      <t xml:space="preserve">작 성 자   :   재난안전과        시설8급   이 태 영     </t>
    </r>
    <r>
      <rPr>
        <sz val="11"/>
        <color theme="0" tint="-0.499984740745262"/>
        <rFont val="맑은 고딕"/>
        <family val="3"/>
        <charset val="129"/>
        <scheme val="minor"/>
      </rPr>
      <t xml:space="preserve">(서명)     </t>
    </r>
    <phoneticPr fontId="15" type="noConversion"/>
  </si>
  <si>
    <t>쾡이소하천 공법선정 위원회 선정 의결서(가교)</t>
    <phoneticPr fontId="1" type="noConversion"/>
  </si>
  <si>
    <t xml:space="preserve"> ㅇ 일     자  :  2024. 05. 10.(금)</t>
    <phoneticPr fontId="12" type="noConversion"/>
  </si>
  <si>
    <t xml:space="preserve"> ㅇ 장     소  :  영동군 2층 재난종합상황실</t>
    <phoneticPr fontId="12" type="noConversion"/>
  </si>
  <si>
    <t xml:space="preserve"> ㅇ 위 원 회  :  쾡이소하천 정비사업 공법선정 위원회(가교)</t>
    <phoneticPr fontId="12" type="noConversion"/>
  </si>
  <si>
    <t>쾡이소하천 정비사업 공법심의(정성평가) 채점표-접수번호 1</t>
    <phoneticPr fontId="1" type="noConversion"/>
  </si>
  <si>
    <t>10점</t>
    <phoneticPr fontId="1" type="noConversion"/>
  </si>
  <si>
    <t>20점</t>
    <phoneticPr fontId="1" type="noConversion"/>
  </si>
  <si>
    <t>유지관리성</t>
    <phoneticPr fontId="1" type="noConversion"/>
  </si>
  <si>
    <t>환경 및 경관성</t>
    <phoneticPr fontId="1" type="noConversion"/>
  </si>
  <si>
    <t>35점</t>
    <phoneticPr fontId="1" type="noConversion"/>
  </si>
  <si>
    <t>5점</t>
    <phoneticPr fontId="1" type="noConversion"/>
  </si>
  <si>
    <t>평가 항목</t>
    <phoneticPr fontId="1" type="noConversion"/>
  </si>
  <si>
    <t>평가 기준</t>
    <phoneticPr fontId="1" type="noConversion"/>
  </si>
  <si>
    <t>접수 번호</t>
    <phoneticPr fontId="1" type="noConversion"/>
  </si>
  <si>
    <t>현장여건 및 적합정도</t>
    <phoneticPr fontId="1" type="noConversion"/>
  </si>
  <si>
    <t>시공의 간편성과 편리성</t>
    <phoneticPr fontId="1" type="noConversion"/>
  </si>
  <si>
    <t>공사기간의 적정성</t>
    <phoneticPr fontId="1" type="noConversion"/>
  </si>
  <si>
    <t>구조적 안전성</t>
    <phoneticPr fontId="1" type="noConversion"/>
  </si>
  <si>
    <t>안전사고 발생 가능성 등</t>
    <phoneticPr fontId="1" type="noConversion"/>
  </si>
  <si>
    <t>하자발생 가능성</t>
    <phoneticPr fontId="1" type="noConversion"/>
  </si>
  <si>
    <t>유지관리의 용이성</t>
    <phoneticPr fontId="1" type="noConversion"/>
  </si>
  <si>
    <t>생애주기 측면의 경제성</t>
    <phoneticPr fontId="1" type="noConversion"/>
  </si>
  <si>
    <t>향후 폐기물 발생 예상량등</t>
    <phoneticPr fontId="1" type="noConversion"/>
  </si>
  <si>
    <t>외부마감 상태</t>
    <phoneticPr fontId="1" type="noConversion"/>
  </si>
  <si>
    <t>재무비율 또는 신용평가 등급</t>
    <phoneticPr fontId="1" type="noConversion"/>
  </si>
  <si>
    <t>제안된 신기술, 특허공법      평균 대비 공사금액</t>
    <phoneticPr fontId="1" type="noConversion"/>
  </si>
  <si>
    <t xml:space="preserve">경영상태                       </t>
    <phoneticPr fontId="1" type="noConversion"/>
  </si>
  <si>
    <t>위원회
위  원
평  가        (정  성)</t>
    <phoneticPr fontId="1" type="noConversion"/>
  </si>
  <si>
    <t>영동군
평  가            (정  량)</t>
    <phoneticPr fontId="1" type="noConversion"/>
  </si>
  <si>
    <t>② 경영상태</t>
    <phoneticPr fontId="1" type="noConversion"/>
  </si>
  <si>
    <t>3. 유지관리(배점 10점)</t>
    <phoneticPr fontId="1" type="noConversion"/>
  </si>
  <si>
    <t>2. 안전성 및 내구성(배점 20점)</t>
    <phoneticPr fontId="1" type="noConversion"/>
  </si>
  <si>
    <t>1. 현장적용성 및 시공성(배점 35점)</t>
    <phoneticPr fontId="1" type="noConversion"/>
  </si>
  <si>
    <t>4. 환경 및 경관성(배점 5점)</t>
    <phoneticPr fontId="1" type="noConversion"/>
  </si>
  <si>
    <t>향후 폐기물 발생 예상량 등</t>
    <phoneticPr fontId="1" type="noConversion"/>
  </si>
  <si>
    <t>쾡이소하천 정비사업 공법심의(정성평가) 채점표-접수번호 2</t>
    <phoneticPr fontId="1" type="noConversion"/>
  </si>
  <si>
    <t>쾡이소하천 정비사업 공법심의(정성평가) 채점표-접수번호 3</t>
    <phoneticPr fontId="1" type="noConversion"/>
  </si>
  <si>
    <r>
      <t xml:space="preserve">위 원 장   :    성명                 </t>
    </r>
    <r>
      <rPr>
        <sz val="11"/>
        <color theme="0" tint="-0.499984740745262"/>
        <rFont val="맑은 고딕"/>
        <family val="3"/>
        <charset val="129"/>
        <scheme val="minor"/>
      </rPr>
      <t>(서명)</t>
    </r>
    <phoneticPr fontId="15" type="noConversion"/>
  </si>
  <si>
    <r>
      <t xml:space="preserve"> 위     원   :    성명                 </t>
    </r>
    <r>
      <rPr>
        <sz val="11"/>
        <color theme="0" tint="-0.499984740745262"/>
        <rFont val="맑은 고딕"/>
        <family val="3"/>
        <charset val="129"/>
        <scheme val="minor"/>
      </rPr>
      <t>(서명)</t>
    </r>
    <phoneticPr fontId="15" type="noConversion"/>
  </si>
  <si>
    <t>31             최저점 (제외)</t>
    <phoneticPr fontId="1" type="noConversion"/>
  </si>
  <si>
    <t>35       최고점                (제외)</t>
    <phoneticPr fontId="1" type="noConversion"/>
  </si>
  <si>
    <t>18              최저점             (제외)</t>
    <phoneticPr fontId="1" type="noConversion"/>
  </si>
  <si>
    <t>19                 최고점         (제외)</t>
    <phoneticPr fontId="1" type="noConversion"/>
  </si>
  <si>
    <t>10           최고점          (제외)</t>
    <phoneticPr fontId="1" type="noConversion"/>
  </si>
  <si>
    <t>8                 최저점                 (제외)</t>
    <phoneticPr fontId="1" type="noConversion"/>
  </si>
  <si>
    <t>3                    최저점                 (제외)</t>
    <phoneticPr fontId="1" type="noConversion"/>
  </si>
  <si>
    <t>4               최고점            (제외)</t>
    <phoneticPr fontId="1" type="noConversion"/>
  </si>
  <si>
    <t>35         최고점               (제외)</t>
    <phoneticPr fontId="1" type="noConversion"/>
  </si>
  <si>
    <t>31                최저점          (제외)</t>
    <phoneticPr fontId="1" type="noConversion"/>
  </si>
  <si>
    <t>20           최고점           (제외)</t>
    <phoneticPr fontId="1" type="noConversion"/>
  </si>
  <si>
    <t xml:space="preserve">18            최저점           (제외) </t>
    <phoneticPr fontId="1" type="noConversion"/>
  </si>
  <si>
    <t>10           최고점            (제외)</t>
    <phoneticPr fontId="1" type="noConversion"/>
  </si>
  <si>
    <t>8           최저점          (제외)</t>
    <phoneticPr fontId="1" type="noConversion"/>
  </si>
  <si>
    <t>5          최고점            (제외)</t>
    <phoneticPr fontId="1" type="noConversion"/>
  </si>
  <si>
    <t>3          최저점           (제외)</t>
    <phoneticPr fontId="1" type="noConversion"/>
  </si>
  <si>
    <t>31               최저점           (제외)</t>
    <phoneticPr fontId="1" type="noConversion"/>
  </si>
  <si>
    <t>35             최고점           (제외)</t>
    <phoneticPr fontId="1" type="noConversion"/>
  </si>
  <si>
    <t>19               최저점            (제외)</t>
    <phoneticPr fontId="1" type="noConversion"/>
  </si>
  <si>
    <t>20       최고점         (제외)</t>
    <phoneticPr fontId="1" type="noConversion"/>
  </si>
  <si>
    <t>8         최저점           (제외)</t>
    <phoneticPr fontId="1" type="noConversion"/>
  </si>
  <si>
    <t>10           최고점             (제외)</t>
    <phoneticPr fontId="1" type="noConversion"/>
  </si>
  <si>
    <t>5                  최고점            (제외)</t>
    <phoneticPr fontId="1" type="noConversion"/>
  </si>
  <si>
    <t>3                      최저점              (제외)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</si>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</sst>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11"/>
      <color rgb="FF000000"/>
      <name val="맑은고딕"/>
      <family val="3"/>
      <charset val="129"/>
    </font>
    <font>
      <sz val="13"/>
      <color rgb="FF000000"/>
      <name val="맑은고딕"/>
      <family val="3"/>
      <charset val="129"/>
    </font>
    <font>
      <b/>
      <sz val="13"/>
      <color rgb="FF000000"/>
      <name val="맑은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4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맑은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ck">
        <color rgb="FF000000"/>
      </right>
      <top style="double">
        <color rgb="FF000000"/>
      </top>
      <bottom/>
      <diagonal/>
    </border>
    <border>
      <left style="thin">
        <color auto="1"/>
      </left>
      <right style="thick">
        <color rgb="FF000000"/>
      </right>
      <top/>
      <bottom/>
      <diagonal/>
    </border>
    <border>
      <left style="thin">
        <color auto="1"/>
      </left>
      <right style="thick">
        <color rgb="FF000000"/>
      </right>
      <top/>
      <bottom style="thin">
        <color rgb="FF000000"/>
      </bottom>
      <diagonal/>
    </border>
    <border>
      <left style="thin">
        <color auto="1"/>
      </left>
      <right style="thick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176" fontId="7" fillId="3" borderId="27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11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43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44" xfId="0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76" fontId="7" fillId="0" borderId="40" xfId="0" applyNumberFormat="1" applyFont="1" applyBorder="1" applyAlignment="1">
      <alignment horizontal="center" vertical="center" wrapText="1"/>
    </xf>
    <xf numFmtId="176" fontId="7" fillId="0" borderId="46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3" fillId="0" borderId="0" xfId="2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76" fontId="7" fillId="0" borderId="4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</cellXfs>
  <cellStyles count="3">
    <cellStyle name="표준" xfId="0" builtinId="0"/>
    <cellStyle name="표준_기술자평가서 평가점수표" xfId="1"/>
    <cellStyle name="표준_사업수행능력 및 기술자 평가표-최종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view="pageBreakPreview" topLeftCell="A10" zoomScaleNormal="100" zoomScaleSheetLayoutView="100" workbookViewId="0">
      <selection activeCell="Q16" sqref="Q16"/>
    </sheetView>
  </sheetViews>
  <sheetFormatPr defaultRowHeight="16.5"/>
  <cols>
    <col min="1" max="1" width="1.625" customWidth="1"/>
    <col min="2" max="2" width="12" customWidth="1"/>
    <col min="3" max="3" width="20.75" customWidth="1"/>
    <col min="4" max="4" width="30.25" customWidth="1"/>
    <col min="5" max="5" width="11.625" customWidth="1"/>
    <col min="6" max="8" width="10.625" customWidth="1"/>
    <col min="9" max="9" width="10.375" customWidth="1"/>
    <col min="10" max="10" width="1.625" customWidth="1"/>
  </cols>
  <sheetData>
    <row r="1" spans="2:10" ht="31.5">
      <c r="B1" s="58" t="s">
        <v>29</v>
      </c>
      <c r="C1" s="59"/>
      <c r="D1" s="59"/>
      <c r="E1" s="59"/>
      <c r="F1" s="59"/>
      <c r="G1" s="59"/>
      <c r="H1" s="59"/>
      <c r="I1" s="59"/>
      <c r="J1" s="18"/>
    </row>
    <row r="2" spans="2:10" ht="31.5">
      <c r="B2" s="60" t="s">
        <v>30</v>
      </c>
      <c r="C2" s="60"/>
      <c r="D2" s="60"/>
      <c r="E2" s="60"/>
      <c r="F2" s="60"/>
      <c r="G2" s="60"/>
      <c r="H2" s="18"/>
      <c r="I2" s="18"/>
      <c r="J2" s="18"/>
    </row>
    <row r="3" spans="2:10" ht="31.5">
      <c r="B3" s="60" t="s">
        <v>31</v>
      </c>
      <c r="C3" s="60" t="s">
        <v>23</v>
      </c>
      <c r="D3" s="60"/>
      <c r="E3" s="60"/>
      <c r="F3" s="60"/>
      <c r="G3" s="60"/>
      <c r="H3" s="18"/>
      <c r="I3" s="18"/>
      <c r="J3" s="18"/>
    </row>
    <row r="4" spans="2:10" ht="31.5">
      <c r="B4" s="22" t="s">
        <v>32</v>
      </c>
      <c r="C4" s="22"/>
      <c r="D4" s="22"/>
      <c r="E4" s="22"/>
      <c r="F4" s="22"/>
      <c r="G4" s="22"/>
      <c r="H4" s="18"/>
      <c r="I4" s="18"/>
      <c r="J4" s="18"/>
    </row>
    <row r="5" spans="2:10" ht="9.9499999999999993" customHeight="1" thickBot="1">
      <c r="B5" s="20"/>
      <c r="C5" s="21"/>
      <c r="D5" s="21"/>
      <c r="E5" s="21"/>
      <c r="F5" s="21"/>
      <c r="G5" s="21"/>
      <c r="H5" s="21"/>
      <c r="I5" s="21"/>
      <c r="J5" s="21"/>
    </row>
    <row r="6" spans="2:10" ht="41.1" customHeight="1" thickTop="1">
      <c r="B6" s="66" t="s">
        <v>9</v>
      </c>
      <c r="C6" s="46" t="s">
        <v>40</v>
      </c>
      <c r="D6" s="46" t="s">
        <v>41</v>
      </c>
      <c r="E6" s="46" t="s">
        <v>10</v>
      </c>
      <c r="F6" s="71" t="s">
        <v>42</v>
      </c>
      <c r="G6" s="72"/>
      <c r="H6" s="72"/>
      <c r="I6" s="69" t="s">
        <v>0</v>
      </c>
      <c r="J6" s="25"/>
    </row>
    <row r="7" spans="2:10" ht="41.1" customHeight="1" thickBot="1">
      <c r="B7" s="67"/>
      <c r="C7" s="47"/>
      <c r="D7" s="47"/>
      <c r="E7" s="68"/>
      <c r="F7" s="35">
        <v>1</v>
      </c>
      <c r="G7" s="36">
        <v>2</v>
      </c>
      <c r="H7" s="36">
        <v>3</v>
      </c>
      <c r="I7" s="70"/>
      <c r="J7" s="25"/>
    </row>
    <row r="8" spans="2:10" ht="41.1" customHeight="1" thickTop="1">
      <c r="B8" s="65" t="s">
        <v>56</v>
      </c>
      <c r="C8" s="53" t="s">
        <v>11</v>
      </c>
      <c r="D8" s="39" t="s">
        <v>43</v>
      </c>
      <c r="E8" s="53" t="s">
        <v>38</v>
      </c>
      <c r="F8" s="44">
        <f>'정성평가(접수번호1)'!J9</f>
        <v>32.200000000000003</v>
      </c>
      <c r="G8" s="44">
        <f>'정성평가(접수번호2)'!J9</f>
        <v>33</v>
      </c>
      <c r="H8" s="44">
        <f>'정성평가(접수번호3)'!J9</f>
        <v>33.799999999999997</v>
      </c>
      <c r="I8" s="48"/>
      <c r="J8" s="23"/>
    </row>
    <row r="9" spans="2:10" ht="41.1" customHeight="1">
      <c r="B9" s="65"/>
      <c r="C9" s="53"/>
      <c r="D9" s="39" t="s">
        <v>44</v>
      </c>
      <c r="E9" s="53"/>
      <c r="F9" s="57"/>
      <c r="G9" s="57"/>
      <c r="H9" s="57"/>
      <c r="I9" s="49"/>
      <c r="J9" s="23"/>
    </row>
    <row r="10" spans="2:10" ht="41.1" customHeight="1">
      <c r="B10" s="65"/>
      <c r="C10" s="53"/>
      <c r="D10" s="39" t="s">
        <v>45</v>
      </c>
      <c r="E10" s="53"/>
      <c r="F10" s="45"/>
      <c r="G10" s="45"/>
      <c r="H10" s="45"/>
      <c r="I10" s="50"/>
      <c r="J10" s="23"/>
    </row>
    <row r="11" spans="2:10" ht="41.1" customHeight="1">
      <c r="B11" s="65"/>
      <c r="C11" s="53" t="s">
        <v>12</v>
      </c>
      <c r="D11" s="39" t="s">
        <v>46</v>
      </c>
      <c r="E11" s="53" t="s">
        <v>35</v>
      </c>
      <c r="F11" s="44">
        <f>'정성평가(접수번호1)'!J16</f>
        <v>18.2</v>
      </c>
      <c r="G11" s="44">
        <f>'정성평가(접수번호2)'!J16</f>
        <v>19</v>
      </c>
      <c r="H11" s="44">
        <f>'정성평가(접수번호3)'!J16</f>
        <v>19.8</v>
      </c>
      <c r="I11" s="51"/>
      <c r="J11" s="23"/>
    </row>
    <row r="12" spans="2:10" ht="41.1" customHeight="1">
      <c r="B12" s="65"/>
      <c r="C12" s="53"/>
      <c r="D12" s="39" t="s">
        <v>47</v>
      </c>
      <c r="E12" s="53"/>
      <c r="F12" s="45"/>
      <c r="G12" s="45"/>
      <c r="H12" s="45"/>
      <c r="I12" s="50"/>
      <c r="J12" s="23"/>
    </row>
    <row r="13" spans="2:10" ht="41.1" customHeight="1">
      <c r="B13" s="65"/>
      <c r="C13" s="53" t="s">
        <v>36</v>
      </c>
      <c r="D13" s="40" t="s">
        <v>48</v>
      </c>
      <c r="E13" s="54" t="s">
        <v>34</v>
      </c>
      <c r="F13" s="44">
        <f>'정성평가(접수번호1)'!J24</f>
        <v>8.4</v>
      </c>
      <c r="G13" s="44">
        <f>'정성평가(접수번호2)'!J24</f>
        <v>9.1999999999999993</v>
      </c>
      <c r="H13" s="44">
        <f>'정성평가(접수번호3)'!J24</f>
        <v>9.4</v>
      </c>
      <c r="I13" s="51"/>
      <c r="J13" s="23"/>
    </row>
    <row r="14" spans="2:10" ht="41.1" customHeight="1">
      <c r="B14" s="65"/>
      <c r="C14" s="53"/>
      <c r="D14" s="41" t="s">
        <v>49</v>
      </c>
      <c r="E14" s="55"/>
      <c r="F14" s="57"/>
      <c r="G14" s="57"/>
      <c r="H14" s="57"/>
      <c r="I14" s="49"/>
      <c r="J14" s="23"/>
    </row>
    <row r="15" spans="2:10" ht="41.1" customHeight="1">
      <c r="B15" s="65"/>
      <c r="C15" s="53"/>
      <c r="D15" s="42" t="s">
        <v>50</v>
      </c>
      <c r="E15" s="56"/>
      <c r="F15" s="45"/>
      <c r="G15" s="45"/>
      <c r="H15" s="45"/>
      <c r="I15" s="50"/>
      <c r="J15" s="23"/>
    </row>
    <row r="16" spans="2:10" ht="41.1" customHeight="1">
      <c r="B16" s="65"/>
      <c r="C16" s="53" t="s">
        <v>37</v>
      </c>
      <c r="D16" s="40" t="s">
        <v>51</v>
      </c>
      <c r="E16" s="54" t="s">
        <v>39</v>
      </c>
      <c r="F16" s="44">
        <f>'정성평가(접수번호1)'!J31</f>
        <v>3.4</v>
      </c>
      <c r="G16" s="44">
        <f>'정성평가(접수번호2)'!J31</f>
        <v>4.4000000000000004</v>
      </c>
      <c r="H16" s="44">
        <f>'정성평가(접수번호3)'!J31</f>
        <v>4.4000000000000004</v>
      </c>
      <c r="I16" s="51"/>
      <c r="J16" s="23"/>
    </row>
    <row r="17" spans="2:10" ht="41.1" customHeight="1">
      <c r="B17" s="65"/>
      <c r="C17" s="53"/>
      <c r="D17" s="42" t="s">
        <v>52</v>
      </c>
      <c r="E17" s="56"/>
      <c r="F17" s="45"/>
      <c r="G17" s="45"/>
      <c r="H17" s="45"/>
      <c r="I17" s="50"/>
      <c r="J17" s="23"/>
    </row>
    <row r="18" spans="2:10" ht="59.25" customHeight="1">
      <c r="B18" s="61" t="s">
        <v>57</v>
      </c>
      <c r="C18" s="38" t="s">
        <v>21</v>
      </c>
      <c r="D18" s="39" t="s">
        <v>54</v>
      </c>
      <c r="E18" s="38" t="s">
        <v>35</v>
      </c>
      <c r="F18" s="37">
        <f>'정량평가(가교)'!D6</f>
        <v>14</v>
      </c>
      <c r="G18" s="37">
        <f>'정량평가(가교)'!E6</f>
        <v>12</v>
      </c>
      <c r="H18" s="37">
        <f>'정량평가(가교)'!F6</f>
        <v>18</v>
      </c>
      <c r="I18" s="34"/>
      <c r="J18" s="23"/>
    </row>
    <row r="19" spans="2:10" ht="54.75" customHeight="1">
      <c r="B19" s="62"/>
      <c r="C19" s="30" t="s">
        <v>55</v>
      </c>
      <c r="D19" s="43" t="s">
        <v>53</v>
      </c>
      <c r="E19" s="30" t="s">
        <v>22</v>
      </c>
      <c r="F19" s="12">
        <f>'정량평가(가교)'!D11</f>
        <v>8</v>
      </c>
      <c r="G19" s="12">
        <f>'정량평가(가교)'!E11</f>
        <v>9</v>
      </c>
      <c r="H19" s="12">
        <f>'정량평가(가교)'!F11</f>
        <v>9</v>
      </c>
      <c r="I19" s="11"/>
      <c r="J19" s="23"/>
    </row>
    <row r="20" spans="2:10" ht="41.1" customHeight="1" thickBot="1">
      <c r="B20" s="63" t="s">
        <v>13</v>
      </c>
      <c r="C20" s="64"/>
      <c r="D20" s="31"/>
      <c r="E20" s="13" t="s">
        <v>14</v>
      </c>
      <c r="F20" s="14">
        <f>SUM(F8:F19)</f>
        <v>84.2</v>
      </c>
      <c r="G20" s="14">
        <f>SUM(G8:G19)</f>
        <v>86.600000000000009</v>
      </c>
      <c r="H20" s="14">
        <f>SUM(H8:H19)</f>
        <v>94.399999999999991</v>
      </c>
      <c r="I20" s="15"/>
      <c r="J20" s="26"/>
    </row>
    <row r="21" spans="2:10" ht="9.9499999999999993" customHeight="1" thickTop="1">
      <c r="B21" s="73"/>
      <c r="C21" s="73"/>
      <c r="D21" s="73"/>
      <c r="E21" s="73"/>
      <c r="F21" s="73"/>
      <c r="G21" s="73"/>
      <c r="H21" s="73"/>
      <c r="I21" s="73"/>
      <c r="J21" s="19"/>
    </row>
    <row r="22" spans="2:10" ht="20.100000000000001" customHeight="1">
      <c r="B22" s="52" t="s">
        <v>28</v>
      </c>
      <c r="C22" s="52"/>
      <c r="D22" s="52"/>
      <c r="E22" s="52"/>
      <c r="F22" s="52"/>
      <c r="G22" s="52"/>
      <c r="H22" s="52"/>
      <c r="I22" s="52"/>
      <c r="J22" s="19"/>
    </row>
    <row r="23" spans="2:10" ht="6.95" customHeight="1">
      <c r="B23" s="27"/>
      <c r="C23" s="27"/>
      <c r="D23" s="29"/>
      <c r="E23" s="27"/>
      <c r="F23" s="27"/>
      <c r="G23" s="27"/>
      <c r="H23" s="27"/>
      <c r="I23" s="27"/>
      <c r="J23" s="24"/>
    </row>
    <row r="24" spans="2:10" ht="20.100000000000001" customHeight="1">
      <c r="B24" s="52" t="s">
        <v>66</v>
      </c>
      <c r="C24" s="52"/>
      <c r="D24" s="52"/>
      <c r="E24" s="52"/>
      <c r="F24" s="52"/>
      <c r="G24" s="52"/>
      <c r="H24" s="52"/>
      <c r="I24" s="52"/>
      <c r="J24" s="24"/>
    </row>
    <row r="25" spans="2:10" ht="6.95" customHeight="1">
      <c r="B25" s="27"/>
      <c r="C25" s="27"/>
      <c r="D25" s="29"/>
      <c r="E25" s="27"/>
      <c r="F25" s="27"/>
      <c r="G25" s="27"/>
      <c r="H25" s="27"/>
      <c r="I25" s="27"/>
      <c r="J25" s="24"/>
    </row>
    <row r="26" spans="2:10" ht="20.100000000000001" customHeight="1">
      <c r="B26" s="52" t="s">
        <v>67</v>
      </c>
      <c r="C26" s="52"/>
      <c r="D26" s="52"/>
      <c r="E26" s="52"/>
      <c r="F26" s="52"/>
      <c r="G26" s="52"/>
      <c r="H26" s="52"/>
      <c r="I26" s="52"/>
      <c r="J26" s="24"/>
    </row>
    <row r="27" spans="2:10" ht="6.95" customHeight="1">
      <c r="B27" s="27"/>
      <c r="C27" s="27"/>
      <c r="D27" s="29"/>
      <c r="E27" s="27"/>
      <c r="F27" s="27"/>
      <c r="G27" s="27"/>
      <c r="H27" s="27"/>
      <c r="I27" s="27"/>
      <c r="J27" s="24"/>
    </row>
    <row r="28" spans="2:10" ht="20.100000000000001" customHeight="1">
      <c r="B28" s="52" t="s">
        <v>67</v>
      </c>
      <c r="C28" s="52"/>
      <c r="D28" s="52"/>
      <c r="E28" s="52"/>
      <c r="F28" s="52"/>
      <c r="G28" s="52"/>
      <c r="H28" s="52"/>
      <c r="I28" s="52"/>
      <c r="J28" s="24"/>
    </row>
    <row r="29" spans="2:10" ht="6.95" customHeight="1">
      <c r="B29" s="27"/>
      <c r="C29" s="27"/>
      <c r="D29" s="29"/>
      <c r="E29" s="27"/>
      <c r="F29" s="27"/>
      <c r="G29" s="27"/>
      <c r="H29" s="27"/>
      <c r="I29" s="27"/>
      <c r="J29" s="24"/>
    </row>
    <row r="30" spans="2:10" ht="20.100000000000001" customHeight="1">
      <c r="B30" s="52" t="s">
        <v>67</v>
      </c>
      <c r="C30" s="52"/>
      <c r="D30" s="52"/>
      <c r="E30" s="52"/>
      <c r="F30" s="52"/>
      <c r="G30" s="52"/>
      <c r="H30" s="52"/>
      <c r="I30" s="52"/>
      <c r="J30" s="24"/>
    </row>
    <row r="31" spans="2:10" ht="6.95" customHeight="1">
      <c r="B31" s="27"/>
      <c r="C31" s="27"/>
      <c r="D31" s="29"/>
      <c r="E31" s="27"/>
      <c r="F31" s="27"/>
      <c r="G31" s="27"/>
      <c r="H31" s="27"/>
      <c r="I31" s="27"/>
    </row>
    <row r="32" spans="2:10" ht="20.100000000000001" customHeight="1">
      <c r="B32" s="52" t="s">
        <v>67</v>
      </c>
      <c r="C32" s="52"/>
      <c r="D32" s="52"/>
      <c r="E32" s="52"/>
      <c r="F32" s="52"/>
      <c r="G32" s="52"/>
      <c r="H32" s="52"/>
      <c r="I32" s="52"/>
      <c r="J32" s="24"/>
    </row>
    <row r="33" spans="2:10" ht="6.95" customHeight="1">
      <c r="B33" s="27"/>
      <c r="C33" s="27"/>
      <c r="D33" s="29"/>
      <c r="E33" s="27"/>
      <c r="F33" s="27"/>
      <c r="G33" s="27"/>
      <c r="H33" s="27"/>
      <c r="I33" s="27"/>
    </row>
    <row r="34" spans="2:10" ht="20.100000000000001" customHeight="1">
      <c r="B34" s="52" t="s">
        <v>67</v>
      </c>
      <c r="C34" s="52"/>
      <c r="D34" s="52"/>
      <c r="E34" s="52"/>
      <c r="F34" s="52"/>
      <c r="G34" s="52"/>
      <c r="H34" s="52"/>
      <c r="I34" s="52"/>
      <c r="J34" s="24"/>
    </row>
    <row r="35" spans="2:10" ht="6.95" customHeight="1">
      <c r="B35" s="27"/>
      <c r="C35" s="27"/>
      <c r="D35" s="29"/>
      <c r="E35" s="27"/>
      <c r="F35" s="27"/>
      <c r="G35" s="27"/>
      <c r="H35" s="27"/>
      <c r="I35" s="27"/>
    </row>
    <row r="36" spans="2:10" ht="20.100000000000001" customHeight="1">
      <c r="B36" s="52" t="s">
        <v>67</v>
      </c>
      <c r="C36" s="52"/>
      <c r="D36" s="52"/>
      <c r="E36" s="52"/>
      <c r="F36" s="52"/>
      <c r="G36" s="52"/>
      <c r="H36" s="52"/>
      <c r="I36" s="52"/>
      <c r="J36" s="24"/>
    </row>
  </sheetData>
  <mergeCells count="45">
    <mergeCell ref="B30:I30"/>
    <mergeCell ref="B32:I32"/>
    <mergeCell ref="B34:I34"/>
    <mergeCell ref="B36:I36"/>
    <mergeCell ref="B28:I28"/>
    <mergeCell ref="B22:I22"/>
    <mergeCell ref="B1:I1"/>
    <mergeCell ref="B2:G2"/>
    <mergeCell ref="B3:G3"/>
    <mergeCell ref="C11:C12"/>
    <mergeCell ref="B18:B19"/>
    <mergeCell ref="B20:C20"/>
    <mergeCell ref="B8:B17"/>
    <mergeCell ref="B6:B7"/>
    <mergeCell ref="E6:E7"/>
    <mergeCell ref="I6:I7"/>
    <mergeCell ref="C8:C10"/>
    <mergeCell ref="F6:H6"/>
    <mergeCell ref="B21:I21"/>
    <mergeCell ref="H13:H15"/>
    <mergeCell ref="F16:F17"/>
    <mergeCell ref="B24:I24"/>
    <mergeCell ref="B26:I26"/>
    <mergeCell ref="E8:E10"/>
    <mergeCell ref="E11:E12"/>
    <mergeCell ref="C13:C15"/>
    <mergeCell ref="C16:C17"/>
    <mergeCell ref="E13:E15"/>
    <mergeCell ref="E16:E17"/>
    <mergeCell ref="F8:F10"/>
    <mergeCell ref="G8:G10"/>
    <mergeCell ref="H8:H10"/>
    <mergeCell ref="F11:F12"/>
    <mergeCell ref="G11:G12"/>
    <mergeCell ref="H11:H12"/>
    <mergeCell ref="F13:F15"/>
    <mergeCell ref="G13:G15"/>
    <mergeCell ref="G16:G17"/>
    <mergeCell ref="H16:H17"/>
    <mergeCell ref="D6:D7"/>
    <mergeCell ref="C6:C7"/>
    <mergeCell ref="I8:I10"/>
    <mergeCell ref="I11:I12"/>
    <mergeCell ref="I13:I15"/>
    <mergeCell ref="I16:I17"/>
  </mergeCells>
  <phoneticPr fontId="1" type="noConversion"/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view="pageBreakPreview" zoomScaleNormal="100" zoomScaleSheetLayoutView="100" workbookViewId="0">
      <selection activeCell="I20" sqref="I20"/>
    </sheetView>
  </sheetViews>
  <sheetFormatPr defaultRowHeight="16.5"/>
  <cols>
    <col min="1" max="1" width="1.75" customWidth="1"/>
    <col min="2" max="2" width="26.875" customWidth="1"/>
    <col min="3" max="6" width="8.625" customWidth="1"/>
    <col min="7" max="7" width="7.375" customWidth="1"/>
    <col min="8" max="10" width="26.625" customWidth="1"/>
  </cols>
  <sheetData>
    <row r="1" spans="2:8" ht="16.5" customHeight="1">
      <c r="B1" s="78" t="s">
        <v>27</v>
      </c>
      <c r="C1" s="78"/>
      <c r="D1" s="78"/>
      <c r="E1" s="78"/>
      <c r="F1" s="78"/>
      <c r="G1" s="78"/>
      <c r="H1" s="78"/>
    </row>
    <row r="2" spans="2:8" ht="16.5" customHeight="1">
      <c r="B2" s="78"/>
      <c r="C2" s="78"/>
      <c r="D2" s="78"/>
      <c r="E2" s="78"/>
      <c r="F2" s="78"/>
      <c r="G2" s="78"/>
      <c r="H2" s="78"/>
    </row>
    <row r="3" spans="2:8" ht="27" customHeight="1" thickBot="1">
      <c r="B3" t="s">
        <v>18</v>
      </c>
    </row>
    <row r="4" spans="2:8" ht="20.100000000000001" customHeight="1">
      <c r="B4" s="1" t="s">
        <v>17</v>
      </c>
      <c r="C4" s="76" t="s">
        <v>16</v>
      </c>
      <c r="D4" s="76">
        <v>1</v>
      </c>
      <c r="E4" s="76">
        <v>2</v>
      </c>
      <c r="F4" s="76">
        <v>3</v>
      </c>
      <c r="G4" s="74" t="s">
        <v>0</v>
      </c>
    </row>
    <row r="5" spans="2:8" ht="20.100000000000001" customHeight="1" thickBot="1">
      <c r="B5" s="3" t="s">
        <v>20</v>
      </c>
      <c r="C5" s="77"/>
      <c r="D5" s="77"/>
      <c r="E5" s="77"/>
      <c r="F5" s="77"/>
      <c r="G5" s="75"/>
    </row>
    <row r="6" spans="2:8" ht="50.1" customHeight="1" thickTop="1" thickBot="1">
      <c r="B6" s="5" t="s">
        <v>24</v>
      </c>
      <c r="C6" s="9">
        <v>20</v>
      </c>
      <c r="D6" s="9">
        <v>14</v>
      </c>
      <c r="E6" s="9">
        <v>12</v>
      </c>
      <c r="F6" s="9">
        <v>18</v>
      </c>
      <c r="G6" s="6"/>
    </row>
    <row r="7" spans="2:8" ht="27" customHeight="1"/>
    <row r="8" spans="2:8" ht="27" customHeight="1" thickBot="1">
      <c r="B8" t="s">
        <v>58</v>
      </c>
    </row>
    <row r="9" spans="2:8" ht="20.100000000000001" customHeight="1">
      <c r="B9" s="1" t="s">
        <v>17</v>
      </c>
      <c r="C9" s="76" t="s">
        <v>16</v>
      </c>
      <c r="D9" s="76">
        <v>1</v>
      </c>
      <c r="E9" s="76">
        <v>2</v>
      </c>
      <c r="F9" s="76">
        <v>3</v>
      </c>
      <c r="G9" s="74" t="s">
        <v>0</v>
      </c>
    </row>
    <row r="10" spans="2:8" ht="20.100000000000001" customHeight="1" thickBot="1">
      <c r="B10" s="3" t="s">
        <v>15</v>
      </c>
      <c r="C10" s="77"/>
      <c r="D10" s="77"/>
      <c r="E10" s="77"/>
      <c r="F10" s="77"/>
      <c r="G10" s="75"/>
    </row>
    <row r="11" spans="2:8" ht="50.1" customHeight="1" thickTop="1" thickBot="1">
      <c r="B11" s="5" t="s">
        <v>19</v>
      </c>
      <c r="C11" s="9">
        <v>10</v>
      </c>
      <c r="D11" s="9">
        <v>8</v>
      </c>
      <c r="E11" s="9">
        <v>9</v>
      </c>
      <c r="F11" s="9">
        <v>9</v>
      </c>
      <c r="G11" s="6"/>
    </row>
    <row r="12" spans="2:8" ht="15.75" customHeight="1"/>
    <row r="13" spans="2:8" ht="27" customHeight="1" thickBot="1">
      <c r="B13" s="4" t="s">
        <v>6</v>
      </c>
    </row>
    <row r="14" spans="2:8" ht="20.100000000000001" customHeight="1">
      <c r="B14" s="1" t="s">
        <v>17</v>
      </c>
      <c r="C14" s="76" t="s">
        <v>16</v>
      </c>
      <c r="D14" s="76">
        <v>1</v>
      </c>
      <c r="E14" s="76">
        <v>2</v>
      </c>
      <c r="F14" s="76">
        <v>3</v>
      </c>
      <c r="G14" s="74" t="s">
        <v>0</v>
      </c>
    </row>
    <row r="15" spans="2:8" ht="20.100000000000001" customHeight="1" thickBot="1">
      <c r="B15" s="3" t="s">
        <v>8</v>
      </c>
      <c r="C15" s="77"/>
      <c r="D15" s="77"/>
      <c r="E15" s="77"/>
      <c r="F15" s="77"/>
      <c r="G15" s="75"/>
    </row>
    <row r="16" spans="2:8" ht="50.1" customHeight="1" thickTop="1" thickBot="1">
      <c r="B16" s="5" t="s">
        <v>25</v>
      </c>
      <c r="C16" s="8">
        <v>30</v>
      </c>
      <c r="D16" s="28">
        <f>D6+D11</f>
        <v>22</v>
      </c>
      <c r="E16" s="28">
        <f>E6+E11</f>
        <v>21</v>
      </c>
      <c r="F16" s="28">
        <f>F6+F11</f>
        <v>27</v>
      </c>
      <c r="G16" s="6"/>
    </row>
    <row r="17" spans="2:2" ht="15.75" customHeight="1">
      <c r="B17" s="4"/>
    </row>
    <row r="18" spans="2:2" ht="15.75" customHeight="1"/>
    <row r="19" spans="2:2" ht="27" customHeight="1"/>
  </sheetData>
  <mergeCells count="16">
    <mergeCell ref="B1:H2"/>
    <mergeCell ref="C4:C5"/>
    <mergeCell ref="G4:G5"/>
    <mergeCell ref="D4:D5"/>
    <mergeCell ref="E4:E5"/>
    <mergeCell ref="F4:F5"/>
    <mergeCell ref="G14:G15"/>
    <mergeCell ref="C9:C10"/>
    <mergeCell ref="G9:G10"/>
    <mergeCell ref="C14:C15"/>
    <mergeCell ref="D14:D15"/>
    <mergeCell ref="E14:E15"/>
    <mergeCell ref="F14:F15"/>
    <mergeCell ref="D9:D10"/>
    <mergeCell ref="E9:E10"/>
    <mergeCell ref="F9:F10"/>
  </mergeCells>
  <phoneticPr fontId="1" type="noConversion"/>
  <printOptions horizontalCentered="1"/>
  <pageMargins left="0.25" right="0.25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topLeftCell="B10" zoomScaleNormal="100" zoomScaleSheetLayoutView="100" workbookViewId="0">
      <selection activeCell="C34" sqref="C34:I35"/>
    </sheetView>
  </sheetViews>
  <sheetFormatPr defaultRowHeight="16.5"/>
  <cols>
    <col min="1" max="1" width="1.75" customWidth="1"/>
    <col min="2" max="2" width="30.5" customWidth="1"/>
    <col min="3" max="11" width="7.875" customWidth="1"/>
  </cols>
  <sheetData>
    <row r="1" spans="2:11"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</row>
    <row r="2" spans="2:1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7" customHeight="1" thickBot="1">
      <c r="B3" t="s">
        <v>61</v>
      </c>
    </row>
    <row r="4" spans="2:11" ht="12.75" customHeight="1">
      <c r="B4" s="1" t="s">
        <v>1</v>
      </c>
      <c r="C4" s="79" t="s">
        <v>92</v>
      </c>
      <c r="D4" s="81" t="s">
        <v>93</v>
      </c>
      <c r="E4" s="81" t="s">
        <v>94</v>
      </c>
      <c r="F4" s="81" t="s">
        <v>95</v>
      </c>
      <c r="G4" s="83" t="s">
        <v>96</v>
      </c>
      <c r="H4" s="76" t="s">
        <v>97</v>
      </c>
      <c r="I4" s="76" t="s">
        <v>98</v>
      </c>
      <c r="J4" s="76" t="s">
        <v>26</v>
      </c>
      <c r="K4" s="74" t="s">
        <v>0</v>
      </c>
    </row>
    <row r="5" spans="2:11" ht="12.75" customHeight="1" thickBot="1">
      <c r="B5" s="3" t="s">
        <v>3</v>
      </c>
      <c r="C5" s="80"/>
      <c r="D5" s="82"/>
      <c r="E5" s="82"/>
      <c r="F5" s="82"/>
      <c r="G5" s="84"/>
      <c r="H5" s="77"/>
      <c r="I5" s="77"/>
      <c r="J5" s="77"/>
      <c r="K5" s="75"/>
    </row>
    <row r="6" spans="2:11" ht="27" customHeight="1" thickTop="1">
      <c r="B6" s="16" t="s">
        <v>43</v>
      </c>
      <c r="C6" s="96" t="s">
        <v>68</v>
      </c>
      <c r="D6" s="88">
        <v>33</v>
      </c>
      <c r="E6" s="88">
        <v>31</v>
      </c>
      <c r="F6" s="88">
        <v>33</v>
      </c>
      <c r="G6" s="96" t="s">
        <v>69</v>
      </c>
      <c r="H6" s="88">
        <v>31</v>
      </c>
      <c r="I6" s="88">
        <v>33</v>
      </c>
      <c r="J6" s="88">
        <f>SUM(I6+H6+F6+E6+D6)/5</f>
        <v>32.200000000000003</v>
      </c>
      <c r="K6" s="91"/>
    </row>
    <row r="7" spans="2:11" ht="27" customHeight="1">
      <c r="B7" s="2" t="s">
        <v>44</v>
      </c>
      <c r="C7" s="97"/>
      <c r="D7" s="89"/>
      <c r="E7" s="89"/>
      <c r="F7" s="89"/>
      <c r="G7" s="97"/>
      <c r="H7" s="89"/>
      <c r="I7" s="89"/>
      <c r="J7" s="89"/>
      <c r="K7" s="92"/>
    </row>
    <row r="8" spans="2:11" ht="27" customHeight="1" thickBot="1">
      <c r="B8" s="10" t="s">
        <v>45</v>
      </c>
      <c r="C8" s="98"/>
      <c r="D8" s="90"/>
      <c r="E8" s="90"/>
      <c r="F8" s="90"/>
      <c r="G8" s="98"/>
      <c r="H8" s="90"/>
      <c r="I8" s="90"/>
      <c r="J8" s="90"/>
      <c r="K8" s="93"/>
    </row>
    <row r="9" spans="2:11" ht="27" customHeight="1" thickTop="1" thickBot="1">
      <c r="B9" s="5" t="s">
        <v>5</v>
      </c>
      <c r="C9" s="17">
        <f t="shared" ref="C9:J9" si="0">SUM(C6:C8)</f>
        <v>0</v>
      </c>
      <c r="D9" s="17">
        <f t="shared" si="0"/>
        <v>33</v>
      </c>
      <c r="E9" s="17">
        <f t="shared" si="0"/>
        <v>31</v>
      </c>
      <c r="F9" s="17">
        <f t="shared" si="0"/>
        <v>33</v>
      </c>
      <c r="G9" s="17">
        <f t="shared" si="0"/>
        <v>0</v>
      </c>
      <c r="H9" s="17">
        <f t="shared" si="0"/>
        <v>31</v>
      </c>
      <c r="I9" s="17">
        <f t="shared" si="0"/>
        <v>33</v>
      </c>
      <c r="J9" s="17">
        <f t="shared" si="0"/>
        <v>32.200000000000003</v>
      </c>
      <c r="K9" s="6"/>
    </row>
    <row r="10" spans="2:11" ht="19.5" customHeight="1">
      <c r="C10" s="7"/>
      <c r="D10" s="7"/>
      <c r="E10" s="7"/>
      <c r="F10" s="7"/>
      <c r="G10" s="7"/>
      <c r="H10" s="7"/>
      <c r="I10" s="7"/>
      <c r="J10" s="32"/>
    </row>
    <row r="11" spans="2:11" ht="27" customHeight="1" thickBot="1">
      <c r="B11" t="s">
        <v>60</v>
      </c>
      <c r="C11" s="7"/>
      <c r="D11" s="7"/>
      <c r="E11" s="7"/>
      <c r="F11" s="7"/>
      <c r="G11" s="7"/>
      <c r="H11" s="7"/>
      <c r="I11" s="7"/>
      <c r="J11" s="32"/>
    </row>
    <row r="12" spans="2:11" ht="14.25" customHeight="1">
      <c r="B12" s="1" t="s">
        <v>1</v>
      </c>
      <c r="C12" s="79" t="str">
        <f>C4</f>
        <v>A</v>
      </c>
      <c r="D12" s="79" t="str">
        <f t="shared" ref="D12:I12" si="1">D4</f>
        <v>B</v>
      </c>
      <c r="E12" s="79" t="str">
        <f t="shared" si="1"/>
        <v>C</v>
      </c>
      <c r="F12" s="79" t="str">
        <f t="shared" si="1"/>
        <v>D</v>
      </c>
      <c r="G12" s="79" t="str">
        <f t="shared" si="1"/>
        <v>E</v>
      </c>
      <c r="H12" s="79" t="str">
        <f t="shared" si="1"/>
        <v>F</v>
      </c>
      <c r="I12" s="79" t="str">
        <f t="shared" si="1"/>
        <v>G</v>
      </c>
      <c r="J12" s="85" t="s">
        <v>26</v>
      </c>
      <c r="K12" s="74" t="s">
        <v>0</v>
      </c>
    </row>
    <row r="13" spans="2:11" ht="14.25" customHeight="1" thickBot="1">
      <c r="B13" s="3" t="s">
        <v>4</v>
      </c>
      <c r="C13" s="80"/>
      <c r="D13" s="80"/>
      <c r="E13" s="80"/>
      <c r="F13" s="80"/>
      <c r="G13" s="80"/>
      <c r="H13" s="80"/>
      <c r="I13" s="80"/>
      <c r="J13" s="86"/>
      <c r="K13" s="75"/>
    </row>
    <row r="14" spans="2:11" ht="27" customHeight="1" thickTop="1">
      <c r="B14" s="16" t="s">
        <v>46</v>
      </c>
      <c r="C14" s="88">
        <v>18</v>
      </c>
      <c r="D14" s="96" t="s">
        <v>70</v>
      </c>
      <c r="E14" s="88">
        <v>18</v>
      </c>
      <c r="F14" s="88">
        <v>18</v>
      </c>
      <c r="G14" s="88">
        <v>19</v>
      </c>
      <c r="H14" s="96" t="s">
        <v>71</v>
      </c>
      <c r="I14" s="88">
        <v>18</v>
      </c>
      <c r="J14" s="88">
        <v>18.2</v>
      </c>
      <c r="K14" s="91"/>
    </row>
    <row r="15" spans="2:11" ht="27" customHeight="1">
      <c r="B15" s="2" t="s">
        <v>47</v>
      </c>
      <c r="C15" s="94"/>
      <c r="D15" s="99"/>
      <c r="E15" s="94"/>
      <c r="F15" s="94"/>
      <c r="G15" s="94"/>
      <c r="H15" s="99"/>
      <c r="I15" s="94"/>
      <c r="J15" s="94"/>
      <c r="K15" s="95"/>
    </row>
    <row r="16" spans="2:11" ht="27" customHeight="1" thickBot="1">
      <c r="B16" s="5" t="s">
        <v>5</v>
      </c>
      <c r="C16" s="17">
        <f t="shared" ref="C16:E16" si="2">C14</f>
        <v>18</v>
      </c>
      <c r="D16" s="17">
        <v>0</v>
      </c>
      <c r="E16" s="17">
        <f t="shared" si="2"/>
        <v>18</v>
      </c>
      <c r="F16" s="17">
        <f>F14</f>
        <v>18</v>
      </c>
      <c r="G16" s="17">
        <f t="shared" ref="G16:I16" si="3">G14</f>
        <v>19</v>
      </c>
      <c r="H16" s="17">
        <v>0</v>
      </c>
      <c r="I16" s="17">
        <f t="shared" si="3"/>
        <v>18</v>
      </c>
      <c r="J16" s="17">
        <f>J14</f>
        <v>18.2</v>
      </c>
      <c r="K16" s="6"/>
    </row>
    <row r="17" spans="2:11" ht="12.75" customHeight="1">
      <c r="C17" s="7"/>
      <c r="D17" s="7"/>
      <c r="E17" s="7"/>
      <c r="F17" s="7"/>
      <c r="G17" s="7"/>
      <c r="H17" s="7"/>
      <c r="I17" s="7"/>
      <c r="J17" s="32"/>
    </row>
    <row r="18" spans="2:11" ht="27" customHeight="1" thickBot="1">
      <c r="B18" t="s">
        <v>59</v>
      </c>
      <c r="C18" s="7"/>
      <c r="D18" s="7"/>
      <c r="E18" s="7"/>
      <c r="F18" s="7"/>
      <c r="G18" s="7"/>
      <c r="H18" s="7"/>
      <c r="I18" s="7"/>
      <c r="J18" s="32"/>
    </row>
    <row r="19" spans="2:11" ht="15.75" customHeight="1">
      <c r="B19" s="1" t="s">
        <v>1</v>
      </c>
      <c r="C19" s="79" t="s">
        <v>92</v>
      </c>
      <c r="D19" s="81" t="s">
        <v>93</v>
      </c>
      <c r="E19" s="81" t="s">
        <v>94</v>
      </c>
      <c r="F19" s="81" t="s">
        <v>95</v>
      </c>
      <c r="G19" s="83" t="s">
        <v>96</v>
      </c>
      <c r="H19" s="76" t="s">
        <v>97</v>
      </c>
      <c r="I19" s="76" t="s">
        <v>98</v>
      </c>
      <c r="J19" s="85" t="s">
        <v>26</v>
      </c>
      <c r="K19" s="74" t="s">
        <v>0</v>
      </c>
    </row>
    <row r="20" spans="2:11" ht="15.75" customHeight="1" thickBot="1">
      <c r="B20" s="3" t="s">
        <v>3</v>
      </c>
      <c r="C20" s="80"/>
      <c r="D20" s="82"/>
      <c r="E20" s="82"/>
      <c r="F20" s="82"/>
      <c r="G20" s="84"/>
      <c r="H20" s="77"/>
      <c r="I20" s="77"/>
      <c r="J20" s="86"/>
      <c r="K20" s="75"/>
    </row>
    <row r="21" spans="2:11" ht="17.25" customHeight="1" thickTop="1">
      <c r="B21" s="16" t="s">
        <v>48</v>
      </c>
      <c r="C21" s="88">
        <v>8</v>
      </c>
      <c r="D21" s="88">
        <v>9</v>
      </c>
      <c r="E21" s="88">
        <v>8</v>
      </c>
      <c r="F21" s="88">
        <v>8</v>
      </c>
      <c r="G21" s="96" t="s">
        <v>72</v>
      </c>
      <c r="H21" s="96" t="s">
        <v>73</v>
      </c>
      <c r="I21" s="88">
        <v>9</v>
      </c>
      <c r="J21" s="88">
        <f>SUM(I21+F21+E21+D21+C21)/5</f>
        <v>8.4</v>
      </c>
      <c r="K21" s="91"/>
    </row>
    <row r="22" spans="2:11" ht="21" customHeight="1">
      <c r="B22" s="2" t="s">
        <v>49</v>
      </c>
      <c r="C22" s="89"/>
      <c r="D22" s="89"/>
      <c r="E22" s="89"/>
      <c r="F22" s="89"/>
      <c r="G22" s="97"/>
      <c r="H22" s="97"/>
      <c r="I22" s="89"/>
      <c r="J22" s="89"/>
      <c r="K22" s="92"/>
    </row>
    <row r="23" spans="2:11" ht="19.5" customHeight="1" thickBot="1">
      <c r="B23" s="10" t="s">
        <v>50</v>
      </c>
      <c r="C23" s="90"/>
      <c r="D23" s="90"/>
      <c r="E23" s="90"/>
      <c r="F23" s="90"/>
      <c r="G23" s="98"/>
      <c r="H23" s="98"/>
      <c r="I23" s="90"/>
      <c r="J23" s="90"/>
      <c r="K23" s="93"/>
    </row>
    <row r="24" spans="2:11" ht="27" customHeight="1" thickTop="1" thickBot="1">
      <c r="B24" s="5" t="s">
        <v>5</v>
      </c>
      <c r="C24" s="17">
        <f t="shared" ref="C24:E24" si="4">SUM(C21)</f>
        <v>8</v>
      </c>
      <c r="D24" s="17">
        <f t="shared" si="4"/>
        <v>9</v>
      </c>
      <c r="E24" s="17">
        <f t="shared" si="4"/>
        <v>8</v>
      </c>
      <c r="F24" s="17">
        <f>SUM(F21)</f>
        <v>8</v>
      </c>
      <c r="G24" s="17">
        <f t="shared" ref="G24:I24" si="5">SUM(G21)</f>
        <v>0</v>
      </c>
      <c r="H24" s="17">
        <f t="shared" si="5"/>
        <v>0</v>
      </c>
      <c r="I24" s="17">
        <f t="shared" si="5"/>
        <v>9</v>
      </c>
      <c r="J24" s="17">
        <f>SUM(J21)</f>
        <v>8.4</v>
      </c>
      <c r="K24" s="6"/>
    </row>
    <row r="25" spans="2:11" ht="16.5" customHeight="1">
      <c r="C25" s="7"/>
      <c r="D25" s="7"/>
      <c r="E25" s="7"/>
      <c r="F25" s="7"/>
      <c r="G25" s="7"/>
      <c r="H25" s="7"/>
      <c r="I25" s="7"/>
      <c r="J25" s="32"/>
    </row>
    <row r="26" spans="2:11" ht="27" customHeight="1" thickBot="1">
      <c r="B26" t="s">
        <v>62</v>
      </c>
      <c r="C26" s="7"/>
      <c r="D26" s="7"/>
      <c r="E26" s="7"/>
      <c r="F26" s="7"/>
      <c r="G26" s="7"/>
      <c r="H26" s="7"/>
      <c r="I26" s="7"/>
      <c r="J26" s="32"/>
    </row>
    <row r="27" spans="2:11" ht="14.25" customHeight="1">
      <c r="B27" s="1" t="s">
        <v>1</v>
      </c>
      <c r="C27" s="79" t="s">
        <v>92</v>
      </c>
      <c r="D27" s="81" t="s">
        <v>93</v>
      </c>
      <c r="E27" s="81" t="s">
        <v>94</v>
      </c>
      <c r="F27" s="81" t="s">
        <v>95</v>
      </c>
      <c r="G27" s="83" t="s">
        <v>96</v>
      </c>
      <c r="H27" s="76" t="s">
        <v>97</v>
      </c>
      <c r="I27" s="76" t="s">
        <v>98</v>
      </c>
      <c r="J27" s="85" t="s">
        <v>2</v>
      </c>
      <c r="K27" s="74" t="s">
        <v>0</v>
      </c>
    </row>
    <row r="28" spans="2:11" ht="14.25" customHeight="1" thickBot="1">
      <c r="B28" s="3" t="s">
        <v>3</v>
      </c>
      <c r="C28" s="80"/>
      <c r="D28" s="82"/>
      <c r="E28" s="82"/>
      <c r="F28" s="82"/>
      <c r="G28" s="84"/>
      <c r="H28" s="77"/>
      <c r="I28" s="77"/>
      <c r="J28" s="86"/>
      <c r="K28" s="75"/>
    </row>
    <row r="29" spans="2:11" ht="27" customHeight="1" thickTop="1">
      <c r="B29" s="16" t="s">
        <v>63</v>
      </c>
      <c r="C29" s="88">
        <v>3</v>
      </c>
      <c r="D29" s="88">
        <v>3</v>
      </c>
      <c r="E29" s="88">
        <v>4</v>
      </c>
      <c r="F29" s="88">
        <v>4</v>
      </c>
      <c r="G29" s="88">
        <v>3</v>
      </c>
      <c r="H29" s="96" t="s">
        <v>74</v>
      </c>
      <c r="I29" s="96" t="s">
        <v>75</v>
      </c>
      <c r="J29" s="88">
        <f>SUM(C29:G30)/5</f>
        <v>3.4</v>
      </c>
      <c r="K29" s="91"/>
    </row>
    <row r="30" spans="2:11" ht="27" customHeight="1">
      <c r="B30" s="2" t="s">
        <v>52</v>
      </c>
      <c r="C30" s="94"/>
      <c r="D30" s="94"/>
      <c r="E30" s="94"/>
      <c r="F30" s="94"/>
      <c r="G30" s="94"/>
      <c r="H30" s="99"/>
      <c r="I30" s="99"/>
      <c r="J30" s="94"/>
      <c r="K30" s="95"/>
    </row>
    <row r="31" spans="2:11" ht="27" customHeight="1" thickBot="1">
      <c r="B31" s="5" t="s">
        <v>5</v>
      </c>
      <c r="C31" s="17">
        <f t="shared" ref="C31:J31" si="6">SUM(C29:C30)</f>
        <v>3</v>
      </c>
      <c r="D31" s="17">
        <f t="shared" si="6"/>
        <v>3</v>
      </c>
      <c r="E31" s="17">
        <f t="shared" si="6"/>
        <v>4</v>
      </c>
      <c r="F31" s="17">
        <f t="shared" si="6"/>
        <v>4</v>
      </c>
      <c r="G31" s="17">
        <f t="shared" si="6"/>
        <v>3</v>
      </c>
      <c r="H31" s="17">
        <f t="shared" si="6"/>
        <v>0</v>
      </c>
      <c r="I31" s="17">
        <v>0</v>
      </c>
      <c r="J31" s="17">
        <f t="shared" si="6"/>
        <v>3.4</v>
      </c>
      <c r="K31" s="6"/>
    </row>
    <row r="32" spans="2:11" ht="16.5" customHeight="1">
      <c r="C32" s="7"/>
      <c r="D32" s="7"/>
      <c r="E32" s="7"/>
      <c r="F32" s="7"/>
      <c r="G32" s="7"/>
      <c r="H32" s="7"/>
      <c r="I32" s="7"/>
      <c r="J32" s="32"/>
    </row>
    <row r="33" spans="2:11" ht="17.25" thickBot="1">
      <c r="B33" s="4" t="s">
        <v>6</v>
      </c>
      <c r="J33" s="33"/>
    </row>
    <row r="34" spans="2:11" ht="15.75" customHeight="1">
      <c r="B34" s="1" t="s">
        <v>1</v>
      </c>
      <c r="C34" s="79" t="s">
        <v>92</v>
      </c>
      <c r="D34" s="81" t="s">
        <v>93</v>
      </c>
      <c r="E34" s="81" t="s">
        <v>94</v>
      </c>
      <c r="F34" s="81" t="s">
        <v>95</v>
      </c>
      <c r="G34" s="83" t="s">
        <v>96</v>
      </c>
      <c r="H34" s="76" t="s">
        <v>97</v>
      </c>
      <c r="I34" s="76" t="s">
        <v>98</v>
      </c>
      <c r="J34" s="85" t="s">
        <v>2</v>
      </c>
      <c r="K34" s="74" t="s">
        <v>0</v>
      </c>
    </row>
    <row r="35" spans="2:11" ht="15.75" customHeight="1" thickBot="1">
      <c r="B35" s="3" t="s">
        <v>8</v>
      </c>
      <c r="C35" s="80"/>
      <c r="D35" s="82"/>
      <c r="E35" s="82"/>
      <c r="F35" s="82"/>
      <c r="G35" s="84"/>
      <c r="H35" s="77"/>
      <c r="I35" s="77"/>
      <c r="J35" s="86"/>
      <c r="K35" s="75"/>
    </row>
    <row r="36" spans="2:11" ht="27" customHeight="1" thickTop="1" thickBot="1">
      <c r="B36" s="5" t="s">
        <v>7</v>
      </c>
      <c r="C36" s="8">
        <f>C9+C16+C24+C31</f>
        <v>29</v>
      </c>
      <c r="D36" s="8">
        <f t="shared" ref="D36:J36" si="7">D9+D16+D24+D31</f>
        <v>45</v>
      </c>
      <c r="E36" s="8">
        <f t="shared" si="7"/>
        <v>61</v>
      </c>
      <c r="F36" s="8">
        <f t="shared" si="7"/>
        <v>63</v>
      </c>
      <c r="G36" s="8">
        <f t="shared" si="7"/>
        <v>22</v>
      </c>
      <c r="H36" s="8">
        <f t="shared" si="7"/>
        <v>31</v>
      </c>
      <c r="I36" s="8">
        <f t="shared" si="7"/>
        <v>60</v>
      </c>
      <c r="J36" s="8">
        <f t="shared" si="7"/>
        <v>62.2</v>
      </c>
      <c r="K36" s="6"/>
    </row>
    <row r="37" spans="2:11">
      <c r="B37" s="4"/>
    </row>
  </sheetData>
  <mergeCells count="82">
    <mergeCell ref="K14:K15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F14:F15"/>
    <mergeCell ref="G14:G15"/>
    <mergeCell ref="H14:H15"/>
    <mergeCell ref="I14:I15"/>
    <mergeCell ref="J14:J15"/>
    <mergeCell ref="C27:C28"/>
    <mergeCell ref="D27:D28"/>
    <mergeCell ref="E27:E28"/>
    <mergeCell ref="F27:F28"/>
    <mergeCell ref="G27:G28"/>
    <mergeCell ref="H6:H8"/>
    <mergeCell ref="D6:D8"/>
    <mergeCell ref="E6:E8"/>
    <mergeCell ref="F6:F8"/>
    <mergeCell ref="G6:G8"/>
    <mergeCell ref="I6:I8"/>
    <mergeCell ref="J6:J8"/>
    <mergeCell ref="K6:K8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C14:C15"/>
    <mergeCell ref="D14:D15"/>
    <mergeCell ref="E14:E15"/>
    <mergeCell ref="C6:C8"/>
    <mergeCell ref="B1:K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I12:I13"/>
    <mergeCell ref="J12:J13"/>
    <mergeCell ref="K12:K13"/>
    <mergeCell ref="C19:C20"/>
    <mergeCell ref="D19:D20"/>
    <mergeCell ref="E19:E20"/>
    <mergeCell ref="F19:F20"/>
    <mergeCell ref="G19:G20"/>
    <mergeCell ref="H19:H20"/>
    <mergeCell ref="I19:I20"/>
    <mergeCell ref="C12:C13"/>
    <mergeCell ref="D12:D13"/>
    <mergeCell ref="E12:E13"/>
    <mergeCell ref="F12:F13"/>
    <mergeCell ref="G12:G13"/>
    <mergeCell ref="H12:H13"/>
    <mergeCell ref="J19:J20"/>
    <mergeCell ref="K19:K20"/>
    <mergeCell ref="H34:H35"/>
    <mergeCell ref="I34:I35"/>
    <mergeCell ref="J34:J35"/>
    <mergeCell ref="K34:K35"/>
    <mergeCell ref="H27:H28"/>
    <mergeCell ref="I27:I28"/>
    <mergeCell ref="J27:J28"/>
    <mergeCell ref="K27:K28"/>
    <mergeCell ref="C34:C35"/>
    <mergeCell ref="D34:D35"/>
    <mergeCell ref="E34:E35"/>
    <mergeCell ref="F34:F35"/>
    <mergeCell ref="G34:G35"/>
  </mergeCells>
  <phoneticPr fontId="1" type="noConversion"/>
  <printOptions horizontalCentered="1"/>
  <pageMargins left="0.35433070866141736" right="0.5118110236220472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topLeftCell="A13" zoomScaleNormal="100" zoomScaleSheetLayoutView="100" workbookViewId="0">
      <selection activeCell="C34" sqref="C34:I35"/>
    </sheetView>
  </sheetViews>
  <sheetFormatPr defaultRowHeight="16.5"/>
  <cols>
    <col min="1" max="1" width="1.75" customWidth="1"/>
    <col min="2" max="2" width="30.5" customWidth="1"/>
    <col min="3" max="11" width="7.875" customWidth="1"/>
  </cols>
  <sheetData>
    <row r="1" spans="2:11">
      <c r="B1" s="87" t="s">
        <v>64</v>
      </c>
      <c r="C1" s="87"/>
      <c r="D1" s="87"/>
      <c r="E1" s="87"/>
      <c r="F1" s="87"/>
      <c r="G1" s="87"/>
      <c r="H1" s="87"/>
      <c r="I1" s="87"/>
      <c r="J1" s="87"/>
      <c r="K1" s="87"/>
    </row>
    <row r="2" spans="2:1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7" customHeight="1" thickBot="1">
      <c r="B3" t="s">
        <v>61</v>
      </c>
    </row>
    <row r="4" spans="2:11" ht="12.75" customHeight="1">
      <c r="B4" s="1" t="s">
        <v>1</v>
      </c>
      <c r="C4" s="79" t="s">
        <v>92</v>
      </c>
      <c r="D4" s="81" t="s">
        <v>93</v>
      </c>
      <c r="E4" s="81" t="s">
        <v>94</v>
      </c>
      <c r="F4" s="81" t="s">
        <v>95</v>
      </c>
      <c r="G4" s="83" t="s">
        <v>96</v>
      </c>
      <c r="H4" s="76" t="s">
        <v>97</v>
      </c>
      <c r="I4" s="76" t="s">
        <v>98</v>
      </c>
      <c r="J4" s="76" t="s">
        <v>2</v>
      </c>
      <c r="K4" s="74" t="s">
        <v>0</v>
      </c>
    </row>
    <row r="5" spans="2:11" ht="12.75" customHeight="1" thickBot="1">
      <c r="B5" s="3" t="s">
        <v>3</v>
      </c>
      <c r="C5" s="80"/>
      <c r="D5" s="82"/>
      <c r="E5" s="82"/>
      <c r="F5" s="82"/>
      <c r="G5" s="84"/>
      <c r="H5" s="77"/>
      <c r="I5" s="77"/>
      <c r="J5" s="77"/>
      <c r="K5" s="75"/>
    </row>
    <row r="6" spans="2:11" ht="27" customHeight="1" thickTop="1">
      <c r="B6" s="16" t="s">
        <v>43</v>
      </c>
      <c r="C6" s="96" t="s">
        <v>76</v>
      </c>
      <c r="D6" s="88">
        <v>35</v>
      </c>
      <c r="E6" s="88">
        <v>33</v>
      </c>
      <c r="F6" s="88">
        <v>31</v>
      </c>
      <c r="G6" s="88">
        <v>33</v>
      </c>
      <c r="H6" s="88">
        <v>33</v>
      </c>
      <c r="I6" s="96" t="s">
        <v>77</v>
      </c>
      <c r="J6" s="88">
        <f>SUM(D6:H8)/5</f>
        <v>33</v>
      </c>
      <c r="K6" s="91"/>
    </row>
    <row r="7" spans="2:11" ht="27" customHeight="1">
      <c r="B7" s="2" t="s">
        <v>44</v>
      </c>
      <c r="C7" s="97"/>
      <c r="D7" s="89"/>
      <c r="E7" s="89"/>
      <c r="F7" s="89"/>
      <c r="G7" s="89"/>
      <c r="H7" s="89"/>
      <c r="I7" s="97"/>
      <c r="J7" s="89"/>
      <c r="K7" s="92"/>
    </row>
    <row r="8" spans="2:11" ht="27" customHeight="1" thickBot="1">
      <c r="B8" s="10" t="s">
        <v>45</v>
      </c>
      <c r="C8" s="98"/>
      <c r="D8" s="90"/>
      <c r="E8" s="90"/>
      <c r="F8" s="90"/>
      <c r="G8" s="90"/>
      <c r="H8" s="90"/>
      <c r="I8" s="98"/>
      <c r="J8" s="90"/>
      <c r="K8" s="93"/>
    </row>
    <row r="9" spans="2:11" ht="27" customHeight="1" thickTop="1" thickBot="1">
      <c r="B9" s="5" t="s">
        <v>5</v>
      </c>
      <c r="C9" s="17">
        <f t="shared" ref="C9:J9" si="0">SUM(C6:C8)</f>
        <v>0</v>
      </c>
      <c r="D9" s="17">
        <f t="shared" si="0"/>
        <v>35</v>
      </c>
      <c r="E9" s="17">
        <f t="shared" si="0"/>
        <v>33</v>
      </c>
      <c r="F9" s="17">
        <f t="shared" si="0"/>
        <v>31</v>
      </c>
      <c r="G9" s="17">
        <f t="shared" si="0"/>
        <v>33</v>
      </c>
      <c r="H9" s="17">
        <f t="shared" si="0"/>
        <v>33</v>
      </c>
      <c r="I9" s="17">
        <f t="shared" si="0"/>
        <v>0</v>
      </c>
      <c r="J9" s="17">
        <f t="shared" si="0"/>
        <v>33</v>
      </c>
      <c r="K9" s="6"/>
    </row>
    <row r="10" spans="2:11" ht="19.5" customHeight="1">
      <c r="C10" s="7"/>
      <c r="D10" s="7"/>
      <c r="E10" s="7"/>
      <c r="F10" s="7"/>
      <c r="G10" s="7"/>
      <c r="H10" s="7"/>
      <c r="I10" s="7"/>
      <c r="J10" s="32"/>
    </row>
    <row r="11" spans="2:11" ht="27" customHeight="1" thickBot="1">
      <c r="B11" t="s">
        <v>60</v>
      </c>
      <c r="C11" s="7"/>
      <c r="D11" s="7"/>
      <c r="E11" s="7"/>
      <c r="F11" s="7"/>
      <c r="G11" s="7"/>
      <c r="H11" s="7"/>
      <c r="I11" s="7"/>
      <c r="J11" s="32"/>
    </row>
    <row r="12" spans="2:11" ht="14.25" customHeight="1">
      <c r="B12" s="1" t="s">
        <v>1</v>
      </c>
      <c r="C12" s="79" t="s">
        <v>92</v>
      </c>
      <c r="D12" s="81" t="s">
        <v>93</v>
      </c>
      <c r="E12" s="81" t="s">
        <v>94</v>
      </c>
      <c r="F12" s="81" t="s">
        <v>95</v>
      </c>
      <c r="G12" s="83" t="s">
        <v>96</v>
      </c>
      <c r="H12" s="76" t="s">
        <v>97</v>
      </c>
      <c r="I12" s="76" t="s">
        <v>98</v>
      </c>
      <c r="J12" s="85" t="s">
        <v>2</v>
      </c>
      <c r="K12" s="74" t="s">
        <v>0</v>
      </c>
    </row>
    <row r="13" spans="2:11" ht="14.25" customHeight="1" thickBot="1">
      <c r="B13" s="3" t="s">
        <v>3</v>
      </c>
      <c r="C13" s="80"/>
      <c r="D13" s="82"/>
      <c r="E13" s="82"/>
      <c r="F13" s="82"/>
      <c r="G13" s="84"/>
      <c r="H13" s="77"/>
      <c r="I13" s="77"/>
      <c r="J13" s="86"/>
      <c r="K13" s="75"/>
    </row>
    <row r="14" spans="2:11" ht="27" customHeight="1" thickTop="1">
      <c r="B14" s="16" t="s">
        <v>46</v>
      </c>
      <c r="C14" s="96" t="s">
        <v>78</v>
      </c>
      <c r="D14" s="88">
        <v>19</v>
      </c>
      <c r="E14" s="88">
        <v>20</v>
      </c>
      <c r="F14" s="88">
        <v>19</v>
      </c>
      <c r="G14" s="96" t="s">
        <v>79</v>
      </c>
      <c r="H14" s="88">
        <v>18</v>
      </c>
      <c r="I14" s="88">
        <v>19</v>
      </c>
      <c r="J14" s="88">
        <v>19</v>
      </c>
      <c r="K14" s="91"/>
    </row>
    <row r="15" spans="2:11" ht="27" customHeight="1">
      <c r="B15" s="2" t="s">
        <v>47</v>
      </c>
      <c r="C15" s="99"/>
      <c r="D15" s="94"/>
      <c r="E15" s="94"/>
      <c r="F15" s="94"/>
      <c r="G15" s="99"/>
      <c r="H15" s="94"/>
      <c r="I15" s="94"/>
      <c r="J15" s="94"/>
      <c r="K15" s="95"/>
    </row>
    <row r="16" spans="2:11" ht="27" customHeight="1" thickBot="1">
      <c r="B16" s="5" t="s">
        <v>5</v>
      </c>
      <c r="C16" s="17">
        <v>0</v>
      </c>
      <c r="D16" s="17">
        <f t="shared" ref="C16:E16" si="1">D14</f>
        <v>19</v>
      </c>
      <c r="E16" s="17">
        <f t="shared" si="1"/>
        <v>20</v>
      </c>
      <c r="F16" s="17">
        <f>F14</f>
        <v>19</v>
      </c>
      <c r="G16" s="17">
        <v>0</v>
      </c>
      <c r="H16" s="17">
        <f t="shared" ref="G16:I16" si="2">H14</f>
        <v>18</v>
      </c>
      <c r="I16" s="17">
        <f t="shared" si="2"/>
        <v>19</v>
      </c>
      <c r="J16" s="17">
        <f>J14</f>
        <v>19</v>
      </c>
      <c r="K16" s="6"/>
    </row>
    <row r="17" spans="2:11" ht="12.75" customHeight="1">
      <c r="C17" s="7"/>
      <c r="D17" s="7"/>
      <c r="E17" s="7"/>
      <c r="F17" s="7"/>
      <c r="G17" s="7"/>
      <c r="H17" s="7"/>
      <c r="I17" s="7"/>
      <c r="J17" s="32"/>
    </row>
    <row r="18" spans="2:11" ht="27" customHeight="1" thickBot="1">
      <c r="B18" t="s">
        <v>59</v>
      </c>
      <c r="C18" s="7"/>
      <c r="D18" s="7"/>
      <c r="E18" s="7"/>
      <c r="F18" s="7"/>
      <c r="G18" s="7"/>
      <c r="H18" s="7"/>
      <c r="I18" s="7"/>
      <c r="J18" s="32"/>
    </row>
    <row r="19" spans="2:11" ht="15.75" customHeight="1">
      <c r="B19" s="1" t="s">
        <v>1</v>
      </c>
      <c r="C19" s="79" t="s">
        <v>92</v>
      </c>
      <c r="D19" s="81" t="s">
        <v>93</v>
      </c>
      <c r="E19" s="81" t="s">
        <v>94</v>
      </c>
      <c r="F19" s="81" t="s">
        <v>95</v>
      </c>
      <c r="G19" s="83" t="s">
        <v>96</v>
      </c>
      <c r="H19" s="76" t="s">
        <v>97</v>
      </c>
      <c r="I19" s="76" t="s">
        <v>98</v>
      </c>
      <c r="J19" s="85" t="s">
        <v>2</v>
      </c>
      <c r="K19" s="74" t="s">
        <v>0</v>
      </c>
    </row>
    <row r="20" spans="2:11" ht="15.75" customHeight="1" thickBot="1">
      <c r="B20" s="3" t="s">
        <v>3</v>
      </c>
      <c r="C20" s="80"/>
      <c r="D20" s="82"/>
      <c r="E20" s="82"/>
      <c r="F20" s="82"/>
      <c r="G20" s="84"/>
      <c r="H20" s="77"/>
      <c r="I20" s="77"/>
      <c r="J20" s="86"/>
      <c r="K20" s="75"/>
    </row>
    <row r="21" spans="2:11" ht="17.25" customHeight="1" thickTop="1">
      <c r="B21" s="16" t="s">
        <v>48</v>
      </c>
      <c r="C21" s="96" t="s">
        <v>80</v>
      </c>
      <c r="D21" s="88">
        <v>10</v>
      </c>
      <c r="E21" s="88">
        <v>9</v>
      </c>
      <c r="F21" s="88">
        <v>9</v>
      </c>
      <c r="G21" s="88">
        <v>9</v>
      </c>
      <c r="H21" s="88">
        <v>9</v>
      </c>
      <c r="I21" s="96" t="s">
        <v>81</v>
      </c>
      <c r="J21" s="88">
        <f>SUM(D21:H23)/5</f>
        <v>9.1999999999999993</v>
      </c>
      <c r="K21" s="91"/>
    </row>
    <row r="22" spans="2:11" ht="21" customHeight="1">
      <c r="B22" s="2" t="s">
        <v>49</v>
      </c>
      <c r="C22" s="97"/>
      <c r="D22" s="89"/>
      <c r="E22" s="89"/>
      <c r="F22" s="89"/>
      <c r="G22" s="89"/>
      <c r="H22" s="89"/>
      <c r="I22" s="97"/>
      <c r="J22" s="89"/>
      <c r="K22" s="92"/>
    </row>
    <row r="23" spans="2:11" ht="19.5" customHeight="1" thickBot="1">
      <c r="B23" s="10" t="s">
        <v>50</v>
      </c>
      <c r="C23" s="98"/>
      <c r="D23" s="90"/>
      <c r="E23" s="90"/>
      <c r="F23" s="90"/>
      <c r="G23" s="90"/>
      <c r="H23" s="90"/>
      <c r="I23" s="98"/>
      <c r="J23" s="90"/>
      <c r="K23" s="93"/>
    </row>
    <row r="24" spans="2:11" ht="27" customHeight="1" thickTop="1" thickBot="1">
      <c r="B24" s="5" t="s">
        <v>5</v>
      </c>
      <c r="C24" s="17">
        <f t="shared" ref="C24:E24" si="3">SUM(C21)</f>
        <v>0</v>
      </c>
      <c r="D24" s="17">
        <f t="shared" si="3"/>
        <v>10</v>
      </c>
      <c r="E24" s="17">
        <f t="shared" si="3"/>
        <v>9</v>
      </c>
      <c r="F24" s="17">
        <f>SUM(F21)</f>
        <v>9</v>
      </c>
      <c r="G24" s="17">
        <f t="shared" ref="G24:J24" si="4">SUM(G21)</f>
        <v>9</v>
      </c>
      <c r="H24" s="17">
        <f t="shared" si="4"/>
        <v>9</v>
      </c>
      <c r="I24" s="17">
        <f t="shared" si="4"/>
        <v>0</v>
      </c>
      <c r="J24" s="17">
        <f t="shared" si="4"/>
        <v>9.1999999999999993</v>
      </c>
      <c r="K24" s="6"/>
    </row>
    <row r="25" spans="2:11" ht="16.5" customHeight="1">
      <c r="C25" s="7"/>
      <c r="D25" s="7"/>
      <c r="E25" s="7"/>
      <c r="F25" s="7"/>
      <c r="G25" s="7"/>
      <c r="H25" s="7"/>
      <c r="I25" s="7"/>
      <c r="J25" s="32"/>
    </row>
    <row r="26" spans="2:11" ht="27" customHeight="1" thickBot="1">
      <c r="B26" t="s">
        <v>62</v>
      </c>
      <c r="C26" s="7"/>
      <c r="D26" s="7"/>
      <c r="E26" s="7"/>
      <c r="F26" s="7"/>
      <c r="G26" s="7"/>
      <c r="H26" s="7"/>
      <c r="I26" s="7"/>
      <c r="J26" s="32"/>
    </row>
    <row r="27" spans="2:11" ht="14.25" customHeight="1">
      <c r="B27" s="1" t="s">
        <v>1</v>
      </c>
      <c r="C27" s="79" t="s">
        <v>92</v>
      </c>
      <c r="D27" s="81" t="s">
        <v>93</v>
      </c>
      <c r="E27" s="81" t="s">
        <v>94</v>
      </c>
      <c r="F27" s="81" t="s">
        <v>95</v>
      </c>
      <c r="G27" s="83" t="s">
        <v>96</v>
      </c>
      <c r="H27" s="76" t="s">
        <v>97</v>
      </c>
      <c r="I27" s="76" t="s">
        <v>98</v>
      </c>
      <c r="J27" s="85" t="s">
        <v>2</v>
      </c>
      <c r="K27" s="74" t="s">
        <v>0</v>
      </c>
    </row>
    <row r="28" spans="2:11" ht="14.25" customHeight="1" thickBot="1">
      <c r="B28" s="3" t="s">
        <v>3</v>
      </c>
      <c r="C28" s="80"/>
      <c r="D28" s="82"/>
      <c r="E28" s="82"/>
      <c r="F28" s="82"/>
      <c r="G28" s="84"/>
      <c r="H28" s="77"/>
      <c r="I28" s="77"/>
      <c r="J28" s="86"/>
      <c r="K28" s="75"/>
    </row>
    <row r="29" spans="2:11" ht="27" customHeight="1" thickTop="1">
      <c r="B29" s="16" t="s">
        <v>63</v>
      </c>
      <c r="C29" s="96" t="s">
        <v>82</v>
      </c>
      <c r="D29" s="88">
        <v>4</v>
      </c>
      <c r="E29" s="88">
        <v>5</v>
      </c>
      <c r="F29" s="88">
        <v>5</v>
      </c>
      <c r="G29" s="88">
        <v>4</v>
      </c>
      <c r="H29" s="88">
        <v>4</v>
      </c>
      <c r="I29" s="96" t="s">
        <v>83</v>
      </c>
      <c r="J29" s="88">
        <f>SUM(D29:H30)/5</f>
        <v>4.4000000000000004</v>
      </c>
      <c r="K29" s="91"/>
    </row>
    <row r="30" spans="2:11" ht="27" customHeight="1">
      <c r="B30" s="2" t="s">
        <v>52</v>
      </c>
      <c r="C30" s="99"/>
      <c r="D30" s="94"/>
      <c r="E30" s="94"/>
      <c r="F30" s="94"/>
      <c r="G30" s="94"/>
      <c r="H30" s="94"/>
      <c r="I30" s="99"/>
      <c r="J30" s="94"/>
      <c r="K30" s="95"/>
    </row>
    <row r="31" spans="2:11" ht="27" customHeight="1" thickBot="1">
      <c r="B31" s="5" t="s">
        <v>5</v>
      </c>
      <c r="C31" s="17">
        <f t="shared" ref="C31:J31" si="5">SUM(C29:C30)</f>
        <v>0</v>
      </c>
      <c r="D31" s="17">
        <f t="shared" si="5"/>
        <v>4</v>
      </c>
      <c r="E31" s="17">
        <f t="shared" si="5"/>
        <v>5</v>
      </c>
      <c r="F31" s="17">
        <f t="shared" si="5"/>
        <v>5</v>
      </c>
      <c r="G31" s="17">
        <f t="shared" si="5"/>
        <v>4</v>
      </c>
      <c r="H31" s="17">
        <f t="shared" si="5"/>
        <v>4</v>
      </c>
      <c r="I31" s="17">
        <f t="shared" si="5"/>
        <v>0</v>
      </c>
      <c r="J31" s="17">
        <f t="shared" si="5"/>
        <v>4.4000000000000004</v>
      </c>
      <c r="K31" s="6"/>
    </row>
    <row r="32" spans="2:11" ht="16.5" customHeight="1">
      <c r="C32" s="7"/>
      <c r="D32" s="7"/>
      <c r="E32" s="7"/>
      <c r="F32" s="7"/>
      <c r="G32" s="7"/>
      <c r="H32" s="7"/>
      <c r="I32" s="7"/>
      <c r="J32" s="32"/>
    </row>
    <row r="33" spans="2:11" ht="17.25" thickBot="1">
      <c r="B33" s="4" t="s">
        <v>6</v>
      </c>
      <c r="J33" s="33"/>
    </row>
    <row r="34" spans="2:11" ht="15.75" customHeight="1">
      <c r="B34" s="1" t="s">
        <v>1</v>
      </c>
      <c r="C34" s="79" t="s">
        <v>92</v>
      </c>
      <c r="D34" s="81" t="s">
        <v>93</v>
      </c>
      <c r="E34" s="81" t="s">
        <v>94</v>
      </c>
      <c r="F34" s="81" t="s">
        <v>95</v>
      </c>
      <c r="G34" s="83" t="s">
        <v>96</v>
      </c>
      <c r="H34" s="76" t="s">
        <v>97</v>
      </c>
      <c r="I34" s="76" t="s">
        <v>98</v>
      </c>
      <c r="J34" s="85" t="s">
        <v>2</v>
      </c>
      <c r="K34" s="74" t="s">
        <v>0</v>
      </c>
    </row>
    <row r="35" spans="2:11" ht="15.75" customHeight="1" thickBot="1">
      <c r="B35" s="3" t="s">
        <v>8</v>
      </c>
      <c r="C35" s="80"/>
      <c r="D35" s="82"/>
      <c r="E35" s="82"/>
      <c r="F35" s="82"/>
      <c r="G35" s="84"/>
      <c r="H35" s="77"/>
      <c r="I35" s="77"/>
      <c r="J35" s="86"/>
      <c r="K35" s="75"/>
    </row>
    <row r="36" spans="2:11" ht="27" customHeight="1" thickTop="1" thickBot="1">
      <c r="B36" s="5" t="s">
        <v>7</v>
      </c>
      <c r="C36" s="8">
        <f>C9+C16+C24+C31</f>
        <v>0</v>
      </c>
      <c r="D36" s="8">
        <f t="shared" ref="D36:J36" si="6">D9+D16+D24+D31</f>
        <v>68</v>
      </c>
      <c r="E36" s="8">
        <f t="shared" si="6"/>
        <v>67</v>
      </c>
      <c r="F36" s="8">
        <f t="shared" si="6"/>
        <v>64</v>
      </c>
      <c r="G36" s="8">
        <f t="shared" si="6"/>
        <v>46</v>
      </c>
      <c r="H36" s="8">
        <f t="shared" si="6"/>
        <v>64</v>
      </c>
      <c r="I36" s="8">
        <f t="shared" si="6"/>
        <v>19</v>
      </c>
      <c r="J36" s="8">
        <f t="shared" si="6"/>
        <v>65.600000000000009</v>
      </c>
      <c r="K36" s="6"/>
    </row>
    <row r="37" spans="2:11">
      <c r="B37" s="4"/>
    </row>
  </sheetData>
  <mergeCells count="82">
    <mergeCell ref="H34:H35"/>
    <mergeCell ref="I34:I35"/>
    <mergeCell ref="J34:J35"/>
    <mergeCell ref="K34:K35"/>
    <mergeCell ref="C34:C35"/>
    <mergeCell ref="D34:D35"/>
    <mergeCell ref="E34:E35"/>
    <mergeCell ref="F34:F35"/>
    <mergeCell ref="G34:G35"/>
    <mergeCell ref="J27:J28"/>
    <mergeCell ref="K27:K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H27:H28"/>
    <mergeCell ref="I27:I28"/>
    <mergeCell ref="C21:C23"/>
    <mergeCell ref="D21:D23"/>
    <mergeCell ref="E21:E23"/>
    <mergeCell ref="F21:F23"/>
    <mergeCell ref="G21:G23"/>
    <mergeCell ref="H21:H23"/>
    <mergeCell ref="C27:C28"/>
    <mergeCell ref="D27:D28"/>
    <mergeCell ref="E27:E28"/>
    <mergeCell ref="F27:F28"/>
    <mergeCell ref="G27:G28"/>
    <mergeCell ref="H19:H20"/>
    <mergeCell ref="I19:I20"/>
    <mergeCell ref="J19:J20"/>
    <mergeCell ref="K19:K20"/>
    <mergeCell ref="I21:I23"/>
    <mergeCell ref="J21:J23"/>
    <mergeCell ref="K21:K23"/>
    <mergeCell ref="C19:C20"/>
    <mergeCell ref="D19:D20"/>
    <mergeCell ref="E19:E20"/>
    <mergeCell ref="F19:F20"/>
    <mergeCell ref="G19:G20"/>
    <mergeCell ref="J12:J13"/>
    <mergeCell ref="K12:K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6:I8"/>
    <mergeCell ref="J6:J8"/>
    <mergeCell ref="K6:K8"/>
    <mergeCell ref="C12:C13"/>
    <mergeCell ref="D12:D13"/>
    <mergeCell ref="E12:E13"/>
    <mergeCell ref="F12:F13"/>
    <mergeCell ref="G12:G13"/>
    <mergeCell ref="H12:H13"/>
    <mergeCell ref="I12:I13"/>
    <mergeCell ref="C6:C8"/>
    <mergeCell ref="D6:D8"/>
    <mergeCell ref="E6:E8"/>
    <mergeCell ref="F6:F8"/>
    <mergeCell ref="G6:G8"/>
    <mergeCell ref="H6:H8"/>
    <mergeCell ref="B1:K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 type="noConversion"/>
  <printOptions horizontalCentered="1"/>
  <pageMargins left="0.35433070866141736" right="0.5118110236220472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topLeftCell="A10" zoomScaleNormal="100" zoomScaleSheetLayoutView="100" workbookViewId="0">
      <selection activeCell="O27" sqref="O27"/>
    </sheetView>
  </sheetViews>
  <sheetFormatPr defaultRowHeight="16.5"/>
  <cols>
    <col min="1" max="1" width="1.75" customWidth="1"/>
    <col min="2" max="2" width="30.5" customWidth="1"/>
    <col min="3" max="11" width="7.875" customWidth="1"/>
  </cols>
  <sheetData>
    <row r="1" spans="2:11">
      <c r="B1" s="87" t="s">
        <v>65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7" customHeight="1" thickBot="1">
      <c r="B3" t="s">
        <v>61</v>
      </c>
    </row>
    <row r="4" spans="2:11" ht="12.75" customHeight="1">
      <c r="B4" s="1" t="s">
        <v>1</v>
      </c>
      <c r="C4" s="79" t="s">
        <v>92</v>
      </c>
      <c r="D4" s="81" t="s">
        <v>93</v>
      </c>
      <c r="E4" s="81" t="s">
        <v>94</v>
      </c>
      <c r="F4" s="81" t="s">
        <v>95</v>
      </c>
      <c r="G4" s="83" t="s">
        <v>96</v>
      </c>
      <c r="H4" s="76" t="s">
        <v>97</v>
      </c>
      <c r="I4" s="76" t="s">
        <v>98</v>
      </c>
      <c r="J4" s="76" t="s">
        <v>2</v>
      </c>
      <c r="K4" s="74" t="s">
        <v>0</v>
      </c>
    </row>
    <row r="5" spans="2:11" ht="12.75" customHeight="1" thickBot="1">
      <c r="B5" s="3" t="s">
        <v>3</v>
      </c>
      <c r="C5" s="80"/>
      <c r="D5" s="82"/>
      <c r="E5" s="82"/>
      <c r="F5" s="82"/>
      <c r="G5" s="84"/>
      <c r="H5" s="77"/>
      <c r="I5" s="77"/>
      <c r="J5" s="77"/>
      <c r="K5" s="75"/>
    </row>
    <row r="6" spans="2:11" ht="27" customHeight="1" thickTop="1">
      <c r="B6" s="16" t="s">
        <v>43</v>
      </c>
      <c r="C6" s="88">
        <v>33</v>
      </c>
      <c r="D6" s="88">
        <v>31</v>
      </c>
      <c r="E6" s="88">
        <v>35</v>
      </c>
      <c r="F6" s="88">
        <v>35</v>
      </c>
      <c r="G6" s="96" t="s">
        <v>84</v>
      </c>
      <c r="H6" s="96" t="s">
        <v>85</v>
      </c>
      <c r="I6" s="88">
        <v>35</v>
      </c>
      <c r="J6" s="88">
        <f>SUM(I6+F6+E6+D6+C6)/5</f>
        <v>33.799999999999997</v>
      </c>
      <c r="K6" s="91"/>
    </row>
    <row r="7" spans="2:11" ht="27" customHeight="1">
      <c r="B7" s="2" t="s">
        <v>44</v>
      </c>
      <c r="C7" s="89"/>
      <c r="D7" s="89"/>
      <c r="E7" s="89"/>
      <c r="F7" s="89"/>
      <c r="G7" s="97"/>
      <c r="H7" s="97"/>
      <c r="I7" s="89"/>
      <c r="J7" s="89"/>
      <c r="K7" s="92"/>
    </row>
    <row r="8" spans="2:11" ht="27" customHeight="1" thickBot="1">
      <c r="B8" s="10" t="s">
        <v>45</v>
      </c>
      <c r="C8" s="90"/>
      <c r="D8" s="90"/>
      <c r="E8" s="90"/>
      <c r="F8" s="90"/>
      <c r="G8" s="98"/>
      <c r="H8" s="98"/>
      <c r="I8" s="90"/>
      <c r="J8" s="90"/>
      <c r="K8" s="93"/>
    </row>
    <row r="9" spans="2:11" ht="27" customHeight="1" thickTop="1" thickBot="1">
      <c r="B9" s="5" t="s">
        <v>5</v>
      </c>
      <c r="C9" s="17">
        <f t="shared" ref="C9:J9" si="0">SUM(C6:C8)</f>
        <v>33</v>
      </c>
      <c r="D9" s="17">
        <f t="shared" si="0"/>
        <v>31</v>
      </c>
      <c r="E9" s="17">
        <f t="shared" si="0"/>
        <v>35</v>
      </c>
      <c r="F9" s="17">
        <f t="shared" si="0"/>
        <v>35</v>
      </c>
      <c r="G9" s="17">
        <f t="shared" si="0"/>
        <v>0</v>
      </c>
      <c r="H9" s="17">
        <f t="shared" si="0"/>
        <v>0</v>
      </c>
      <c r="I9" s="17">
        <f t="shared" si="0"/>
        <v>35</v>
      </c>
      <c r="J9" s="17">
        <f t="shared" si="0"/>
        <v>33.799999999999997</v>
      </c>
      <c r="K9" s="6"/>
    </row>
    <row r="10" spans="2:11" ht="19.5" customHeight="1">
      <c r="C10" s="7"/>
      <c r="D10" s="7"/>
      <c r="E10" s="7"/>
      <c r="F10" s="7"/>
      <c r="G10" s="7"/>
      <c r="H10" s="7"/>
      <c r="I10" s="7"/>
      <c r="J10" s="32"/>
    </row>
    <row r="11" spans="2:11" ht="27" customHeight="1" thickBot="1">
      <c r="B11" t="s">
        <v>60</v>
      </c>
      <c r="C11" s="7"/>
      <c r="D11" s="7"/>
      <c r="E11" s="7"/>
      <c r="F11" s="7"/>
      <c r="G11" s="7"/>
      <c r="H11" s="7"/>
      <c r="I11" s="7"/>
      <c r="J11" s="32"/>
    </row>
    <row r="12" spans="2:11" ht="14.25" customHeight="1">
      <c r="B12" s="1" t="s">
        <v>1</v>
      </c>
      <c r="C12" s="79" t="s">
        <v>92</v>
      </c>
      <c r="D12" s="81" t="s">
        <v>93</v>
      </c>
      <c r="E12" s="81" t="s">
        <v>94</v>
      </c>
      <c r="F12" s="81" t="s">
        <v>95</v>
      </c>
      <c r="G12" s="83" t="s">
        <v>96</v>
      </c>
      <c r="H12" s="76" t="s">
        <v>97</v>
      </c>
      <c r="I12" s="76" t="s">
        <v>98</v>
      </c>
      <c r="J12" s="85" t="s">
        <v>2</v>
      </c>
      <c r="K12" s="74" t="s">
        <v>0</v>
      </c>
    </row>
    <row r="13" spans="2:11" ht="14.25" customHeight="1" thickBot="1">
      <c r="B13" s="3" t="s">
        <v>3</v>
      </c>
      <c r="C13" s="80"/>
      <c r="D13" s="82"/>
      <c r="E13" s="82"/>
      <c r="F13" s="82"/>
      <c r="G13" s="84"/>
      <c r="H13" s="77"/>
      <c r="I13" s="77"/>
      <c r="J13" s="86"/>
      <c r="K13" s="75"/>
    </row>
    <row r="14" spans="2:11" ht="27" customHeight="1" thickTop="1">
      <c r="B14" s="16" t="s">
        <v>46</v>
      </c>
      <c r="C14" s="96" t="s">
        <v>86</v>
      </c>
      <c r="D14" s="96" t="s">
        <v>87</v>
      </c>
      <c r="E14" s="88">
        <v>19</v>
      </c>
      <c r="F14" s="88">
        <v>20</v>
      </c>
      <c r="G14" s="88">
        <v>20</v>
      </c>
      <c r="H14" s="88">
        <v>20</v>
      </c>
      <c r="I14" s="88">
        <v>20</v>
      </c>
      <c r="J14" s="88">
        <v>19.8</v>
      </c>
      <c r="K14" s="91"/>
    </row>
    <row r="15" spans="2:11" ht="27" customHeight="1">
      <c r="B15" s="2" t="s">
        <v>47</v>
      </c>
      <c r="C15" s="99"/>
      <c r="D15" s="99"/>
      <c r="E15" s="94"/>
      <c r="F15" s="94"/>
      <c r="G15" s="94"/>
      <c r="H15" s="94"/>
      <c r="I15" s="94"/>
      <c r="J15" s="94"/>
      <c r="K15" s="95"/>
    </row>
    <row r="16" spans="2:11" ht="27" customHeight="1" thickBot="1">
      <c r="B16" s="5" t="s">
        <v>5</v>
      </c>
      <c r="C16" s="17">
        <v>0</v>
      </c>
      <c r="D16" s="17">
        <v>0</v>
      </c>
      <c r="E16" s="17">
        <f t="shared" ref="C16:E16" si="1">E14</f>
        <v>19</v>
      </c>
      <c r="F16" s="17">
        <f>F14</f>
        <v>20</v>
      </c>
      <c r="G16" s="17">
        <f t="shared" ref="G16:I16" si="2">G14</f>
        <v>20</v>
      </c>
      <c r="H16" s="17">
        <f t="shared" si="2"/>
        <v>20</v>
      </c>
      <c r="I16" s="17">
        <f t="shared" si="2"/>
        <v>20</v>
      </c>
      <c r="J16" s="17">
        <f>J14</f>
        <v>19.8</v>
      </c>
      <c r="K16" s="6"/>
    </row>
    <row r="17" spans="2:11" ht="12.75" customHeight="1">
      <c r="C17" s="7"/>
      <c r="D17" s="7"/>
      <c r="E17" s="7"/>
      <c r="F17" s="7"/>
      <c r="G17" s="7"/>
      <c r="H17" s="7"/>
      <c r="I17" s="7"/>
      <c r="J17" s="32"/>
    </row>
    <row r="18" spans="2:11" ht="27" customHeight="1" thickBot="1">
      <c r="B18" t="s">
        <v>59</v>
      </c>
      <c r="C18" s="7"/>
      <c r="D18" s="7"/>
      <c r="E18" s="7"/>
      <c r="F18" s="7"/>
      <c r="G18" s="7"/>
      <c r="H18" s="7"/>
      <c r="I18" s="7"/>
      <c r="J18" s="32"/>
    </row>
    <row r="19" spans="2:11" ht="15.75" customHeight="1">
      <c r="B19" s="1" t="s">
        <v>1</v>
      </c>
      <c r="C19" s="79" t="s">
        <v>92</v>
      </c>
      <c r="D19" s="81" t="s">
        <v>93</v>
      </c>
      <c r="E19" s="81" t="s">
        <v>94</v>
      </c>
      <c r="F19" s="81" t="s">
        <v>95</v>
      </c>
      <c r="G19" s="83" t="s">
        <v>96</v>
      </c>
      <c r="H19" s="76" t="s">
        <v>97</v>
      </c>
      <c r="I19" s="76" t="s">
        <v>98</v>
      </c>
      <c r="J19" s="85" t="s">
        <v>2</v>
      </c>
      <c r="K19" s="74" t="s">
        <v>0</v>
      </c>
    </row>
    <row r="20" spans="2:11" ht="15.75" customHeight="1" thickBot="1">
      <c r="B20" s="3" t="s">
        <v>3</v>
      </c>
      <c r="C20" s="80"/>
      <c r="D20" s="82"/>
      <c r="E20" s="82"/>
      <c r="F20" s="82"/>
      <c r="G20" s="84"/>
      <c r="H20" s="77"/>
      <c r="I20" s="77"/>
      <c r="J20" s="86"/>
      <c r="K20" s="75"/>
    </row>
    <row r="21" spans="2:11" ht="17.25" customHeight="1" thickTop="1">
      <c r="B21" s="16" t="s">
        <v>48</v>
      </c>
      <c r="C21" s="88">
        <v>9</v>
      </c>
      <c r="D21" s="96" t="s">
        <v>88</v>
      </c>
      <c r="E21" s="96" t="s">
        <v>89</v>
      </c>
      <c r="F21" s="88">
        <v>10</v>
      </c>
      <c r="G21" s="88">
        <v>8</v>
      </c>
      <c r="H21" s="88">
        <v>10</v>
      </c>
      <c r="I21" s="88">
        <v>10</v>
      </c>
      <c r="J21" s="88">
        <f>SUM(I21+H21+G21+F21+C21)/5</f>
        <v>9.4</v>
      </c>
      <c r="K21" s="91"/>
    </row>
    <row r="22" spans="2:11" ht="21" customHeight="1">
      <c r="B22" s="2" t="s">
        <v>49</v>
      </c>
      <c r="C22" s="89"/>
      <c r="D22" s="97"/>
      <c r="E22" s="97"/>
      <c r="F22" s="89"/>
      <c r="G22" s="89"/>
      <c r="H22" s="89"/>
      <c r="I22" s="89"/>
      <c r="J22" s="89"/>
      <c r="K22" s="92"/>
    </row>
    <row r="23" spans="2:11" ht="19.5" customHeight="1" thickBot="1">
      <c r="B23" s="10" t="s">
        <v>50</v>
      </c>
      <c r="C23" s="90"/>
      <c r="D23" s="98"/>
      <c r="E23" s="98"/>
      <c r="F23" s="90"/>
      <c r="G23" s="90"/>
      <c r="H23" s="90"/>
      <c r="I23" s="90"/>
      <c r="J23" s="90"/>
      <c r="K23" s="93"/>
    </row>
    <row r="24" spans="2:11" ht="27" customHeight="1" thickTop="1" thickBot="1">
      <c r="B24" s="5" t="s">
        <v>5</v>
      </c>
      <c r="C24" s="17">
        <f t="shared" ref="C24:E24" si="3">SUM(C21)</f>
        <v>9</v>
      </c>
      <c r="D24" s="17">
        <f t="shared" si="3"/>
        <v>0</v>
      </c>
      <c r="E24" s="17">
        <f t="shared" si="3"/>
        <v>0</v>
      </c>
      <c r="F24" s="17">
        <f>SUM(F21)</f>
        <v>10</v>
      </c>
      <c r="G24" s="17">
        <f t="shared" ref="G24:J24" si="4">SUM(G21)</f>
        <v>8</v>
      </c>
      <c r="H24" s="17">
        <f t="shared" si="4"/>
        <v>10</v>
      </c>
      <c r="I24" s="17">
        <f t="shared" si="4"/>
        <v>10</v>
      </c>
      <c r="J24" s="17">
        <f t="shared" si="4"/>
        <v>9.4</v>
      </c>
      <c r="K24" s="6"/>
    </row>
    <row r="25" spans="2:11" ht="16.5" customHeight="1">
      <c r="C25" s="7"/>
      <c r="D25" s="7"/>
      <c r="E25" s="7"/>
      <c r="F25" s="7"/>
      <c r="G25" s="7"/>
      <c r="H25" s="7"/>
      <c r="I25" s="7"/>
      <c r="J25" s="32"/>
    </row>
    <row r="26" spans="2:11" ht="27" customHeight="1" thickBot="1">
      <c r="B26" t="s">
        <v>62</v>
      </c>
      <c r="C26" s="7"/>
      <c r="D26" s="7"/>
      <c r="E26" s="7"/>
      <c r="F26" s="7"/>
      <c r="G26" s="7"/>
      <c r="H26" s="7"/>
      <c r="I26" s="7"/>
      <c r="J26" s="32"/>
    </row>
    <row r="27" spans="2:11" ht="14.25" customHeight="1">
      <c r="B27" s="1" t="s">
        <v>1</v>
      </c>
      <c r="C27" s="79" t="s">
        <v>92</v>
      </c>
      <c r="D27" s="81" t="s">
        <v>93</v>
      </c>
      <c r="E27" s="81" t="s">
        <v>94</v>
      </c>
      <c r="F27" s="81" t="s">
        <v>95</v>
      </c>
      <c r="G27" s="83" t="s">
        <v>96</v>
      </c>
      <c r="H27" s="76" t="s">
        <v>97</v>
      </c>
      <c r="I27" s="76" t="s">
        <v>98</v>
      </c>
      <c r="J27" s="85" t="s">
        <v>2</v>
      </c>
      <c r="K27" s="74" t="s">
        <v>0</v>
      </c>
    </row>
    <row r="28" spans="2:11" ht="14.25" customHeight="1" thickBot="1">
      <c r="B28" s="3" t="s">
        <v>3</v>
      </c>
      <c r="C28" s="80"/>
      <c r="D28" s="82"/>
      <c r="E28" s="82"/>
      <c r="F28" s="82"/>
      <c r="G28" s="84"/>
      <c r="H28" s="77"/>
      <c r="I28" s="77"/>
      <c r="J28" s="86"/>
      <c r="K28" s="75"/>
    </row>
    <row r="29" spans="2:11" ht="27" customHeight="1" thickTop="1">
      <c r="B29" s="16" t="s">
        <v>63</v>
      </c>
      <c r="C29" s="88">
        <v>4</v>
      </c>
      <c r="D29" s="96" t="s">
        <v>90</v>
      </c>
      <c r="E29" s="96" t="s">
        <v>91</v>
      </c>
      <c r="F29" s="88">
        <v>3</v>
      </c>
      <c r="G29" s="88">
        <v>5</v>
      </c>
      <c r="H29" s="88">
        <v>5</v>
      </c>
      <c r="I29" s="88">
        <v>5</v>
      </c>
      <c r="J29" s="88">
        <f>SUM(I29+H29+G29+F29+C29)/5</f>
        <v>4.4000000000000004</v>
      </c>
      <c r="K29" s="91"/>
    </row>
    <row r="30" spans="2:11" ht="27" customHeight="1">
      <c r="B30" s="2" t="s">
        <v>52</v>
      </c>
      <c r="C30" s="94"/>
      <c r="D30" s="99"/>
      <c r="E30" s="99"/>
      <c r="F30" s="94"/>
      <c r="G30" s="94"/>
      <c r="H30" s="94"/>
      <c r="I30" s="94"/>
      <c r="J30" s="94"/>
      <c r="K30" s="95"/>
    </row>
    <row r="31" spans="2:11" ht="27" customHeight="1" thickBot="1">
      <c r="B31" s="5" t="s">
        <v>5</v>
      </c>
      <c r="C31" s="17">
        <f t="shared" ref="C31:J31" si="5">SUM(C29:C30)</f>
        <v>4</v>
      </c>
      <c r="D31" s="17">
        <f t="shared" si="5"/>
        <v>0</v>
      </c>
      <c r="E31" s="17">
        <f t="shared" si="5"/>
        <v>0</v>
      </c>
      <c r="F31" s="17">
        <f t="shared" si="5"/>
        <v>3</v>
      </c>
      <c r="G31" s="17">
        <f t="shared" si="5"/>
        <v>5</v>
      </c>
      <c r="H31" s="17">
        <f t="shared" si="5"/>
        <v>5</v>
      </c>
      <c r="I31" s="17">
        <f t="shared" si="5"/>
        <v>5</v>
      </c>
      <c r="J31" s="17">
        <f t="shared" si="5"/>
        <v>4.4000000000000004</v>
      </c>
      <c r="K31" s="6"/>
    </row>
    <row r="32" spans="2:11" ht="16.5" customHeight="1">
      <c r="C32" s="7"/>
      <c r="D32" s="7"/>
      <c r="E32" s="7"/>
      <c r="F32" s="7"/>
      <c r="G32" s="7"/>
      <c r="H32" s="7"/>
      <c r="I32" s="7"/>
      <c r="J32" s="32"/>
    </row>
    <row r="33" spans="2:11" ht="17.25" thickBot="1">
      <c r="B33" s="4" t="s">
        <v>6</v>
      </c>
      <c r="J33" s="33"/>
    </row>
    <row r="34" spans="2:11" ht="15.75" customHeight="1">
      <c r="B34" s="1" t="s">
        <v>1</v>
      </c>
      <c r="C34" s="79" t="s">
        <v>92</v>
      </c>
      <c r="D34" s="81" t="s">
        <v>93</v>
      </c>
      <c r="E34" s="81" t="s">
        <v>94</v>
      </c>
      <c r="F34" s="81" t="s">
        <v>95</v>
      </c>
      <c r="G34" s="83" t="s">
        <v>96</v>
      </c>
      <c r="H34" s="76" t="s">
        <v>97</v>
      </c>
      <c r="I34" s="76" t="s">
        <v>98</v>
      </c>
      <c r="J34" s="85" t="s">
        <v>2</v>
      </c>
      <c r="K34" s="74" t="s">
        <v>0</v>
      </c>
    </row>
    <row r="35" spans="2:11" ht="15.75" customHeight="1" thickBot="1">
      <c r="B35" s="3" t="s">
        <v>8</v>
      </c>
      <c r="C35" s="80"/>
      <c r="D35" s="82"/>
      <c r="E35" s="82"/>
      <c r="F35" s="82"/>
      <c r="G35" s="84"/>
      <c r="H35" s="77"/>
      <c r="I35" s="77"/>
      <c r="J35" s="86"/>
      <c r="K35" s="75"/>
    </row>
    <row r="36" spans="2:11" ht="27" customHeight="1" thickTop="1" thickBot="1">
      <c r="B36" s="5" t="s">
        <v>7</v>
      </c>
      <c r="C36" s="8">
        <f>C9+C16+C24+C31</f>
        <v>46</v>
      </c>
      <c r="D36" s="8">
        <f t="shared" ref="D36:J36" si="6">D9+D16+D24+D31</f>
        <v>31</v>
      </c>
      <c r="E36" s="8">
        <f t="shared" si="6"/>
        <v>54</v>
      </c>
      <c r="F36" s="8">
        <f t="shared" si="6"/>
        <v>68</v>
      </c>
      <c r="G36" s="8">
        <f t="shared" si="6"/>
        <v>33</v>
      </c>
      <c r="H36" s="8">
        <f t="shared" si="6"/>
        <v>35</v>
      </c>
      <c r="I36" s="8">
        <f t="shared" si="6"/>
        <v>70</v>
      </c>
      <c r="J36" s="8">
        <f t="shared" si="6"/>
        <v>67.399999999999991</v>
      </c>
      <c r="K36" s="6"/>
    </row>
    <row r="37" spans="2:11">
      <c r="B37" s="4"/>
    </row>
  </sheetData>
  <mergeCells count="82">
    <mergeCell ref="H34:H35"/>
    <mergeCell ref="I34:I35"/>
    <mergeCell ref="J34:J35"/>
    <mergeCell ref="K34:K35"/>
    <mergeCell ref="C34:C35"/>
    <mergeCell ref="D34:D35"/>
    <mergeCell ref="E34:E35"/>
    <mergeCell ref="F34:F35"/>
    <mergeCell ref="G34:G35"/>
    <mergeCell ref="J27:J28"/>
    <mergeCell ref="K27:K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H27:H28"/>
    <mergeCell ref="I27:I28"/>
    <mergeCell ref="C21:C23"/>
    <mergeCell ref="D21:D23"/>
    <mergeCell ref="E21:E23"/>
    <mergeCell ref="F21:F23"/>
    <mergeCell ref="G21:G23"/>
    <mergeCell ref="H21:H23"/>
    <mergeCell ref="C27:C28"/>
    <mergeCell ref="D27:D28"/>
    <mergeCell ref="E27:E28"/>
    <mergeCell ref="F27:F28"/>
    <mergeCell ref="G27:G28"/>
    <mergeCell ref="H19:H20"/>
    <mergeCell ref="I19:I20"/>
    <mergeCell ref="J19:J20"/>
    <mergeCell ref="K19:K20"/>
    <mergeCell ref="I21:I23"/>
    <mergeCell ref="J21:J23"/>
    <mergeCell ref="K21:K23"/>
    <mergeCell ref="C19:C20"/>
    <mergeCell ref="D19:D20"/>
    <mergeCell ref="E19:E20"/>
    <mergeCell ref="F19:F20"/>
    <mergeCell ref="G19:G20"/>
    <mergeCell ref="J12:J13"/>
    <mergeCell ref="K12:K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6:I8"/>
    <mergeCell ref="J6:J8"/>
    <mergeCell ref="K6:K8"/>
    <mergeCell ref="C12:C13"/>
    <mergeCell ref="D12:D13"/>
    <mergeCell ref="E12:E13"/>
    <mergeCell ref="F12:F13"/>
    <mergeCell ref="G12:G13"/>
    <mergeCell ref="H12:H13"/>
    <mergeCell ref="I12:I13"/>
    <mergeCell ref="C6:C8"/>
    <mergeCell ref="D6:D8"/>
    <mergeCell ref="E6:E8"/>
    <mergeCell ref="F6:F8"/>
    <mergeCell ref="G6:G8"/>
    <mergeCell ref="H6:H8"/>
    <mergeCell ref="B1:K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 type="noConversion"/>
  <printOptions horizontalCentered="1"/>
  <pageMargins left="0.35433070866141736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평가결과(가교)</vt:lpstr>
      <vt:lpstr>정량평가(가교)</vt:lpstr>
      <vt:lpstr>정성평가(접수번호1)</vt:lpstr>
      <vt:lpstr>정성평가(접수번호2)</vt:lpstr>
      <vt:lpstr>정성평가(접수번호3)</vt:lpstr>
      <vt:lpstr>'정량평가(가교)'!Print_Area</vt:lpstr>
      <vt:lpstr>'정성평가(접수번호1)'!Print_Area</vt:lpstr>
      <vt:lpstr>'정성평가(접수번호2)'!Print_Area</vt:lpstr>
      <vt:lpstr>'정성평가(접수번호3)'!Print_Area</vt:lpstr>
      <vt:lpstr>'평가결과(가교)'!Print_Area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2024-05-10T02:58:29Z</cp:lastPrinted>
  <dcterms:created xsi:type="dcterms:W3CDTF">2021-06-23T08:15:20Z</dcterms:created>
  <dcterms:modified xsi:type="dcterms:W3CDTF">2024-05-13T23:40:27Z</dcterms:modified>
</cp:coreProperties>
</file>