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업무\물가안정\물가동향&amp;모니터요원\2024년\3월\"/>
    </mc:Choice>
  </mc:AlternateContent>
  <bookViews>
    <workbookView xWindow="0" yWindow="1560" windowWidth="7440" windowHeight="2745"/>
  </bookViews>
  <sheets>
    <sheet name="물가" sheetId="10" r:id="rId1"/>
    <sheet name="호환성 보고서" sheetId="11" state="hidden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Area" localSheetId="0">물가!$A$1:$M$68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5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A59" i="10" l="1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 l="1"/>
  <c r="M5" i="10" l="1"/>
  <c r="L9" i="10" l="1"/>
  <c r="M8" i="10"/>
  <c r="I54" i="10"/>
  <c r="M6" i="10"/>
  <c r="M7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I25" i="10" l="1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L5" i="10"/>
  <c r="I5" i="10"/>
  <c r="I65" i="10"/>
  <c r="I63" i="10"/>
  <c r="I27" i="10"/>
  <c r="I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<sst xmlns="http://schemas.openxmlformats.org/spreadsheetml/2006/main" count="156" uniqueCount="138">
  <si>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</si>
  <si>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</si>
  <si>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</si>
  <si>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</si>
  <si>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</si>
  <si>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</si>
  <si>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</si>
  <si>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</si>
  <si>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</si>
  <si>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</si>
  <si>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</si>
  <si>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</si>
  <si>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</si>
  <si>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</si>
  <si>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</si>
  <si>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</si>
  <si>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</si>
  <si>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</si>
  <si>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</si>
  <si>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</si>
  <si>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</si>
  <si>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</si>
  <si>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</si>
  <si>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</si>
  <si>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</si>
  <si>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</si>
  <si>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</si>
  <si>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</si>
  <si>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</si>
  <si>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</si>
  <si>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</si>
  <si>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</si>
  <si>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</si>
  <si>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</si>
  <si>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</si>
  <si>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</si>
  <si>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</si>
  <si>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</si>
  <si>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</si>
  <si>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</si>
  <si>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</si>
  <si>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</si>
  <si>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</si>
  <si>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</si>
  <si>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</si>
  <si>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</si>
  <si>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</si>
  <si>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</si>
  <si>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</si>
  <si>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</si>
  <si>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</si>
  <si>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</si>
  <si>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외
식
비
(22)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</si>
  <si>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</si>
  <si>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</si>
  <si>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</si>
  <si>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</si>
  <si>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</si>
  <si>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</si>
  <si>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</si>
  <si>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</si>
  <si>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</si>
  <si>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</si>
  <si>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</si>
  <si>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</si>
  <si>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</si>
  <si>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</si>
  <si>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</si>
  <si>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</si>
  <si>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</si>
  <si>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</si>
  <si>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</si>
  <si>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</si>
  <si>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</si>
  <si>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</si>
  <si>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</si>
  <si>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</si>
  <si>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</si>
  <si>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</si>
  <si>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</si>
  <si>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</si>
  <si>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</si>
  <si>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</si>
  <si>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</si>
  <si>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</si>
  <si>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</si>
  <si>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</si>
  <si>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</si>
  <si>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</si>
  <si>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</si>
  <si>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</si>
  <si>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</si>
  <si>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</si>
  <si>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부사상품 5kg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</si>
  <si>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</si>
  <si>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</si>
  <si>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</si>
  <si>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</si>
  <si>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</si>
  <si>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</si>
  <si>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</si>
  <si>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</si>
  <si>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</si>
  <si>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</si>
  <si>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</si>
  <si>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</si>
  <si>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</si>
  <si>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</si>
  <si>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</si>
  <si>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</si>
  <si>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</si>
  <si>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</si>
  <si>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</si>
  <si>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</si>
  <si>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</si>
  <si>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1. 전통시장</t>
    <phoneticPr fontId="2" type="noConversion"/>
  </si>
  <si>
    <t>② 하나로마트(일반시장)</t>
    <phoneticPr fontId="2" type="noConversion"/>
  </si>
  <si>
    <t>달걀</t>
  </si>
  <si>
    <t>조기(중국)</t>
  </si>
  <si>
    <t>명태</t>
  </si>
  <si>
    <t>배추</t>
  </si>
  <si>
    <t>양파</t>
  </si>
  <si>
    <t>사과</t>
  </si>
  <si>
    <t>우유</t>
  </si>
  <si>
    <t>라면</t>
  </si>
  <si>
    <t>소주</t>
  </si>
  <si>
    <t>샴푸</t>
  </si>
  <si>
    <t>치약</t>
  </si>
  <si>
    <t>냉면</t>
  </si>
  <si>
    <t>짬뽕</t>
  </si>
  <si>
    <t>피자</t>
  </si>
  <si>
    <t>김밥</t>
  </si>
  <si>
    <t>커피</t>
  </si>
  <si>
    <t>택배수수료</t>
  </si>
  <si>
    <t>지난달대비등락률(%)</t>
    <phoneticPr fontId="2" type="noConversion"/>
  </si>
  <si>
    <t>기본피자(중)</t>
    <phoneticPr fontId="2" type="noConversion"/>
  </si>
  <si>
    <t>축
수산
물
류(6)</t>
    <phoneticPr fontId="2" type="noConversion"/>
  </si>
  <si>
    <t>2024년 3월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</si>
</sst>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-* #,##0.0_-;\-* #,##0.0_-;_-* &quot;-&quot;_-;_-@_-"/>
    <numFmt numFmtId="177" formatCode="#,##0_ 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>
      <alignment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 shrinkToFit="1"/>
    </xf>
    <xf numFmtId="41" fontId="13" fillId="6" borderId="1" xfId="1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 shrinkToFit="1"/>
    </xf>
    <xf numFmtId="41" fontId="13" fillId="3" borderId="1" xfId="1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 shrinkToFit="1"/>
    </xf>
    <xf numFmtId="177" fontId="13" fillId="5" borderId="1" xfId="0" applyNumberFormat="1" applyFont="1" applyFill="1" applyBorder="1" applyAlignment="1">
      <alignment horizontal="center"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177" fontId="2" fillId="5" borderId="1" xfId="0" applyNumberFormat="1" applyFont="1" applyFill="1" applyBorder="1" applyAlignment="1">
      <alignment horizontal="center" vertical="center" wrapText="1" shrinkToFit="1"/>
    </xf>
    <xf numFmtId="0" fontId="9" fillId="7" borderId="1" xfId="0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 shrinkToFit="1"/>
    </xf>
    <xf numFmtId="177" fontId="13" fillId="7" borderId="1" xfId="0" applyNumberFormat="1" applyFont="1" applyFill="1" applyBorder="1" applyAlignment="1">
      <alignment horizontal="center" vertical="center" shrinkToFit="1"/>
    </xf>
    <xf numFmtId="41" fontId="13" fillId="7" borderId="1" xfId="1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 shrinkToFit="1"/>
    </xf>
    <xf numFmtId="177" fontId="13" fillId="8" borderId="1" xfId="0" applyNumberFormat="1" applyFont="1" applyFill="1" applyBorder="1" applyAlignment="1">
      <alignment horizontal="center" vertical="center" shrinkToFit="1"/>
    </xf>
    <xf numFmtId="41" fontId="13" fillId="8" borderId="1" xfId="1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 shrinkToFit="1"/>
    </xf>
    <xf numFmtId="0" fontId="3" fillId="5" borderId="10" xfId="0" applyFont="1" applyFill="1" applyBorder="1" applyAlignment="1">
      <alignment horizontal="center" vertical="center" wrapText="1" shrinkToFit="1"/>
    </xf>
    <xf numFmtId="0" fontId="3" fillId="5" borderId="11" xfId="0" applyFont="1" applyFill="1" applyBorder="1" applyAlignment="1">
      <alignment horizontal="center" vertical="center" wrapText="1" shrinkToFit="1"/>
    </xf>
    <xf numFmtId="0" fontId="9" fillId="8" borderId="9" xfId="0" applyFont="1" applyFill="1" applyBorder="1" applyAlignment="1">
      <alignment horizontal="center" vertical="center" wrapText="1" shrinkToFit="1"/>
    </xf>
    <xf numFmtId="0" fontId="9" fillId="8" borderId="10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7" fontId="2" fillId="7" borderId="9" xfId="0" applyNumberFormat="1" applyFont="1" applyFill="1" applyBorder="1" applyAlignment="1">
      <alignment horizontal="center" vertical="center" shrinkToFit="1"/>
    </xf>
    <xf numFmtId="177" fontId="2" fillId="7" borderId="10" xfId="0" applyNumberFormat="1" applyFont="1" applyFill="1" applyBorder="1" applyAlignment="1">
      <alignment horizontal="center" vertical="center" shrinkToFit="1"/>
    </xf>
    <xf numFmtId="177" fontId="2" fillId="7" borderId="1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10" xfId="0" applyFont="1" applyFill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68"/>
  <sheetViews>
    <sheetView tabSelected="1" view="pageBreakPreview" zoomScale="110" zoomScaleNormal="93" zoomScaleSheetLayoutView="110" workbookViewId="0">
      <pane ySplit="4" topLeftCell="A5" activePane="bottomLeft" state="frozen"/>
      <selection pane="bottomLeft" activeCell="A5" sqref="A5"/>
    </sheetView>
  </sheetViews>
  <sheetFormatPr defaultRowHeight="12" customHeight="1" x14ac:dyDescent="0.15"/>
  <cols>
    <col min="1" max="1" width="3.21875" style="16" customWidth="1"/>
    <col min="2" max="2" width="3.44140625" style="47" customWidth="1"/>
    <col min="3" max="4" width="8.5546875" style="16" customWidth="1"/>
    <col min="5" max="6" width="6.6640625" style="16" bestFit="1" customWidth="1"/>
    <col min="7" max="8" width="6.109375" style="16" customWidth="1"/>
    <col min="9" max="9" width="5.33203125" style="16" bestFit="1" customWidth="1"/>
    <col min="10" max="10" width="5.88671875" style="16" customWidth="1"/>
    <col min="11" max="11" width="6" style="16" customWidth="1"/>
    <col min="12" max="12" width="5" style="16" customWidth="1"/>
    <col min="13" max="13" width="7.21875" style="41" customWidth="1"/>
    <col min="14" max="16384" width="8.88671875" style="13"/>
  </cols>
  <sheetData>
    <row r="1" spans="1:13" ht="30" customHeight="1" x14ac:dyDescent="0.15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4.25" customHeight="1" x14ac:dyDescent="0.15">
      <c r="A2" s="50" t="s">
        <v>113</v>
      </c>
      <c r="B2" s="50"/>
      <c r="C2" s="50"/>
      <c r="D2" s="50"/>
      <c r="E2" s="50"/>
      <c r="F2" s="50"/>
      <c r="G2" s="50"/>
      <c r="H2" s="50"/>
      <c r="I2" s="50"/>
      <c r="J2" s="14"/>
      <c r="K2" s="14"/>
      <c r="L2" s="14"/>
    </row>
    <row r="3" spans="1:13" s="43" customFormat="1" ht="20.100000000000001" customHeight="1" x14ac:dyDescent="0.15">
      <c r="A3" s="49" t="s">
        <v>18</v>
      </c>
      <c r="B3" s="60" t="s">
        <v>19</v>
      </c>
      <c r="C3" s="49" t="s">
        <v>24</v>
      </c>
      <c r="D3" s="49" t="s">
        <v>25</v>
      </c>
      <c r="E3" s="49" t="s">
        <v>91</v>
      </c>
      <c r="F3" s="49" t="s">
        <v>92</v>
      </c>
      <c r="G3" s="49" t="s">
        <v>115</v>
      </c>
      <c r="H3" s="49"/>
      <c r="I3" s="49"/>
      <c r="J3" s="49" t="s">
        <v>116</v>
      </c>
      <c r="K3" s="49"/>
      <c r="L3" s="49"/>
      <c r="M3" s="49" t="s">
        <v>134</v>
      </c>
    </row>
    <row r="4" spans="1:13" s="43" customFormat="1" ht="21" x14ac:dyDescent="0.15">
      <c r="A4" s="49"/>
      <c r="B4" s="60"/>
      <c r="C4" s="49"/>
      <c r="D4" s="49"/>
      <c r="E4" s="49"/>
      <c r="F4" s="49"/>
      <c r="G4" s="44" t="s">
        <v>87</v>
      </c>
      <c r="H4" s="44" t="s">
        <v>88</v>
      </c>
      <c r="I4" s="45" t="s">
        <v>26</v>
      </c>
      <c r="J4" s="44" t="s">
        <v>89</v>
      </c>
      <c r="K4" s="44" t="s">
        <v>90</v>
      </c>
      <c r="L4" s="45" t="s">
        <v>27</v>
      </c>
      <c r="M4" s="49"/>
    </row>
    <row r="5" spans="1:13" s="15" customFormat="1" ht="19.5" x14ac:dyDescent="0.15">
      <c r="A5" s="17">
        <f>ROW(A5)-4</f>
        <v>1</v>
      </c>
      <c r="B5" s="46" t="s">
        <v>30</v>
      </c>
      <c r="C5" s="18" t="s">
        <v>28</v>
      </c>
      <c r="D5" s="18" t="s">
        <v>29</v>
      </c>
      <c r="E5" s="18">
        <v>59250</v>
      </c>
      <c r="F5" s="18">
        <f>(G5+H5+J5+K5)/4</f>
        <v>59250</v>
      </c>
      <c r="G5" s="19">
        <v>55000</v>
      </c>
      <c r="H5" s="19">
        <v>55000</v>
      </c>
      <c r="I5" s="19">
        <f>H5-G5</f>
        <v>0</v>
      </c>
      <c r="J5" s="19">
        <v>63500</v>
      </c>
      <c r="K5" s="19">
        <v>63500</v>
      </c>
      <c r="L5" s="19">
        <f>K5-J5</f>
        <v>0</v>
      </c>
      <c r="M5" s="42">
        <f>IFERROR(((F5-E5)/E5*100),"")</f>
        <v>0</v>
      </c>
    </row>
    <row r="6" spans="1:13" s="15" customFormat="1" ht="20.100000000000001" customHeight="1" x14ac:dyDescent="0.15">
      <c r="A6" s="24">
        <f t="shared" ref="A6:A59" si="0">ROW(A6)-4</f>
        <v>2</v>
      </c>
      <c r="B6" s="65" t="s">
        <v>136</v>
      </c>
      <c r="C6" s="25" t="s">
        <v>117</v>
      </c>
      <c r="D6" s="25" t="s">
        <v>33</v>
      </c>
      <c r="E6" s="26">
        <v>3600</v>
      </c>
      <c r="F6" s="26">
        <f t="shared" ref="F6:F68" si="1">(G6+H6+J6+K6)/4</f>
        <v>3600</v>
      </c>
      <c r="G6" s="27">
        <v>4000</v>
      </c>
      <c r="H6" s="27">
        <v>4000</v>
      </c>
      <c r="I6" s="27">
        <f t="shared" ref="I6:I68" si="2">H6-G6</f>
        <v>0</v>
      </c>
      <c r="J6" s="27">
        <v>3200</v>
      </c>
      <c r="K6" s="27">
        <v>3200</v>
      </c>
      <c r="L6" s="27">
        <f t="shared" ref="L6:L68" si="3">K6-J6</f>
        <v>0</v>
      </c>
      <c r="M6" s="42">
        <f t="shared" ref="M6:M65" si="4">IFERROR(((F6-E6)/E6*100),"")</f>
        <v>0</v>
      </c>
    </row>
    <row r="7" spans="1:13" s="15" customFormat="1" ht="20.100000000000001" customHeight="1" x14ac:dyDescent="0.15">
      <c r="A7" s="24">
        <f t="shared" si="0"/>
        <v>3</v>
      </c>
      <c r="B7" s="66"/>
      <c r="C7" s="25" t="s">
        <v>31</v>
      </c>
      <c r="D7" s="25" t="s">
        <v>34</v>
      </c>
      <c r="E7" s="26">
        <v>24800</v>
      </c>
      <c r="F7" s="26">
        <f t="shared" si="1"/>
        <v>25700</v>
      </c>
      <c r="G7" s="27">
        <v>25000</v>
      </c>
      <c r="H7" s="27">
        <v>25000</v>
      </c>
      <c r="I7" s="27">
        <f t="shared" si="2"/>
        <v>0</v>
      </c>
      <c r="J7" s="27">
        <v>26400</v>
      </c>
      <c r="K7" s="27">
        <v>26400</v>
      </c>
      <c r="L7" s="27">
        <f t="shared" si="3"/>
        <v>0</v>
      </c>
      <c r="M7" s="42">
        <f t="shared" si="4"/>
        <v>3.6290322580645165</v>
      </c>
    </row>
    <row r="8" spans="1:13" s="15" customFormat="1" ht="20.100000000000001" customHeight="1" x14ac:dyDescent="0.15">
      <c r="A8" s="24">
        <f t="shared" si="0"/>
        <v>4</v>
      </c>
      <c r="B8" s="66"/>
      <c r="C8" s="25" t="s">
        <v>16</v>
      </c>
      <c r="D8" s="25" t="s">
        <v>35</v>
      </c>
      <c r="E8" s="26">
        <v>14100</v>
      </c>
      <c r="F8" s="26">
        <f>(G8+H8+J8+K8)/4</f>
        <v>14100</v>
      </c>
      <c r="G8" s="27">
        <v>15000</v>
      </c>
      <c r="H8" s="27">
        <v>15000</v>
      </c>
      <c r="I8" s="27">
        <f t="shared" si="2"/>
        <v>0</v>
      </c>
      <c r="J8" s="27">
        <v>13200</v>
      </c>
      <c r="K8" s="27">
        <v>13200</v>
      </c>
      <c r="L8" s="27">
        <f t="shared" si="3"/>
        <v>0</v>
      </c>
      <c r="M8" s="42">
        <f t="shared" si="4"/>
        <v>0</v>
      </c>
    </row>
    <row r="9" spans="1:13" s="15" customFormat="1" ht="20.100000000000001" customHeight="1" x14ac:dyDescent="0.15">
      <c r="A9" s="24">
        <f t="shared" si="0"/>
        <v>5</v>
      </c>
      <c r="B9" s="66"/>
      <c r="C9" s="25" t="s">
        <v>118</v>
      </c>
      <c r="D9" s="25" t="s">
        <v>36</v>
      </c>
      <c r="E9" s="26">
        <v>7200</v>
      </c>
      <c r="F9" s="26">
        <f t="shared" si="1"/>
        <v>7200</v>
      </c>
      <c r="G9" s="27">
        <v>7500</v>
      </c>
      <c r="H9" s="27">
        <v>7500</v>
      </c>
      <c r="I9" s="27">
        <f t="shared" si="2"/>
        <v>0</v>
      </c>
      <c r="J9" s="27">
        <v>6900</v>
      </c>
      <c r="K9" s="27">
        <v>6900</v>
      </c>
      <c r="L9" s="27">
        <f>K9-J9</f>
        <v>0</v>
      </c>
      <c r="M9" s="42">
        <f t="shared" si="4"/>
        <v>0</v>
      </c>
    </row>
    <row r="10" spans="1:13" s="15" customFormat="1" ht="20.100000000000001" customHeight="1" x14ac:dyDescent="0.15">
      <c r="A10" s="24">
        <f t="shared" si="0"/>
        <v>6</v>
      </c>
      <c r="B10" s="66"/>
      <c r="C10" s="25" t="s">
        <v>119</v>
      </c>
      <c r="D10" s="25" t="s">
        <v>37</v>
      </c>
      <c r="E10" s="26">
        <v>5450</v>
      </c>
      <c r="F10" s="26">
        <f t="shared" si="1"/>
        <v>5450</v>
      </c>
      <c r="G10" s="27">
        <v>7000</v>
      </c>
      <c r="H10" s="27">
        <v>7000</v>
      </c>
      <c r="I10" s="27">
        <f t="shared" si="2"/>
        <v>0</v>
      </c>
      <c r="J10" s="27">
        <v>3900</v>
      </c>
      <c r="K10" s="27">
        <v>3900</v>
      </c>
      <c r="L10" s="27">
        <f t="shared" si="3"/>
        <v>0</v>
      </c>
      <c r="M10" s="42">
        <f t="shared" si="4"/>
        <v>0</v>
      </c>
    </row>
    <row r="11" spans="1:13" s="15" customFormat="1" ht="20.100000000000001" customHeight="1" x14ac:dyDescent="0.15">
      <c r="A11" s="24">
        <f t="shared" si="0"/>
        <v>7</v>
      </c>
      <c r="B11" s="66"/>
      <c r="C11" s="25" t="s">
        <v>32</v>
      </c>
      <c r="D11" s="25" t="s">
        <v>36</v>
      </c>
      <c r="E11" s="26">
        <v>6250</v>
      </c>
      <c r="F11" s="26">
        <f t="shared" si="1"/>
        <v>7875</v>
      </c>
      <c r="G11" s="27">
        <v>6000</v>
      </c>
      <c r="H11" s="27">
        <v>7000</v>
      </c>
      <c r="I11" s="27">
        <f t="shared" si="2"/>
        <v>1000</v>
      </c>
      <c r="J11" s="27">
        <v>9000</v>
      </c>
      <c r="K11" s="27">
        <v>9500</v>
      </c>
      <c r="L11" s="27">
        <f t="shared" si="3"/>
        <v>500</v>
      </c>
      <c r="M11" s="42">
        <f t="shared" si="4"/>
        <v>26</v>
      </c>
    </row>
    <row r="12" spans="1:13" s="15" customFormat="1" ht="20.100000000000001" customHeight="1" x14ac:dyDescent="0.15">
      <c r="A12" s="20">
        <f t="shared" si="0"/>
        <v>8</v>
      </c>
      <c r="B12" s="59" t="s">
        <v>46</v>
      </c>
      <c r="C12" s="21" t="s">
        <v>17</v>
      </c>
      <c r="D12" s="21" t="s">
        <v>38</v>
      </c>
      <c r="E12" s="22">
        <v>1825</v>
      </c>
      <c r="F12" s="22">
        <f>(G12+H12+J12+K12)/4</f>
        <v>1772.5</v>
      </c>
      <c r="G12" s="23">
        <v>2000</v>
      </c>
      <c r="H12" s="23">
        <v>2000</v>
      </c>
      <c r="I12" s="23">
        <f t="shared" si="2"/>
        <v>0</v>
      </c>
      <c r="J12" s="23">
        <v>990</v>
      </c>
      <c r="K12" s="23">
        <v>2100</v>
      </c>
      <c r="L12" s="23">
        <f t="shared" si="3"/>
        <v>1110</v>
      </c>
      <c r="M12" s="42">
        <f t="shared" si="4"/>
        <v>-2.8767123287671232</v>
      </c>
    </row>
    <row r="13" spans="1:13" s="15" customFormat="1" ht="20.100000000000001" customHeight="1" x14ac:dyDescent="0.15">
      <c r="A13" s="20">
        <f t="shared" si="0"/>
        <v>9</v>
      </c>
      <c r="B13" s="59"/>
      <c r="C13" s="21" t="s">
        <v>120</v>
      </c>
      <c r="D13" s="21" t="s">
        <v>39</v>
      </c>
      <c r="E13" s="22">
        <v>4525</v>
      </c>
      <c r="F13" s="22">
        <f t="shared" si="1"/>
        <v>5425</v>
      </c>
      <c r="G13" s="23">
        <v>4000</v>
      </c>
      <c r="H13" s="23">
        <v>4000</v>
      </c>
      <c r="I13" s="23">
        <f t="shared" si="2"/>
        <v>0</v>
      </c>
      <c r="J13" s="23">
        <v>5900</v>
      </c>
      <c r="K13" s="23">
        <v>7800</v>
      </c>
      <c r="L13" s="23">
        <f t="shared" si="3"/>
        <v>1900</v>
      </c>
      <c r="M13" s="42">
        <f t="shared" si="4"/>
        <v>19.88950276243094</v>
      </c>
    </row>
    <row r="14" spans="1:13" s="15" customFormat="1" ht="20.100000000000001" customHeight="1" x14ac:dyDescent="0.15">
      <c r="A14" s="20">
        <f t="shared" si="0"/>
        <v>10</v>
      </c>
      <c r="B14" s="59"/>
      <c r="C14" s="21" t="s">
        <v>121</v>
      </c>
      <c r="D14" s="21" t="s">
        <v>40</v>
      </c>
      <c r="E14" s="22">
        <v>4137.5</v>
      </c>
      <c r="F14" s="22">
        <f t="shared" si="1"/>
        <v>4225</v>
      </c>
      <c r="G14" s="23">
        <v>4500</v>
      </c>
      <c r="H14" s="23">
        <v>4500</v>
      </c>
      <c r="I14" s="23">
        <f t="shared" si="2"/>
        <v>0</v>
      </c>
      <c r="J14" s="23">
        <v>3600</v>
      </c>
      <c r="K14" s="23">
        <v>4300</v>
      </c>
      <c r="L14" s="23">
        <f t="shared" si="3"/>
        <v>700</v>
      </c>
      <c r="M14" s="42">
        <f t="shared" si="4"/>
        <v>2.1148036253776437</v>
      </c>
    </row>
    <row r="15" spans="1:13" s="15" customFormat="1" ht="20.100000000000001" customHeight="1" x14ac:dyDescent="0.15">
      <c r="A15" s="28">
        <f t="shared" si="0"/>
        <v>11</v>
      </c>
      <c r="B15" s="54" t="s">
        <v>45</v>
      </c>
      <c r="C15" s="29" t="s">
        <v>122</v>
      </c>
      <c r="D15" s="29" t="s">
        <v>93</v>
      </c>
      <c r="E15" s="30">
        <v>59000</v>
      </c>
      <c r="F15" s="30">
        <f t="shared" si="1"/>
        <v>63500</v>
      </c>
      <c r="G15" s="31">
        <v>60000</v>
      </c>
      <c r="H15" s="31">
        <v>60000</v>
      </c>
      <c r="I15" s="31">
        <f t="shared" si="2"/>
        <v>0</v>
      </c>
      <c r="J15" s="31">
        <v>67000</v>
      </c>
      <c r="K15" s="31">
        <v>67000</v>
      </c>
      <c r="L15" s="31">
        <f t="shared" si="3"/>
        <v>0</v>
      </c>
      <c r="M15" s="42">
        <f t="shared" si="4"/>
        <v>7.6271186440677967</v>
      </c>
    </row>
    <row r="16" spans="1:13" s="15" customFormat="1" ht="20.100000000000001" customHeight="1" x14ac:dyDescent="0.15">
      <c r="A16" s="28">
        <f t="shared" si="0"/>
        <v>12</v>
      </c>
      <c r="B16" s="55"/>
      <c r="C16" s="29" t="s">
        <v>41</v>
      </c>
      <c r="D16" s="29" t="s">
        <v>105</v>
      </c>
      <c r="E16" s="30">
        <v>60250</v>
      </c>
      <c r="F16" s="30">
        <f t="shared" si="1"/>
        <v>64500</v>
      </c>
      <c r="G16" s="31">
        <v>60000</v>
      </c>
      <c r="H16" s="31">
        <v>60000</v>
      </c>
      <c r="I16" s="31">
        <f t="shared" si="2"/>
        <v>0</v>
      </c>
      <c r="J16" s="31">
        <v>69000</v>
      </c>
      <c r="K16" s="31">
        <v>69000</v>
      </c>
      <c r="L16" s="31">
        <f t="shared" si="3"/>
        <v>0</v>
      </c>
      <c r="M16" s="42">
        <f t="shared" si="4"/>
        <v>7.0539419087136928</v>
      </c>
    </row>
    <row r="17" spans="1:13" s="15" customFormat="1" ht="20.100000000000001" customHeight="1" x14ac:dyDescent="0.15">
      <c r="A17" s="28">
        <f t="shared" si="0"/>
        <v>13</v>
      </c>
      <c r="B17" s="55"/>
      <c r="C17" s="29" t="s">
        <v>123</v>
      </c>
      <c r="D17" s="29" t="s">
        <v>61</v>
      </c>
      <c r="E17" s="30">
        <v>1935</v>
      </c>
      <c r="F17" s="30">
        <f t="shared" si="1"/>
        <v>1935</v>
      </c>
      <c r="G17" s="31">
        <v>1800</v>
      </c>
      <c r="H17" s="31">
        <v>1800</v>
      </c>
      <c r="I17" s="31">
        <f t="shared" si="2"/>
        <v>0</v>
      </c>
      <c r="J17" s="31">
        <v>2070</v>
      </c>
      <c r="K17" s="31">
        <v>2070</v>
      </c>
      <c r="L17" s="31">
        <f t="shared" si="3"/>
        <v>0</v>
      </c>
      <c r="M17" s="42">
        <f t="shared" si="4"/>
        <v>0</v>
      </c>
    </row>
    <row r="18" spans="1:13" s="15" customFormat="1" ht="20.100000000000001" customHeight="1" x14ac:dyDescent="0.15">
      <c r="A18" s="28">
        <f t="shared" si="0"/>
        <v>14</v>
      </c>
      <c r="B18" s="55"/>
      <c r="C18" s="29" t="s">
        <v>42</v>
      </c>
      <c r="D18" s="29" t="s">
        <v>62</v>
      </c>
      <c r="E18" s="30">
        <v>2800</v>
      </c>
      <c r="F18" s="30">
        <f t="shared" si="1"/>
        <v>2800</v>
      </c>
      <c r="G18" s="31">
        <v>3000</v>
      </c>
      <c r="H18" s="31">
        <v>3000</v>
      </c>
      <c r="I18" s="31">
        <f t="shared" si="2"/>
        <v>0</v>
      </c>
      <c r="J18" s="31">
        <v>2600</v>
      </c>
      <c r="K18" s="31">
        <v>2600</v>
      </c>
      <c r="L18" s="31">
        <f t="shared" si="3"/>
        <v>0</v>
      </c>
      <c r="M18" s="42">
        <f t="shared" si="4"/>
        <v>0</v>
      </c>
    </row>
    <row r="19" spans="1:13" s="15" customFormat="1" ht="20.100000000000001" customHeight="1" x14ac:dyDescent="0.15">
      <c r="A19" s="28">
        <f t="shared" si="0"/>
        <v>15</v>
      </c>
      <c r="B19" s="55"/>
      <c r="C19" s="29" t="s">
        <v>20</v>
      </c>
      <c r="D19" s="32" t="s">
        <v>63</v>
      </c>
      <c r="E19" s="30">
        <v>8360</v>
      </c>
      <c r="F19" s="30">
        <f t="shared" si="1"/>
        <v>8485</v>
      </c>
      <c r="G19" s="31">
        <v>9900</v>
      </c>
      <c r="H19" s="31">
        <v>9900</v>
      </c>
      <c r="I19" s="31">
        <f t="shared" si="2"/>
        <v>0</v>
      </c>
      <c r="J19" s="31">
        <v>6480</v>
      </c>
      <c r="K19" s="31">
        <v>7660</v>
      </c>
      <c r="L19" s="31">
        <f t="shared" si="3"/>
        <v>1180</v>
      </c>
      <c r="M19" s="42">
        <f t="shared" si="4"/>
        <v>1.4952153110047848</v>
      </c>
    </row>
    <row r="20" spans="1:13" s="15" customFormat="1" ht="20.100000000000001" customHeight="1" x14ac:dyDescent="0.15">
      <c r="A20" s="28">
        <f t="shared" si="0"/>
        <v>16</v>
      </c>
      <c r="B20" s="55"/>
      <c r="C20" s="29" t="s">
        <v>124</v>
      </c>
      <c r="D20" s="29" t="s">
        <v>64</v>
      </c>
      <c r="E20" s="30">
        <v>885</v>
      </c>
      <c r="F20" s="30">
        <f t="shared" si="1"/>
        <v>885</v>
      </c>
      <c r="G20" s="31">
        <v>900</v>
      </c>
      <c r="H20" s="31">
        <v>900</v>
      </c>
      <c r="I20" s="31">
        <f t="shared" si="2"/>
        <v>0</v>
      </c>
      <c r="J20" s="31">
        <v>870</v>
      </c>
      <c r="K20" s="31">
        <v>870</v>
      </c>
      <c r="L20" s="31">
        <f t="shared" si="3"/>
        <v>0</v>
      </c>
      <c r="M20" s="42">
        <f t="shared" si="4"/>
        <v>0</v>
      </c>
    </row>
    <row r="21" spans="1:13" s="15" customFormat="1" ht="20.100000000000001" customHeight="1" x14ac:dyDescent="0.15">
      <c r="A21" s="28">
        <f t="shared" si="0"/>
        <v>17</v>
      </c>
      <c r="B21" s="55"/>
      <c r="C21" s="29" t="s">
        <v>125</v>
      </c>
      <c r="D21" s="29" t="s">
        <v>65</v>
      </c>
      <c r="E21" s="30">
        <v>2275</v>
      </c>
      <c r="F21" s="30">
        <f t="shared" si="1"/>
        <v>2275</v>
      </c>
      <c r="G21" s="31">
        <v>3000</v>
      </c>
      <c r="H21" s="31">
        <v>3000</v>
      </c>
      <c r="I21" s="31">
        <f t="shared" si="2"/>
        <v>0</v>
      </c>
      <c r="J21" s="31">
        <v>1550</v>
      </c>
      <c r="K21" s="31">
        <v>1550</v>
      </c>
      <c r="L21" s="31">
        <f t="shared" si="3"/>
        <v>0</v>
      </c>
      <c r="M21" s="42">
        <f t="shared" si="4"/>
        <v>0</v>
      </c>
    </row>
    <row r="22" spans="1:13" s="15" customFormat="1" ht="20.100000000000001" customHeight="1" x14ac:dyDescent="0.15">
      <c r="A22" s="28">
        <f t="shared" si="0"/>
        <v>18</v>
      </c>
      <c r="B22" s="55"/>
      <c r="C22" s="29" t="s">
        <v>126</v>
      </c>
      <c r="D22" s="29" t="s">
        <v>66</v>
      </c>
      <c r="E22" s="30">
        <v>8350</v>
      </c>
      <c r="F22" s="30">
        <f t="shared" si="1"/>
        <v>8350</v>
      </c>
      <c r="G22" s="31">
        <v>8800</v>
      </c>
      <c r="H22" s="31">
        <v>8800</v>
      </c>
      <c r="I22" s="31">
        <f t="shared" si="2"/>
        <v>0</v>
      </c>
      <c r="J22" s="31">
        <v>7900</v>
      </c>
      <c r="K22" s="31">
        <v>7900</v>
      </c>
      <c r="L22" s="31">
        <f t="shared" si="3"/>
        <v>0</v>
      </c>
      <c r="M22" s="42">
        <f t="shared" si="4"/>
        <v>0</v>
      </c>
    </row>
    <row r="23" spans="1:13" s="15" customFormat="1" ht="20.100000000000001" customHeight="1" x14ac:dyDescent="0.15">
      <c r="A23" s="28">
        <f t="shared" si="0"/>
        <v>19</v>
      </c>
      <c r="B23" s="55"/>
      <c r="C23" s="29" t="s">
        <v>127</v>
      </c>
      <c r="D23" s="29" t="s">
        <v>67</v>
      </c>
      <c r="E23" s="30">
        <v>2750</v>
      </c>
      <c r="F23" s="30">
        <f t="shared" si="1"/>
        <v>2750</v>
      </c>
      <c r="G23" s="31">
        <v>3000</v>
      </c>
      <c r="H23" s="31">
        <v>3000</v>
      </c>
      <c r="I23" s="31">
        <f t="shared" si="2"/>
        <v>0</v>
      </c>
      <c r="J23" s="31">
        <v>2500</v>
      </c>
      <c r="K23" s="31">
        <v>2500</v>
      </c>
      <c r="L23" s="31">
        <f t="shared" si="3"/>
        <v>0</v>
      </c>
      <c r="M23" s="42">
        <f t="shared" si="4"/>
        <v>0</v>
      </c>
    </row>
    <row r="24" spans="1:13" s="15" customFormat="1" ht="20.100000000000001" customHeight="1" x14ac:dyDescent="0.15">
      <c r="A24" s="28">
        <f t="shared" si="0"/>
        <v>20</v>
      </c>
      <c r="B24" s="55"/>
      <c r="C24" s="29" t="s">
        <v>21</v>
      </c>
      <c r="D24" s="29" t="s">
        <v>68</v>
      </c>
      <c r="E24" s="30">
        <v>20625</v>
      </c>
      <c r="F24" s="30">
        <f t="shared" si="1"/>
        <v>20500</v>
      </c>
      <c r="G24" s="31">
        <v>23000</v>
      </c>
      <c r="H24" s="31">
        <v>23000</v>
      </c>
      <c r="I24" s="31">
        <f t="shared" si="2"/>
        <v>0</v>
      </c>
      <c r="J24" s="31">
        <v>18000</v>
      </c>
      <c r="K24" s="31">
        <v>18000</v>
      </c>
      <c r="L24" s="31">
        <f t="shared" si="3"/>
        <v>0</v>
      </c>
      <c r="M24" s="42">
        <f t="shared" si="4"/>
        <v>-0.60606060606060608</v>
      </c>
    </row>
    <row r="25" spans="1:13" s="15" customFormat="1" ht="20.100000000000001" customHeight="1" x14ac:dyDescent="0.15">
      <c r="A25" s="28">
        <f t="shared" si="0"/>
        <v>21</v>
      </c>
      <c r="B25" s="55"/>
      <c r="C25" s="29" t="s">
        <v>43</v>
      </c>
      <c r="D25" s="32" t="s">
        <v>69</v>
      </c>
      <c r="E25" s="30">
        <v>6240</v>
      </c>
      <c r="F25" s="30">
        <f t="shared" si="1"/>
        <v>6240</v>
      </c>
      <c r="G25" s="31">
        <v>6500</v>
      </c>
      <c r="H25" s="31">
        <v>6500</v>
      </c>
      <c r="I25" s="31">
        <f t="shared" si="2"/>
        <v>0</v>
      </c>
      <c r="J25" s="31">
        <v>5980</v>
      </c>
      <c r="K25" s="31">
        <v>5980</v>
      </c>
      <c r="L25" s="31">
        <f t="shared" si="3"/>
        <v>0</v>
      </c>
      <c r="M25" s="42">
        <f t="shared" si="4"/>
        <v>0</v>
      </c>
    </row>
    <row r="26" spans="1:13" s="15" customFormat="1" ht="20.100000000000001" customHeight="1" x14ac:dyDescent="0.15">
      <c r="A26" s="28">
        <f t="shared" si="0"/>
        <v>22</v>
      </c>
      <c r="B26" s="56"/>
      <c r="C26" s="29" t="s">
        <v>44</v>
      </c>
      <c r="D26" s="32" t="s">
        <v>70</v>
      </c>
      <c r="E26" s="30">
        <v>8500</v>
      </c>
      <c r="F26" s="30">
        <f t="shared" si="1"/>
        <v>8250</v>
      </c>
      <c r="G26" s="31">
        <v>9000</v>
      </c>
      <c r="H26" s="31">
        <v>9000</v>
      </c>
      <c r="I26" s="31">
        <f t="shared" si="2"/>
        <v>0</v>
      </c>
      <c r="J26" s="31">
        <v>7500</v>
      </c>
      <c r="K26" s="31">
        <v>7500</v>
      </c>
      <c r="L26" s="31">
        <f t="shared" si="3"/>
        <v>0</v>
      </c>
      <c r="M26" s="42">
        <f t="shared" si="4"/>
        <v>-2.9411764705882351</v>
      </c>
    </row>
    <row r="27" spans="1:13" s="15" customFormat="1" ht="20.25" customHeight="1" x14ac:dyDescent="0.15">
      <c r="A27" s="37">
        <f t="shared" si="0"/>
        <v>23</v>
      </c>
      <c r="B27" s="57" t="s">
        <v>52</v>
      </c>
      <c r="C27" s="38" t="s">
        <v>2</v>
      </c>
      <c r="D27" s="38" t="s">
        <v>4</v>
      </c>
      <c r="E27" s="39">
        <v>8000</v>
      </c>
      <c r="F27" s="39">
        <f t="shared" si="1"/>
        <v>11000</v>
      </c>
      <c r="G27" s="40">
        <v>11000</v>
      </c>
      <c r="H27" s="40">
        <v>11000</v>
      </c>
      <c r="I27" s="40">
        <f t="shared" si="2"/>
        <v>0</v>
      </c>
      <c r="J27" s="40">
        <v>11000</v>
      </c>
      <c r="K27" s="40">
        <v>11000</v>
      </c>
      <c r="L27" s="40">
        <f t="shared" si="3"/>
        <v>0</v>
      </c>
      <c r="M27" s="42">
        <f t="shared" si="4"/>
        <v>37.5</v>
      </c>
    </row>
    <row r="28" spans="1:13" s="15" customFormat="1" ht="20.100000000000001" customHeight="1" x14ac:dyDescent="0.15">
      <c r="A28" s="37">
        <f t="shared" si="0"/>
        <v>24</v>
      </c>
      <c r="B28" s="58"/>
      <c r="C28" s="38" t="s">
        <v>128</v>
      </c>
      <c r="D28" s="38" t="s">
        <v>4</v>
      </c>
      <c r="E28" s="39">
        <v>9500</v>
      </c>
      <c r="F28" s="39">
        <f t="shared" si="1"/>
        <v>9000</v>
      </c>
      <c r="G28" s="40">
        <v>10000</v>
      </c>
      <c r="H28" s="40">
        <v>10000</v>
      </c>
      <c r="I28" s="40">
        <f t="shared" si="2"/>
        <v>0</v>
      </c>
      <c r="J28" s="40">
        <v>8000</v>
      </c>
      <c r="K28" s="40">
        <v>8000</v>
      </c>
      <c r="L28" s="40">
        <f t="shared" si="3"/>
        <v>0</v>
      </c>
      <c r="M28" s="42">
        <f t="shared" si="4"/>
        <v>-5.2631578947368416</v>
      </c>
    </row>
    <row r="29" spans="1:13" s="15" customFormat="1" ht="20.100000000000001" customHeight="1" x14ac:dyDescent="0.15">
      <c r="A29" s="37">
        <f t="shared" si="0"/>
        <v>25</v>
      </c>
      <c r="B29" s="58"/>
      <c r="C29" s="38" t="s">
        <v>47</v>
      </c>
      <c r="D29" s="38" t="s">
        <v>4</v>
      </c>
      <c r="E29" s="39">
        <v>7000</v>
      </c>
      <c r="F29" s="39">
        <f t="shared" si="1"/>
        <v>7250</v>
      </c>
      <c r="G29" s="40">
        <v>7000</v>
      </c>
      <c r="H29" s="40">
        <v>7000</v>
      </c>
      <c r="I29" s="40">
        <f t="shared" si="2"/>
        <v>0</v>
      </c>
      <c r="J29" s="40">
        <v>7500</v>
      </c>
      <c r="K29" s="40">
        <v>7500</v>
      </c>
      <c r="L29" s="40">
        <f t="shared" si="3"/>
        <v>0</v>
      </c>
      <c r="M29" s="42">
        <f t="shared" si="4"/>
        <v>3.5714285714285712</v>
      </c>
    </row>
    <row r="30" spans="1:13" s="15" customFormat="1" ht="20.100000000000001" customHeight="1" x14ac:dyDescent="0.15">
      <c r="A30" s="37">
        <f t="shared" si="0"/>
        <v>26</v>
      </c>
      <c r="B30" s="58"/>
      <c r="C30" s="38" t="s">
        <v>3</v>
      </c>
      <c r="D30" s="38" t="s">
        <v>1</v>
      </c>
      <c r="E30" s="39">
        <v>10750</v>
      </c>
      <c r="F30" s="39">
        <f t="shared" si="1"/>
        <v>12500</v>
      </c>
      <c r="G30" s="40">
        <v>9000</v>
      </c>
      <c r="H30" s="40">
        <v>9000</v>
      </c>
      <c r="I30" s="40">
        <f t="shared" si="2"/>
        <v>0</v>
      </c>
      <c r="J30" s="40">
        <v>16000</v>
      </c>
      <c r="K30" s="40">
        <v>16000</v>
      </c>
      <c r="L30" s="40">
        <f t="shared" si="3"/>
        <v>0</v>
      </c>
      <c r="M30" s="42">
        <f t="shared" si="4"/>
        <v>16.279069767441861</v>
      </c>
    </row>
    <row r="31" spans="1:13" s="15" customFormat="1" ht="20.100000000000001" customHeight="1" x14ac:dyDescent="0.15">
      <c r="A31" s="37">
        <f t="shared" si="0"/>
        <v>27</v>
      </c>
      <c r="B31" s="58"/>
      <c r="C31" s="38" t="s">
        <v>48</v>
      </c>
      <c r="D31" s="38" t="s">
        <v>1</v>
      </c>
      <c r="E31" s="39">
        <v>14500</v>
      </c>
      <c r="F31" s="39">
        <f t="shared" si="1"/>
        <v>16000</v>
      </c>
      <c r="G31" s="40">
        <v>14000</v>
      </c>
      <c r="H31" s="40">
        <v>14000</v>
      </c>
      <c r="I31" s="40">
        <f t="shared" si="2"/>
        <v>0</v>
      </c>
      <c r="J31" s="40">
        <v>18000</v>
      </c>
      <c r="K31" s="40">
        <v>18000</v>
      </c>
      <c r="L31" s="40">
        <f t="shared" si="3"/>
        <v>0</v>
      </c>
      <c r="M31" s="42">
        <f t="shared" si="4"/>
        <v>10.344827586206897</v>
      </c>
    </row>
    <row r="32" spans="1:13" s="15" customFormat="1" ht="20.100000000000001" customHeight="1" x14ac:dyDescent="0.15">
      <c r="A32" s="37">
        <f t="shared" si="0"/>
        <v>28</v>
      </c>
      <c r="B32" s="58"/>
      <c r="C32" s="38" t="s">
        <v>49</v>
      </c>
      <c r="D32" s="38" t="s">
        <v>1</v>
      </c>
      <c r="E32" s="39">
        <v>8450</v>
      </c>
      <c r="F32" s="39">
        <f t="shared" si="1"/>
        <v>8500</v>
      </c>
      <c r="G32" s="40">
        <v>8000</v>
      </c>
      <c r="H32" s="40">
        <v>8000</v>
      </c>
      <c r="I32" s="40">
        <f t="shared" si="2"/>
        <v>0</v>
      </c>
      <c r="J32" s="40">
        <v>9000</v>
      </c>
      <c r="K32" s="40">
        <v>9000</v>
      </c>
      <c r="L32" s="40">
        <f t="shared" si="3"/>
        <v>0</v>
      </c>
      <c r="M32" s="42">
        <f t="shared" si="4"/>
        <v>0.59171597633136097</v>
      </c>
    </row>
    <row r="33" spans="1:13" s="15" customFormat="1" ht="20.100000000000001" customHeight="1" x14ac:dyDescent="0.15">
      <c r="A33" s="37">
        <f t="shared" si="0"/>
        <v>29</v>
      </c>
      <c r="B33" s="58"/>
      <c r="C33" s="38" t="s">
        <v>50</v>
      </c>
      <c r="D33" s="38" t="s">
        <v>1</v>
      </c>
      <c r="E33" s="39">
        <v>7450</v>
      </c>
      <c r="F33" s="39">
        <f t="shared" si="1"/>
        <v>8000</v>
      </c>
      <c r="G33" s="40">
        <v>7000</v>
      </c>
      <c r="H33" s="40">
        <v>7000</v>
      </c>
      <c r="I33" s="40">
        <f t="shared" si="2"/>
        <v>0</v>
      </c>
      <c r="J33" s="40">
        <v>9000</v>
      </c>
      <c r="K33" s="40">
        <v>9000</v>
      </c>
      <c r="L33" s="40">
        <f t="shared" si="3"/>
        <v>0</v>
      </c>
      <c r="M33" s="42">
        <f t="shared" si="4"/>
        <v>7.3825503355704702</v>
      </c>
    </row>
    <row r="34" spans="1:13" s="15" customFormat="1" ht="20.100000000000001" customHeight="1" x14ac:dyDescent="0.15">
      <c r="A34" s="37">
        <f t="shared" si="0"/>
        <v>30</v>
      </c>
      <c r="B34" s="58"/>
      <c r="C34" s="38" t="s">
        <v>94</v>
      </c>
      <c r="D34" s="38" t="s">
        <v>4</v>
      </c>
      <c r="E34" s="39">
        <v>9750</v>
      </c>
      <c r="F34" s="39">
        <f t="shared" si="1"/>
        <v>12000</v>
      </c>
      <c r="G34" s="40">
        <v>9000</v>
      </c>
      <c r="H34" s="40">
        <v>9000</v>
      </c>
      <c r="I34" s="40">
        <f t="shared" si="2"/>
        <v>0</v>
      </c>
      <c r="J34" s="40">
        <v>15000</v>
      </c>
      <c r="K34" s="40">
        <v>15000</v>
      </c>
      <c r="L34" s="40">
        <f t="shared" si="3"/>
        <v>0</v>
      </c>
      <c r="M34" s="42">
        <f t="shared" si="4"/>
        <v>23.076923076923077</v>
      </c>
    </row>
    <row r="35" spans="1:13" s="15" customFormat="1" ht="20.100000000000001" customHeight="1" x14ac:dyDescent="0.15">
      <c r="A35" s="37">
        <f t="shared" si="0"/>
        <v>31</v>
      </c>
      <c r="B35" s="58"/>
      <c r="C35" s="38" t="s">
        <v>95</v>
      </c>
      <c r="D35" s="38" t="s">
        <v>4</v>
      </c>
      <c r="E35" s="39">
        <v>28500</v>
      </c>
      <c r="F35" s="39">
        <f t="shared" si="1"/>
        <v>27500</v>
      </c>
      <c r="G35" s="40">
        <v>30000</v>
      </c>
      <c r="H35" s="40">
        <v>30000</v>
      </c>
      <c r="I35" s="40">
        <f t="shared" si="2"/>
        <v>0</v>
      </c>
      <c r="J35" s="40">
        <v>25000</v>
      </c>
      <c r="K35" s="40">
        <v>25000</v>
      </c>
      <c r="L35" s="40">
        <f t="shared" si="3"/>
        <v>0</v>
      </c>
      <c r="M35" s="42">
        <f t="shared" si="4"/>
        <v>-3.5087719298245612</v>
      </c>
    </row>
    <row r="36" spans="1:13" s="15" customFormat="1" ht="20.100000000000001" customHeight="1" x14ac:dyDescent="0.15">
      <c r="A36" s="37">
        <f t="shared" si="0"/>
        <v>32</v>
      </c>
      <c r="B36" s="58"/>
      <c r="C36" s="38" t="s">
        <v>96</v>
      </c>
      <c r="D36" s="38" t="s">
        <v>71</v>
      </c>
      <c r="E36" s="39">
        <v>14900</v>
      </c>
      <c r="F36" s="39">
        <f t="shared" si="1"/>
        <v>14450</v>
      </c>
      <c r="G36" s="40">
        <v>14900</v>
      </c>
      <c r="H36" s="40">
        <v>14900</v>
      </c>
      <c r="I36" s="40">
        <f t="shared" si="2"/>
        <v>0</v>
      </c>
      <c r="J36" s="40">
        <v>14000</v>
      </c>
      <c r="K36" s="40">
        <v>14000</v>
      </c>
      <c r="L36" s="40">
        <f t="shared" si="3"/>
        <v>0</v>
      </c>
      <c r="M36" s="42">
        <f t="shared" si="4"/>
        <v>-3.0201342281879198</v>
      </c>
    </row>
    <row r="37" spans="1:13" s="15" customFormat="1" ht="20.100000000000001" customHeight="1" x14ac:dyDescent="0.15">
      <c r="A37" s="37">
        <f t="shared" si="0"/>
        <v>33</v>
      </c>
      <c r="B37" s="58"/>
      <c r="C37" s="38" t="s">
        <v>97</v>
      </c>
      <c r="D37" s="38" t="s">
        <v>71</v>
      </c>
      <c r="E37" s="39">
        <v>11900</v>
      </c>
      <c r="F37" s="39">
        <f t="shared" si="1"/>
        <v>12975</v>
      </c>
      <c r="G37" s="40">
        <v>11900</v>
      </c>
      <c r="H37" s="40">
        <v>12000</v>
      </c>
      <c r="I37" s="40">
        <f t="shared" si="2"/>
        <v>100</v>
      </c>
      <c r="J37" s="40">
        <v>14000</v>
      </c>
      <c r="K37" s="40">
        <v>14000</v>
      </c>
      <c r="L37" s="40">
        <f t="shared" si="3"/>
        <v>0</v>
      </c>
      <c r="M37" s="42">
        <f t="shared" si="4"/>
        <v>9.0336134453781511</v>
      </c>
    </row>
    <row r="38" spans="1:13" s="15" customFormat="1" ht="20.100000000000001" customHeight="1" x14ac:dyDescent="0.15">
      <c r="A38" s="37">
        <f t="shared" si="0"/>
        <v>34</v>
      </c>
      <c r="B38" s="58"/>
      <c r="C38" s="38" t="s">
        <v>5</v>
      </c>
      <c r="D38" s="38" t="s">
        <v>4</v>
      </c>
      <c r="E38" s="39">
        <v>6750</v>
      </c>
      <c r="F38" s="39">
        <f t="shared" si="1"/>
        <v>6500</v>
      </c>
      <c r="G38" s="40">
        <v>7000</v>
      </c>
      <c r="H38" s="40">
        <v>7000</v>
      </c>
      <c r="I38" s="40">
        <f t="shared" si="2"/>
        <v>0</v>
      </c>
      <c r="J38" s="40">
        <v>6000</v>
      </c>
      <c r="K38" s="40">
        <v>6000</v>
      </c>
      <c r="L38" s="40">
        <f t="shared" si="3"/>
        <v>0</v>
      </c>
      <c r="M38" s="42">
        <f t="shared" si="4"/>
        <v>-3.7037037037037033</v>
      </c>
    </row>
    <row r="39" spans="1:13" s="15" customFormat="1" ht="20.100000000000001" customHeight="1" x14ac:dyDescent="0.15">
      <c r="A39" s="37">
        <f t="shared" si="0"/>
        <v>35</v>
      </c>
      <c r="B39" s="58"/>
      <c r="C39" s="38" t="s">
        <v>129</v>
      </c>
      <c r="D39" s="38" t="s">
        <v>4</v>
      </c>
      <c r="E39" s="39">
        <v>8650</v>
      </c>
      <c r="F39" s="39">
        <f t="shared" si="1"/>
        <v>7250</v>
      </c>
      <c r="G39" s="40">
        <v>8000</v>
      </c>
      <c r="H39" s="40">
        <v>8000</v>
      </c>
      <c r="I39" s="40">
        <f t="shared" si="2"/>
        <v>0</v>
      </c>
      <c r="J39" s="40">
        <v>6500</v>
      </c>
      <c r="K39" s="40">
        <v>6500</v>
      </c>
      <c r="L39" s="40">
        <f t="shared" si="3"/>
        <v>0</v>
      </c>
      <c r="M39" s="42">
        <f t="shared" si="4"/>
        <v>-16.184971098265898</v>
      </c>
    </row>
    <row r="40" spans="1:13" s="15" customFormat="1" ht="20.100000000000001" customHeight="1" x14ac:dyDescent="0.15">
      <c r="A40" s="37">
        <f t="shared" si="0"/>
        <v>36</v>
      </c>
      <c r="B40" s="58"/>
      <c r="C40" s="38" t="s">
        <v>6</v>
      </c>
      <c r="D40" s="38" t="s">
        <v>73</v>
      </c>
      <c r="E40" s="39">
        <v>21250</v>
      </c>
      <c r="F40" s="39">
        <f t="shared" si="1"/>
        <v>21000</v>
      </c>
      <c r="G40" s="40">
        <v>20000</v>
      </c>
      <c r="H40" s="40">
        <v>20000</v>
      </c>
      <c r="I40" s="40">
        <f t="shared" si="2"/>
        <v>0</v>
      </c>
      <c r="J40" s="40">
        <v>22000</v>
      </c>
      <c r="K40" s="40">
        <v>22000</v>
      </c>
      <c r="L40" s="40">
        <f t="shared" si="3"/>
        <v>0</v>
      </c>
      <c r="M40" s="42">
        <f t="shared" si="4"/>
        <v>-1.1764705882352942</v>
      </c>
    </row>
    <row r="41" spans="1:13" s="15" customFormat="1" ht="20.100000000000001" customHeight="1" x14ac:dyDescent="0.15">
      <c r="A41" s="37">
        <f t="shared" si="0"/>
        <v>37</v>
      </c>
      <c r="B41" s="58"/>
      <c r="C41" s="38" t="s">
        <v>7</v>
      </c>
      <c r="D41" s="38" t="s">
        <v>4</v>
      </c>
      <c r="E41" s="39">
        <v>8950</v>
      </c>
      <c r="F41" s="39">
        <f t="shared" si="1"/>
        <v>8950</v>
      </c>
      <c r="G41" s="40">
        <v>8000</v>
      </c>
      <c r="H41" s="40">
        <v>8000</v>
      </c>
      <c r="I41" s="40">
        <f t="shared" si="2"/>
        <v>0</v>
      </c>
      <c r="J41" s="40">
        <v>9900</v>
      </c>
      <c r="K41" s="40">
        <v>9900</v>
      </c>
      <c r="L41" s="40">
        <f t="shared" si="3"/>
        <v>0</v>
      </c>
      <c r="M41" s="42">
        <f t="shared" si="4"/>
        <v>0</v>
      </c>
    </row>
    <row r="42" spans="1:13" s="15" customFormat="1" ht="20.100000000000001" customHeight="1" x14ac:dyDescent="0.15">
      <c r="A42" s="37">
        <f t="shared" si="0"/>
        <v>38</v>
      </c>
      <c r="B42" s="58"/>
      <c r="C42" s="38" t="s">
        <v>51</v>
      </c>
      <c r="D42" s="38" t="s">
        <v>4</v>
      </c>
      <c r="E42" s="39">
        <v>15250</v>
      </c>
      <c r="F42" s="39">
        <f t="shared" si="1"/>
        <v>15250</v>
      </c>
      <c r="G42" s="40">
        <v>15500</v>
      </c>
      <c r="H42" s="40">
        <v>15500</v>
      </c>
      <c r="I42" s="40">
        <f t="shared" si="2"/>
        <v>0</v>
      </c>
      <c r="J42" s="40">
        <v>15000</v>
      </c>
      <c r="K42" s="40">
        <v>15000</v>
      </c>
      <c r="L42" s="40">
        <f t="shared" si="3"/>
        <v>0</v>
      </c>
      <c r="M42" s="42">
        <f t="shared" si="4"/>
        <v>0</v>
      </c>
    </row>
    <row r="43" spans="1:13" s="15" customFormat="1" ht="20.100000000000001" customHeight="1" x14ac:dyDescent="0.15">
      <c r="A43" s="37">
        <f t="shared" si="0"/>
        <v>39</v>
      </c>
      <c r="B43" s="58"/>
      <c r="C43" s="38" t="s">
        <v>8</v>
      </c>
      <c r="D43" s="38" t="s">
        <v>9</v>
      </c>
      <c r="E43" s="39">
        <v>17975</v>
      </c>
      <c r="F43" s="39">
        <f t="shared" si="1"/>
        <v>18200</v>
      </c>
      <c r="G43" s="40">
        <v>18000</v>
      </c>
      <c r="H43" s="40">
        <v>19000</v>
      </c>
      <c r="I43" s="40">
        <f t="shared" si="2"/>
        <v>1000</v>
      </c>
      <c r="J43" s="40">
        <v>17900</v>
      </c>
      <c r="K43" s="40">
        <v>17900</v>
      </c>
      <c r="L43" s="40">
        <f t="shared" si="3"/>
        <v>0</v>
      </c>
      <c r="M43" s="42">
        <f t="shared" si="4"/>
        <v>1.2517385257301807</v>
      </c>
    </row>
    <row r="44" spans="1:13" s="15" customFormat="1" ht="20.100000000000001" customHeight="1" x14ac:dyDescent="0.15">
      <c r="A44" s="37">
        <f t="shared" si="0"/>
        <v>40</v>
      </c>
      <c r="B44" s="58"/>
      <c r="C44" s="38" t="s">
        <v>10</v>
      </c>
      <c r="D44" s="38" t="s">
        <v>74</v>
      </c>
      <c r="E44" s="39">
        <v>4700</v>
      </c>
      <c r="F44" s="39">
        <f t="shared" si="1"/>
        <v>4750</v>
      </c>
      <c r="G44" s="40">
        <v>4800</v>
      </c>
      <c r="H44" s="40">
        <v>4800</v>
      </c>
      <c r="I44" s="40">
        <f t="shared" si="2"/>
        <v>0</v>
      </c>
      <c r="J44" s="40">
        <v>4700</v>
      </c>
      <c r="K44" s="40">
        <v>4700</v>
      </c>
      <c r="L44" s="40">
        <f t="shared" si="3"/>
        <v>0</v>
      </c>
      <c r="M44" s="42">
        <f t="shared" si="4"/>
        <v>1.0638297872340425</v>
      </c>
    </row>
    <row r="45" spans="1:13" s="15" customFormat="1" ht="20.100000000000001" customHeight="1" x14ac:dyDescent="0.15">
      <c r="A45" s="37">
        <f t="shared" si="0"/>
        <v>41</v>
      </c>
      <c r="B45" s="58"/>
      <c r="C45" s="38" t="s">
        <v>130</v>
      </c>
      <c r="D45" s="38" t="s">
        <v>135</v>
      </c>
      <c r="E45" s="39">
        <v>21300</v>
      </c>
      <c r="F45" s="39">
        <f t="shared" si="1"/>
        <v>20550</v>
      </c>
      <c r="G45" s="40">
        <v>21800</v>
      </c>
      <c r="H45" s="40">
        <v>17000</v>
      </c>
      <c r="I45" s="40">
        <f t="shared" si="2"/>
        <v>-4800</v>
      </c>
      <c r="J45" s="40">
        <v>21700</v>
      </c>
      <c r="K45" s="40">
        <v>21700</v>
      </c>
      <c r="L45" s="40">
        <f t="shared" si="3"/>
        <v>0</v>
      </c>
      <c r="M45" s="42">
        <f t="shared" si="4"/>
        <v>-3.5211267605633805</v>
      </c>
    </row>
    <row r="46" spans="1:13" s="15" customFormat="1" ht="20.100000000000001" customHeight="1" x14ac:dyDescent="0.15">
      <c r="A46" s="37">
        <f t="shared" si="0"/>
        <v>42</v>
      </c>
      <c r="B46" s="58"/>
      <c r="C46" s="38" t="s">
        <v>11</v>
      </c>
      <c r="D46" s="38" t="s">
        <v>4</v>
      </c>
      <c r="E46" s="39">
        <v>7000</v>
      </c>
      <c r="F46" s="39">
        <f t="shared" si="1"/>
        <v>7500</v>
      </c>
      <c r="G46" s="40">
        <v>7000</v>
      </c>
      <c r="H46" s="40">
        <v>7000</v>
      </c>
      <c r="I46" s="40">
        <f t="shared" si="2"/>
        <v>0</v>
      </c>
      <c r="J46" s="40">
        <v>8000</v>
      </c>
      <c r="K46" s="40">
        <v>8000</v>
      </c>
      <c r="L46" s="40">
        <f t="shared" si="3"/>
        <v>0</v>
      </c>
      <c r="M46" s="42">
        <f t="shared" si="4"/>
        <v>7.1428571428571423</v>
      </c>
    </row>
    <row r="47" spans="1:13" s="15" customFormat="1" ht="20.100000000000001" customHeight="1" x14ac:dyDescent="0.15">
      <c r="A47" s="37">
        <f t="shared" si="0"/>
        <v>43</v>
      </c>
      <c r="B47" s="58"/>
      <c r="C47" s="38" t="s">
        <v>12</v>
      </c>
      <c r="D47" s="38" t="s">
        <v>4</v>
      </c>
      <c r="E47" s="39">
        <v>3875</v>
      </c>
      <c r="F47" s="39">
        <f t="shared" si="1"/>
        <v>4000</v>
      </c>
      <c r="G47" s="40">
        <v>4000</v>
      </c>
      <c r="H47" s="40">
        <v>4000</v>
      </c>
      <c r="I47" s="40">
        <f t="shared" si="2"/>
        <v>0</v>
      </c>
      <c r="J47" s="40">
        <v>4000</v>
      </c>
      <c r="K47" s="40">
        <v>4000</v>
      </c>
      <c r="L47" s="40">
        <f t="shared" si="3"/>
        <v>0</v>
      </c>
      <c r="M47" s="42">
        <f t="shared" si="4"/>
        <v>3.225806451612903</v>
      </c>
    </row>
    <row r="48" spans="1:13" s="15" customFormat="1" ht="20.100000000000001" customHeight="1" x14ac:dyDescent="0.15">
      <c r="A48" s="37">
        <f t="shared" si="0"/>
        <v>44</v>
      </c>
      <c r="B48" s="58"/>
      <c r="C48" s="38" t="s">
        <v>131</v>
      </c>
      <c r="D48" s="38" t="s">
        <v>72</v>
      </c>
      <c r="E48" s="39">
        <v>6000</v>
      </c>
      <c r="F48" s="39">
        <f t="shared" si="1"/>
        <v>5500</v>
      </c>
      <c r="G48" s="40">
        <v>6000</v>
      </c>
      <c r="H48" s="40">
        <v>6000</v>
      </c>
      <c r="I48" s="40">
        <f t="shared" si="2"/>
        <v>0</v>
      </c>
      <c r="J48" s="40">
        <v>5000</v>
      </c>
      <c r="K48" s="40">
        <v>5000</v>
      </c>
      <c r="L48" s="40">
        <f t="shared" si="3"/>
        <v>0</v>
      </c>
      <c r="M48" s="42">
        <f t="shared" si="4"/>
        <v>-8.3333333333333321</v>
      </c>
    </row>
    <row r="49" spans="1:13" s="15" customFormat="1" ht="20.100000000000001" customHeight="1" x14ac:dyDescent="0.15">
      <c r="A49" s="33">
        <f t="shared" si="0"/>
        <v>45</v>
      </c>
      <c r="B49" s="64" t="s">
        <v>114</v>
      </c>
      <c r="C49" s="34" t="s">
        <v>132</v>
      </c>
      <c r="D49" s="34" t="s">
        <v>75</v>
      </c>
      <c r="E49" s="35">
        <v>3000</v>
      </c>
      <c r="F49" s="35">
        <f t="shared" si="1"/>
        <v>3000</v>
      </c>
      <c r="G49" s="36">
        <v>3000</v>
      </c>
      <c r="H49" s="36">
        <v>3000</v>
      </c>
      <c r="I49" s="36">
        <f t="shared" si="2"/>
        <v>0</v>
      </c>
      <c r="J49" s="36">
        <v>3000</v>
      </c>
      <c r="K49" s="36">
        <v>3000</v>
      </c>
      <c r="L49" s="36">
        <f t="shared" si="3"/>
        <v>0</v>
      </c>
      <c r="M49" s="42">
        <f t="shared" si="4"/>
        <v>0</v>
      </c>
    </row>
    <row r="50" spans="1:13" s="15" customFormat="1" ht="20.100000000000001" customHeight="1" x14ac:dyDescent="0.15">
      <c r="A50" s="33">
        <f t="shared" si="0"/>
        <v>46</v>
      </c>
      <c r="B50" s="64"/>
      <c r="C50" s="34" t="s">
        <v>53</v>
      </c>
      <c r="D50" s="34" t="s">
        <v>76</v>
      </c>
      <c r="E50" s="35">
        <v>3500</v>
      </c>
      <c r="F50" s="35">
        <f t="shared" si="1"/>
        <v>3500</v>
      </c>
      <c r="G50" s="36">
        <v>3500</v>
      </c>
      <c r="H50" s="36">
        <v>3500</v>
      </c>
      <c r="I50" s="36">
        <f t="shared" si="2"/>
        <v>0</v>
      </c>
      <c r="J50" s="36">
        <v>3500</v>
      </c>
      <c r="K50" s="36">
        <v>3500</v>
      </c>
      <c r="L50" s="36">
        <f t="shared" si="3"/>
        <v>0</v>
      </c>
      <c r="M50" s="42">
        <f t="shared" si="4"/>
        <v>0</v>
      </c>
    </row>
    <row r="51" spans="1:13" s="15" customFormat="1" ht="20.100000000000001" customHeight="1" x14ac:dyDescent="0.15">
      <c r="A51" s="33">
        <f t="shared" si="0"/>
        <v>47</v>
      </c>
      <c r="B51" s="64"/>
      <c r="C51" s="34" t="s">
        <v>54</v>
      </c>
      <c r="D51" s="34" t="s">
        <v>77</v>
      </c>
      <c r="E51" s="35">
        <v>9000</v>
      </c>
      <c r="F51" s="35">
        <f t="shared" si="1"/>
        <v>9000</v>
      </c>
      <c r="G51" s="36">
        <v>8000</v>
      </c>
      <c r="H51" s="36">
        <v>8000</v>
      </c>
      <c r="I51" s="36">
        <f t="shared" si="2"/>
        <v>0</v>
      </c>
      <c r="J51" s="36">
        <v>10000</v>
      </c>
      <c r="K51" s="36">
        <v>10000</v>
      </c>
      <c r="L51" s="36">
        <f t="shared" si="3"/>
        <v>0</v>
      </c>
      <c r="M51" s="42">
        <f t="shared" si="4"/>
        <v>0</v>
      </c>
    </row>
    <row r="52" spans="1:13" s="15" customFormat="1" ht="20.100000000000001" customHeight="1" x14ac:dyDescent="0.15">
      <c r="A52" s="33">
        <f t="shared" si="0"/>
        <v>48</v>
      </c>
      <c r="B52" s="64"/>
      <c r="C52" s="34" t="s">
        <v>60</v>
      </c>
      <c r="D52" s="34" t="s">
        <v>84</v>
      </c>
      <c r="E52" s="35">
        <v>3500</v>
      </c>
      <c r="F52" s="35">
        <f t="shared" si="1"/>
        <v>3500</v>
      </c>
      <c r="G52" s="36">
        <v>3000</v>
      </c>
      <c r="H52" s="36">
        <v>3000</v>
      </c>
      <c r="I52" s="36">
        <f t="shared" si="2"/>
        <v>0</v>
      </c>
      <c r="J52" s="36">
        <v>4000</v>
      </c>
      <c r="K52" s="36">
        <v>4000</v>
      </c>
      <c r="L52" s="36">
        <f t="shared" si="3"/>
        <v>0</v>
      </c>
      <c r="M52" s="42">
        <f t="shared" si="4"/>
        <v>0</v>
      </c>
    </row>
    <row r="53" spans="1:13" s="15" customFormat="1" ht="20.100000000000001" customHeight="1" x14ac:dyDescent="0.15">
      <c r="A53" s="33">
        <f t="shared" si="0"/>
        <v>49</v>
      </c>
      <c r="B53" s="64"/>
      <c r="C53" s="34" t="s">
        <v>55</v>
      </c>
      <c r="D53" s="34" t="s">
        <v>15</v>
      </c>
      <c r="E53" s="35">
        <v>1100</v>
      </c>
      <c r="F53" s="35">
        <f t="shared" si="1"/>
        <v>1100</v>
      </c>
      <c r="G53" s="36">
        <v>1200</v>
      </c>
      <c r="H53" s="36">
        <v>1200</v>
      </c>
      <c r="I53" s="36">
        <f t="shared" si="2"/>
        <v>0</v>
      </c>
      <c r="J53" s="36">
        <v>1000</v>
      </c>
      <c r="K53" s="36">
        <v>1000</v>
      </c>
      <c r="L53" s="36">
        <f t="shared" si="3"/>
        <v>0</v>
      </c>
      <c r="M53" s="42">
        <f t="shared" si="4"/>
        <v>0</v>
      </c>
    </row>
    <row r="54" spans="1:13" s="15" customFormat="1" ht="20.100000000000001" customHeight="1" x14ac:dyDescent="0.15">
      <c r="A54" s="33">
        <f t="shared" si="0"/>
        <v>50</v>
      </c>
      <c r="B54" s="64"/>
      <c r="C54" s="34" t="s">
        <v>56</v>
      </c>
      <c r="D54" s="34" t="s">
        <v>15</v>
      </c>
      <c r="E54" s="35">
        <v>25000</v>
      </c>
      <c r="F54" s="35">
        <f t="shared" si="1"/>
        <v>25000</v>
      </c>
      <c r="G54" s="36">
        <v>20000</v>
      </c>
      <c r="H54" s="36">
        <v>20000</v>
      </c>
      <c r="I54" s="36">
        <f>H54-G54</f>
        <v>0</v>
      </c>
      <c r="J54" s="36">
        <v>30000</v>
      </c>
      <c r="K54" s="36">
        <v>30000</v>
      </c>
      <c r="L54" s="36">
        <f t="shared" si="3"/>
        <v>0</v>
      </c>
      <c r="M54" s="42">
        <f t="shared" si="4"/>
        <v>0</v>
      </c>
    </row>
    <row r="55" spans="1:13" s="15" customFormat="1" ht="20.100000000000001" customHeight="1" x14ac:dyDescent="0.15">
      <c r="A55" s="33">
        <f t="shared" si="0"/>
        <v>51</v>
      </c>
      <c r="B55" s="64"/>
      <c r="C55" s="34" t="s">
        <v>13</v>
      </c>
      <c r="D55" s="34" t="s">
        <v>15</v>
      </c>
      <c r="E55" s="35">
        <v>9000</v>
      </c>
      <c r="F55" s="35">
        <f t="shared" si="1"/>
        <v>9000</v>
      </c>
      <c r="G55" s="36">
        <v>8000</v>
      </c>
      <c r="H55" s="36">
        <v>8000</v>
      </c>
      <c r="I55" s="36">
        <f t="shared" si="2"/>
        <v>0</v>
      </c>
      <c r="J55" s="36">
        <v>10000</v>
      </c>
      <c r="K55" s="36">
        <v>10000</v>
      </c>
      <c r="L55" s="36">
        <f t="shared" si="3"/>
        <v>0</v>
      </c>
      <c r="M55" s="42">
        <f t="shared" si="4"/>
        <v>0</v>
      </c>
    </row>
    <row r="56" spans="1:13" s="15" customFormat="1" ht="20.100000000000001" customHeight="1" x14ac:dyDescent="0.15">
      <c r="A56" s="33">
        <f t="shared" si="0"/>
        <v>52</v>
      </c>
      <c r="B56" s="64"/>
      <c r="C56" s="34" t="s">
        <v>133</v>
      </c>
      <c r="D56" s="34" t="s">
        <v>14</v>
      </c>
      <c r="E56" s="35">
        <v>5000</v>
      </c>
      <c r="F56" s="35">
        <f t="shared" si="1"/>
        <v>5000</v>
      </c>
      <c r="G56" s="36">
        <v>5000</v>
      </c>
      <c r="H56" s="36">
        <v>5000</v>
      </c>
      <c r="I56" s="36">
        <f t="shared" si="2"/>
        <v>0</v>
      </c>
      <c r="J56" s="36">
        <v>5000</v>
      </c>
      <c r="K56" s="36">
        <v>5000</v>
      </c>
      <c r="L56" s="36">
        <f t="shared" si="3"/>
        <v>0</v>
      </c>
      <c r="M56" s="42">
        <f t="shared" si="4"/>
        <v>0</v>
      </c>
    </row>
    <row r="57" spans="1:13" s="15" customFormat="1" ht="20.100000000000001" customHeight="1" x14ac:dyDescent="0.15">
      <c r="A57" s="33">
        <f t="shared" si="0"/>
        <v>53</v>
      </c>
      <c r="B57" s="64"/>
      <c r="C57" s="34" t="s">
        <v>57</v>
      </c>
      <c r="D57" s="34" t="s">
        <v>78</v>
      </c>
      <c r="E57" s="35">
        <v>11000</v>
      </c>
      <c r="F57" s="35">
        <f t="shared" si="1"/>
        <v>11000</v>
      </c>
      <c r="G57" s="36">
        <v>12000</v>
      </c>
      <c r="H57" s="36">
        <v>12000</v>
      </c>
      <c r="I57" s="36">
        <f t="shared" si="2"/>
        <v>0</v>
      </c>
      <c r="J57" s="36">
        <v>10000</v>
      </c>
      <c r="K57" s="36">
        <v>10000</v>
      </c>
      <c r="L57" s="36">
        <f t="shared" si="3"/>
        <v>0</v>
      </c>
      <c r="M57" s="42">
        <f t="shared" si="4"/>
        <v>0</v>
      </c>
    </row>
    <row r="58" spans="1:13" s="15" customFormat="1" ht="20.100000000000001" customHeight="1" x14ac:dyDescent="0.15">
      <c r="A58" s="33">
        <f t="shared" si="0"/>
        <v>54</v>
      </c>
      <c r="B58" s="64"/>
      <c r="C58" s="34" t="s">
        <v>98</v>
      </c>
      <c r="D58" s="34" t="s">
        <v>14</v>
      </c>
      <c r="E58" s="35">
        <v>400</v>
      </c>
      <c r="F58" s="35">
        <f t="shared" si="1"/>
        <v>400</v>
      </c>
      <c r="G58" s="36">
        <v>300</v>
      </c>
      <c r="H58" s="36">
        <v>300</v>
      </c>
      <c r="I58" s="36">
        <f t="shared" si="2"/>
        <v>0</v>
      </c>
      <c r="J58" s="36">
        <v>500</v>
      </c>
      <c r="K58" s="36">
        <v>500</v>
      </c>
      <c r="L58" s="36">
        <f t="shared" si="3"/>
        <v>0</v>
      </c>
      <c r="M58" s="42">
        <f t="shared" si="4"/>
        <v>0</v>
      </c>
    </row>
    <row r="59" spans="1:13" s="15" customFormat="1" ht="20.100000000000001" customHeight="1" x14ac:dyDescent="0.15">
      <c r="A59" s="33">
        <f t="shared" si="0"/>
        <v>55</v>
      </c>
      <c r="B59" s="64"/>
      <c r="C59" s="34" t="s">
        <v>58</v>
      </c>
      <c r="D59" s="34" t="s">
        <v>79</v>
      </c>
      <c r="E59" s="35">
        <v>15000</v>
      </c>
      <c r="F59" s="35">
        <f t="shared" si="1"/>
        <v>15000</v>
      </c>
      <c r="G59" s="36">
        <v>15000</v>
      </c>
      <c r="H59" s="36">
        <v>15000</v>
      </c>
      <c r="I59" s="36">
        <f t="shared" si="2"/>
        <v>0</v>
      </c>
      <c r="J59" s="36">
        <v>15000</v>
      </c>
      <c r="K59" s="36">
        <v>15000</v>
      </c>
      <c r="L59" s="36">
        <f t="shared" si="3"/>
        <v>0</v>
      </c>
      <c r="M59" s="42">
        <f t="shared" si="4"/>
        <v>0</v>
      </c>
    </row>
    <row r="60" spans="1:13" s="15" customFormat="1" ht="20.100000000000001" customHeight="1" x14ac:dyDescent="0.15">
      <c r="A60" s="51">
        <v>56</v>
      </c>
      <c r="B60" s="64"/>
      <c r="C60" s="61" t="s">
        <v>59</v>
      </c>
      <c r="D60" s="34" t="s">
        <v>80</v>
      </c>
      <c r="E60" s="35">
        <v>12250</v>
      </c>
      <c r="F60" s="35">
        <f t="shared" si="1"/>
        <v>12000</v>
      </c>
      <c r="G60" s="36">
        <v>12000</v>
      </c>
      <c r="H60" s="36">
        <v>12000</v>
      </c>
      <c r="I60" s="36">
        <f t="shared" si="2"/>
        <v>0</v>
      </c>
      <c r="J60" s="36">
        <v>12000</v>
      </c>
      <c r="K60" s="36">
        <v>12000</v>
      </c>
      <c r="L60" s="36">
        <f t="shared" si="3"/>
        <v>0</v>
      </c>
      <c r="M60" s="42">
        <f t="shared" si="4"/>
        <v>-2.0408163265306123</v>
      </c>
    </row>
    <row r="61" spans="1:13" s="15" customFormat="1" ht="20.100000000000001" customHeight="1" x14ac:dyDescent="0.15">
      <c r="A61" s="52"/>
      <c r="B61" s="64"/>
      <c r="C61" s="62"/>
      <c r="D61" s="34" t="s">
        <v>81</v>
      </c>
      <c r="E61" s="35">
        <v>15000</v>
      </c>
      <c r="F61" s="35">
        <f t="shared" si="1"/>
        <v>15000</v>
      </c>
      <c r="G61" s="36">
        <v>15000</v>
      </c>
      <c r="H61" s="36">
        <v>15000</v>
      </c>
      <c r="I61" s="36">
        <f t="shared" si="2"/>
        <v>0</v>
      </c>
      <c r="J61" s="36">
        <v>15000</v>
      </c>
      <c r="K61" s="36">
        <v>15000</v>
      </c>
      <c r="L61" s="36">
        <f t="shared" si="3"/>
        <v>0</v>
      </c>
      <c r="M61" s="42">
        <f t="shared" si="4"/>
        <v>0</v>
      </c>
    </row>
    <row r="62" spans="1:13" s="15" customFormat="1" ht="20.100000000000001" customHeight="1" x14ac:dyDescent="0.15">
      <c r="A62" s="53"/>
      <c r="B62" s="64"/>
      <c r="C62" s="63"/>
      <c r="D62" s="34" t="s">
        <v>82</v>
      </c>
      <c r="E62" s="35">
        <v>37500</v>
      </c>
      <c r="F62" s="35">
        <f t="shared" si="1"/>
        <v>37500</v>
      </c>
      <c r="G62" s="36">
        <v>40000</v>
      </c>
      <c r="H62" s="36">
        <v>40000</v>
      </c>
      <c r="I62" s="36">
        <f t="shared" si="2"/>
        <v>0</v>
      </c>
      <c r="J62" s="36">
        <v>35000</v>
      </c>
      <c r="K62" s="36">
        <v>35000</v>
      </c>
      <c r="L62" s="36">
        <f t="shared" si="3"/>
        <v>0</v>
      </c>
      <c r="M62" s="42">
        <f t="shared" si="4"/>
        <v>0</v>
      </c>
    </row>
    <row r="63" spans="1:13" s="15" customFormat="1" ht="20.100000000000001" customHeight="1" x14ac:dyDescent="0.15">
      <c r="A63" s="33">
        <v>57</v>
      </c>
      <c r="B63" s="64"/>
      <c r="C63" s="34" t="s">
        <v>99</v>
      </c>
      <c r="D63" s="34" t="s">
        <v>100</v>
      </c>
      <c r="E63" s="35">
        <v>40000</v>
      </c>
      <c r="F63" s="35">
        <f t="shared" si="1"/>
        <v>40000</v>
      </c>
      <c r="G63" s="36">
        <v>40000</v>
      </c>
      <c r="H63" s="36">
        <v>40000</v>
      </c>
      <c r="I63" s="36">
        <f t="shared" si="2"/>
        <v>0</v>
      </c>
      <c r="J63" s="36">
        <v>40000</v>
      </c>
      <c r="K63" s="36">
        <v>40000</v>
      </c>
      <c r="L63" s="36">
        <f t="shared" si="3"/>
        <v>0</v>
      </c>
      <c r="M63" s="42">
        <f t="shared" si="4"/>
        <v>0</v>
      </c>
    </row>
    <row r="64" spans="1:13" s="15" customFormat="1" ht="20.100000000000001" customHeight="1" x14ac:dyDescent="0.15">
      <c r="A64" s="33">
        <v>58</v>
      </c>
      <c r="B64" s="64"/>
      <c r="C64" s="34" t="s">
        <v>0</v>
      </c>
      <c r="D64" s="34" t="s">
        <v>83</v>
      </c>
      <c r="E64" s="35">
        <v>7000</v>
      </c>
      <c r="F64" s="35">
        <f t="shared" si="1"/>
        <v>7000</v>
      </c>
      <c r="G64" s="36">
        <v>7000</v>
      </c>
      <c r="H64" s="36">
        <v>7000</v>
      </c>
      <c r="I64" s="36">
        <f t="shared" si="2"/>
        <v>0</v>
      </c>
      <c r="J64" s="36">
        <v>7000</v>
      </c>
      <c r="K64" s="36">
        <v>7000</v>
      </c>
      <c r="L64" s="36">
        <f t="shared" si="3"/>
        <v>0</v>
      </c>
      <c r="M64" s="42">
        <f t="shared" si="4"/>
        <v>0</v>
      </c>
    </row>
    <row r="65" spans="1:13" s="15" customFormat="1" ht="20.100000000000001" customHeight="1" x14ac:dyDescent="0.15">
      <c r="A65" s="33">
        <v>59</v>
      </c>
      <c r="B65" s="64"/>
      <c r="C65" s="34" t="s">
        <v>101</v>
      </c>
      <c r="D65" s="34" t="s">
        <v>102</v>
      </c>
      <c r="E65" s="35">
        <v>3750</v>
      </c>
      <c r="F65" s="35">
        <f t="shared" si="1"/>
        <v>3750</v>
      </c>
      <c r="G65" s="36">
        <v>3500</v>
      </c>
      <c r="H65" s="36">
        <v>3500</v>
      </c>
      <c r="I65" s="36">
        <f t="shared" si="2"/>
        <v>0</v>
      </c>
      <c r="J65" s="36">
        <v>4000</v>
      </c>
      <c r="K65" s="36">
        <v>4000</v>
      </c>
      <c r="L65" s="36">
        <f t="shared" si="3"/>
        <v>0</v>
      </c>
      <c r="M65" s="42">
        <f t="shared" si="4"/>
        <v>0</v>
      </c>
    </row>
    <row r="66" spans="1:13" s="15" customFormat="1" ht="20.100000000000001" customHeight="1" x14ac:dyDescent="0.15">
      <c r="A66" s="33">
        <v>60</v>
      </c>
      <c r="B66" s="64"/>
      <c r="C66" s="34" t="s">
        <v>103</v>
      </c>
      <c r="D66" s="34" t="s">
        <v>104</v>
      </c>
      <c r="E66" s="35">
        <v>100000</v>
      </c>
      <c r="F66" s="35">
        <f t="shared" si="1"/>
        <v>100000</v>
      </c>
      <c r="G66" s="36">
        <v>80000</v>
      </c>
      <c r="H66" s="36">
        <v>80000</v>
      </c>
      <c r="I66" s="36">
        <f t="shared" si="2"/>
        <v>0</v>
      </c>
      <c r="J66" s="36">
        <v>120000</v>
      </c>
      <c r="K66" s="36">
        <v>120000</v>
      </c>
      <c r="L66" s="36">
        <f t="shared" si="3"/>
        <v>0</v>
      </c>
      <c r="M66" s="42">
        <f>IFERROR(((F66-E66)/E66*100),"")</f>
        <v>0</v>
      </c>
    </row>
    <row r="67" spans="1:13" s="15" customFormat="1" ht="20.100000000000001" customHeight="1" x14ac:dyDescent="0.15">
      <c r="A67" s="33">
        <v>61</v>
      </c>
      <c r="B67" s="64"/>
      <c r="C67" s="34" t="s">
        <v>22</v>
      </c>
      <c r="D67" s="34" t="s">
        <v>85</v>
      </c>
      <c r="E67" s="35">
        <v>1612.5</v>
      </c>
      <c r="F67" s="35">
        <f t="shared" si="1"/>
        <v>1635</v>
      </c>
      <c r="G67" s="36">
        <v>1640</v>
      </c>
      <c r="H67" s="36">
        <v>1640</v>
      </c>
      <c r="I67" s="36">
        <f t="shared" si="2"/>
        <v>0</v>
      </c>
      <c r="J67" s="36">
        <v>1630</v>
      </c>
      <c r="K67" s="36">
        <v>1630</v>
      </c>
      <c r="L67" s="36">
        <f t="shared" si="3"/>
        <v>0</v>
      </c>
      <c r="M67" s="42">
        <f>IFERROR(((F67-E67)/E67*100),"")</f>
        <v>1.3953488372093024</v>
      </c>
    </row>
    <row r="68" spans="1:13" s="15" customFormat="1" ht="20.100000000000001" customHeight="1" x14ac:dyDescent="0.15">
      <c r="A68" s="33">
        <v>62</v>
      </c>
      <c r="B68" s="64"/>
      <c r="C68" s="34" t="s">
        <v>23</v>
      </c>
      <c r="D68" s="34" t="s">
        <v>86</v>
      </c>
      <c r="E68" s="35">
        <v>45000</v>
      </c>
      <c r="F68" s="35">
        <f t="shared" si="1"/>
        <v>46500</v>
      </c>
      <c r="G68" s="36">
        <v>48000</v>
      </c>
      <c r="H68" s="36">
        <v>48000</v>
      </c>
      <c r="I68" s="36">
        <f t="shared" si="2"/>
        <v>0</v>
      </c>
      <c r="J68" s="36">
        <v>45000</v>
      </c>
      <c r="K68" s="36">
        <v>45000</v>
      </c>
      <c r="L68" s="36">
        <f t="shared" si="3"/>
        <v>0</v>
      </c>
      <c r="M68" s="42">
        <f>IFERROR(((F68-E68)/E68*100),"")</f>
        <v>3.3333333333333335</v>
      </c>
    </row>
  </sheetData>
  <mergeCells count="18">
    <mergeCell ref="A60:A62"/>
    <mergeCell ref="B15:B26"/>
    <mergeCell ref="B27:B48"/>
    <mergeCell ref="B12:B14"/>
    <mergeCell ref="E3:E4"/>
    <mergeCell ref="B3:B4"/>
    <mergeCell ref="C60:C62"/>
    <mergeCell ref="B49:B68"/>
    <mergeCell ref="B6:B11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5:B6 A66:A68 A7:A60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8:F58 C66:C68 C63:F65 C5:C60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E9" sqref="E9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" t="s">
        <v>106</v>
      </c>
      <c r="C1" s="1"/>
      <c r="D1" s="7"/>
      <c r="E1" s="7"/>
    </row>
    <row r="2" spans="2:5" x14ac:dyDescent="0.15">
      <c r="B2" s="1" t="s">
        <v>107</v>
      </c>
      <c r="C2" s="1"/>
      <c r="D2" s="7"/>
      <c r="E2" s="7"/>
    </row>
    <row r="3" spans="2:5" x14ac:dyDescent="0.15">
      <c r="B3" s="2"/>
      <c r="C3" s="2"/>
      <c r="D3" s="8"/>
      <c r="E3" s="8"/>
    </row>
    <row r="4" spans="2:5" ht="40.5" x14ac:dyDescent="0.15">
      <c r="B4" s="2" t="s">
        <v>108</v>
      </c>
      <c r="C4" s="2"/>
      <c r="D4" s="8"/>
      <c r="E4" s="8"/>
    </row>
    <row r="5" spans="2:5" x14ac:dyDescent="0.15">
      <c r="B5" s="2"/>
      <c r="C5" s="2"/>
      <c r="D5" s="8"/>
      <c r="E5" s="8"/>
    </row>
    <row r="6" spans="2:5" x14ac:dyDescent="0.15">
      <c r="B6" s="1" t="s">
        <v>109</v>
      </c>
      <c r="C6" s="1"/>
      <c r="D6" s="7"/>
      <c r="E6" s="7" t="s">
        <v>110</v>
      </c>
    </row>
    <row r="7" spans="2:5" ht="14.25" thickBot="1" x14ac:dyDescent="0.2">
      <c r="B7" s="2"/>
      <c r="C7" s="2"/>
      <c r="D7" s="8"/>
      <c r="E7" s="8"/>
    </row>
    <row r="8" spans="2:5" ht="40.5" x14ac:dyDescent="0.15">
      <c r="B8" s="3" t="s">
        <v>111</v>
      </c>
      <c r="C8" s="4"/>
      <c r="D8" s="9"/>
      <c r="E8" s="10">
        <v>3</v>
      </c>
    </row>
    <row r="9" spans="2:5" ht="14.25" thickBot="1" x14ac:dyDescent="0.2">
      <c r="B9" s="5"/>
      <c r="C9" s="6"/>
      <c r="D9" s="11"/>
      <c r="E9" s="12" t="s">
        <v>112</v>
      </c>
    </row>
    <row r="10" spans="2:5" x14ac:dyDescent="0.15">
      <c r="B10" s="2"/>
      <c r="C10" s="2"/>
      <c r="D10" s="8"/>
      <c r="E10" s="8"/>
    </row>
    <row r="11" spans="2:5" x14ac:dyDescent="0.15">
      <c r="B11" s="2"/>
      <c r="C11" s="2"/>
      <c r="D11" s="8"/>
      <c r="E11" s="8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물가</vt:lpstr>
      <vt:lpstr>호환성 보고서</vt:lpstr>
      <vt:lpstr>물가!Print_Area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2024-04-03T05:09:33Z</dcterms:modified>
</cp:coreProperties>
</file>