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760" firstSheet="1" activeTab="1"/>
  </bookViews>
  <sheets>
    <sheet name="당초" sheetId="2" state="hidden" r:id="rId1"/>
    <sheet name="기능성 양잠산업 기반조성사업" sheetId="6" r:id="rId2"/>
    <sheet name="오디 생산비 절감 기자재 보급사업" sheetId="7" r:id="rId3"/>
  </sheets>
  <definedNames>
    <definedName name="_xlnm._FilterDatabase" localSheetId="1" hidden="1">'기능성 양잠산업 기반조성사업'!$A$5:$K$5</definedName>
    <definedName name="_xlnm._FilterDatabase" localSheetId="0" hidden="1">당초!$A$5:$L$46</definedName>
    <definedName name="_xlnm._FilterDatabase" localSheetId="2" hidden="1">'오디 생산비 절감 기자재 보급사업'!$A$5:$L$5</definedName>
    <definedName name="_xlnm.Print_Titles" localSheetId="1">'기능성 양잠산업 기반조성사업'!$1:$4</definedName>
    <definedName name="_xlnm.Print_Titles" localSheetId="0">당초!$4:$5</definedName>
    <definedName name="_xlnm.Print_Titles" localSheetId="2">'오디 생산비 절감 기자재 보급사업'!$1:$4</definedName>
  </definedNames>
  <calcPr calcId="145621"/>
</workbook>
</file>

<file path=xl/calcChain.xml><?xml version="1.0" encoding="utf-8"?>
<calcChain xmlns="http://schemas.openxmlformats.org/spreadsheetml/2006/main">
  <c r="J46" i="2" l="1"/>
  <c r="K46" i="2" s="1"/>
  <c r="H46" i="2"/>
  <c r="J45" i="2"/>
  <c r="K45" i="2" s="1"/>
  <c r="H45" i="2"/>
  <c r="K44" i="2"/>
  <c r="J44" i="2"/>
  <c r="H44" i="2"/>
  <c r="K43" i="2"/>
  <c r="J43" i="2"/>
  <c r="H43" i="2"/>
  <c r="K42" i="2"/>
  <c r="J42" i="2"/>
  <c r="H42" i="2"/>
  <c r="J41" i="2"/>
  <c r="K41" i="2" s="1"/>
  <c r="H41" i="2"/>
  <c r="K40" i="2"/>
  <c r="J40" i="2"/>
  <c r="H40" i="2"/>
  <c r="K39" i="2"/>
  <c r="J39" i="2"/>
  <c r="J38" i="2"/>
  <c r="K38" i="2" s="1"/>
  <c r="H38" i="2"/>
  <c r="K37" i="2"/>
  <c r="J37" i="2"/>
  <c r="H37" i="2"/>
  <c r="K36" i="2"/>
  <c r="J36" i="2"/>
  <c r="H36" i="2"/>
  <c r="K35" i="2"/>
  <c r="J35" i="2"/>
  <c r="H35" i="2"/>
  <c r="J34" i="2"/>
  <c r="K34" i="2" s="1"/>
  <c r="H34" i="2"/>
  <c r="K33" i="2"/>
  <c r="J33" i="2"/>
  <c r="H33" i="2"/>
  <c r="K32" i="2"/>
  <c r="J32" i="2"/>
  <c r="H32" i="2"/>
  <c r="K31" i="2"/>
  <c r="J31" i="2"/>
  <c r="H31" i="2"/>
  <c r="J30" i="2"/>
  <c r="K30" i="2" s="1"/>
  <c r="H30" i="2"/>
  <c r="J29" i="2"/>
  <c r="K29" i="2" s="1"/>
  <c r="H29" i="2"/>
  <c r="K28" i="2"/>
  <c r="J28" i="2"/>
  <c r="H28" i="2"/>
  <c r="K27" i="2"/>
  <c r="J27" i="2"/>
  <c r="H27" i="2"/>
  <c r="J26" i="2"/>
  <c r="K26" i="2" s="1"/>
  <c r="H26" i="2"/>
  <c r="K25" i="2"/>
  <c r="J25" i="2"/>
  <c r="H25" i="2"/>
  <c r="K24" i="2"/>
  <c r="J24" i="2"/>
  <c r="H24" i="2"/>
  <c r="K23" i="2"/>
  <c r="J23" i="2"/>
  <c r="H23" i="2"/>
  <c r="J22" i="2"/>
  <c r="K22" i="2" s="1"/>
  <c r="H22" i="2"/>
  <c r="K21" i="2"/>
  <c r="J21" i="2"/>
  <c r="H21" i="2"/>
  <c r="K20" i="2"/>
  <c r="J20" i="2"/>
  <c r="H20" i="2"/>
  <c r="K19" i="2"/>
  <c r="J19" i="2"/>
  <c r="H19" i="2"/>
  <c r="J18" i="2"/>
  <c r="K18" i="2" s="1"/>
  <c r="H18" i="2"/>
  <c r="K17" i="2"/>
  <c r="J17" i="2"/>
  <c r="H17" i="2"/>
  <c r="K16" i="2"/>
  <c r="J16" i="2"/>
  <c r="H16" i="2"/>
  <c r="K15" i="2"/>
  <c r="J15" i="2"/>
  <c r="H15" i="2"/>
  <c r="J14" i="2"/>
  <c r="K14" i="2" s="1"/>
  <c r="H14" i="2"/>
  <c r="K13" i="2"/>
  <c r="J13" i="2"/>
  <c r="H13" i="2"/>
  <c r="K12" i="2"/>
  <c r="J12" i="2"/>
  <c r="H12" i="2"/>
  <c r="K11" i="2"/>
  <c r="J11" i="2"/>
  <c r="H11" i="2"/>
  <c r="J10" i="2"/>
  <c r="K10" i="2" s="1"/>
  <c r="H10" i="2"/>
  <c r="J9" i="2"/>
  <c r="K9" i="2" s="1"/>
  <c r="H9" i="2"/>
  <c r="K8" i="2"/>
  <c r="J8" i="2"/>
  <c r="H8" i="2"/>
  <c r="H6" i="2" s="1"/>
  <c r="K7" i="2"/>
  <c r="J7" i="2"/>
  <c r="H7" i="2"/>
  <c r="J6" i="2"/>
  <c r="I6" i="2"/>
  <c r="G6" i="2"/>
  <c r="F6" i="2"/>
  <c r="E6" i="2"/>
  <c r="D6" i="2"/>
  <c r="C6" i="2"/>
  <c r="K6" i="2" l="1"/>
</calcChain>
</file>

<file path=xl/comments1.xml><?xml version="1.0" encoding="utf-8"?>
<comments xmlns="http://schemas.openxmlformats.org/spreadsheetml/2006/main">
  <authors>
    <author>owner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 xml:space="preserve"> &lt;</t>
        </r>
        <r>
          <rPr>
            <b/>
            <sz val="9"/>
            <color indexed="81"/>
            <rFont val="맑은 고딕"/>
            <family val="2"/>
            <charset val="129"/>
          </rPr>
          <t>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맑은 고딕"/>
            <family val="2"/>
            <charset val="129"/>
          </rPr>
          <t>지원시설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장비</t>
        </r>
        <r>
          <rPr>
            <b/>
            <sz val="9"/>
            <color indexed="81"/>
            <rFont val="Tahoma"/>
            <family val="2"/>
          </rPr>
          <t>&gt;</t>
        </r>
        <r>
          <rPr>
            <b/>
            <sz val="9"/>
            <color indexed="81"/>
            <rFont val="맑은 고딕"/>
            <family val="2"/>
            <charset val="129"/>
          </rPr>
          <t>참고하여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 xml:space="preserve">작성
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돋움"/>
            <family val="3"/>
            <charset val="129"/>
          </rPr>
          <t>나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사업내용</t>
        </r>
        <r>
          <rPr>
            <b/>
            <sz val="9"/>
            <color indexed="81"/>
            <rFont val="Tahoma"/>
            <family val="2"/>
          </rPr>
          <t xml:space="preserve">&gt; 
</t>
        </r>
        <r>
          <rPr>
            <b/>
            <sz val="9"/>
            <color indexed="81"/>
            <rFont val="돋움"/>
            <family val="3"/>
            <charset val="129"/>
          </rPr>
          <t>참고하여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<sst xmlns="http://schemas.openxmlformats.org/spreadsheetml/2006/main" count="188" uniqueCount="153">
  <si>
    <t>읍면</t>
    <phoneticPr fontId="1" type="noConversion"/>
  </si>
  <si>
    <t>계</t>
    <phoneticPr fontId="1" type="noConversion"/>
  </si>
  <si>
    <t>신청자</t>
    <phoneticPr fontId="1" type="noConversion"/>
  </si>
  <si>
    <t>주소(명칭)</t>
    <phoneticPr fontId="1" type="noConversion"/>
  </si>
  <si>
    <t>성명(대표)</t>
    <phoneticPr fontId="1" type="noConversion"/>
  </si>
  <si>
    <t>농가수</t>
    <phoneticPr fontId="1" type="noConversion"/>
  </si>
  <si>
    <t>토지소재지</t>
    <phoneticPr fontId="1" type="noConversion"/>
  </si>
  <si>
    <t>필지수</t>
    <phoneticPr fontId="1" type="noConversion"/>
  </si>
  <si>
    <t>지적(㎡)</t>
    <phoneticPr fontId="1" type="noConversion"/>
  </si>
  <si>
    <t>신청면적
(㎡)</t>
    <phoneticPr fontId="1" type="noConversion"/>
  </si>
  <si>
    <t>오창</t>
    <phoneticPr fontId="1" type="noConversion"/>
  </si>
  <si>
    <t>신여울포도작목반</t>
    <phoneticPr fontId="1" type="noConversion"/>
  </si>
  <si>
    <t>오창과수작목반</t>
    <phoneticPr fontId="1" type="noConversion"/>
  </si>
  <si>
    <t>오창친환경복숭아작목반</t>
    <phoneticPr fontId="1" type="noConversion"/>
  </si>
  <si>
    <t>청원과수영농조합</t>
    <phoneticPr fontId="1" type="noConversion"/>
  </si>
  <si>
    <t>안원경</t>
    <phoneticPr fontId="1" type="noConversion"/>
  </si>
  <si>
    <t>박종한</t>
    <phoneticPr fontId="1" type="noConversion"/>
  </si>
  <si>
    <t>안정웅</t>
    <phoneticPr fontId="1" type="noConversion"/>
  </si>
  <si>
    <t>강내</t>
    <phoneticPr fontId="1" type="noConversion"/>
  </si>
  <si>
    <t>강내면 저산리 164-1</t>
    <phoneticPr fontId="1" type="noConversion"/>
  </si>
  <si>
    <t>전용우</t>
    <phoneticPr fontId="1" type="noConversion"/>
  </si>
  <si>
    <t>문의</t>
    <phoneticPr fontId="1" type="noConversion"/>
  </si>
  <si>
    <t>문의배영농조합법인</t>
    <phoneticPr fontId="1" type="noConversion"/>
  </si>
  <si>
    <t>이국희</t>
    <phoneticPr fontId="1" type="noConversion"/>
  </si>
  <si>
    <t>문의복숭아작목반</t>
    <phoneticPr fontId="1" type="noConversion"/>
  </si>
  <si>
    <t>신일인</t>
    <phoneticPr fontId="1" type="noConversion"/>
  </si>
  <si>
    <t>문의사과작목반</t>
    <phoneticPr fontId="1" type="noConversion"/>
  </si>
  <si>
    <t>오원태</t>
    <phoneticPr fontId="1" type="noConversion"/>
  </si>
  <si>
    <t>북이</t>
    <phoneticPr fontId="1" type="noConversion"/>
  </si>
  <si>
    <t>삼봉과수영농조합</t>
    <phoneticPr fontId="1" type="noConversion"/>
  </si>
  <si>
    <t>이융희</t>
    <phoneticPr fontId="1" type="noConversion"/>
  </si>
  <si>
    <t>용계과수영농조합</t>
    <phoneticPr fontId="1" type="noConversion"/>
  </si>
  <si>
    <t>용죽골작목반</t>
    <phoneticPr fontId="1" type="noConversion"/>
  </si>
  <si>
    <t>북이면 화상리 705-1</t>
    <phoneticPr fontId="1" type="noConversion"/>
  </si>
  <si>
    <t>북이면 장양리 646-3</t>
    <phoneticPr fontId="1" type="noConversion"/>
  </si>
  <si>
    <t>이균</t>
    <phoneticPr fontId="1" type="noConversion"/>
  </si>
  <si>
    <t>차문호</t>
    <phoneticPr fontId="1" type="noConversion"/>
  </si>
  <si>
    <t>민명식</t>
    <phoneticPr fontId="1" type="noConversion"/>
  </si>
  <si>
    <t>한기수</t>
    <phoneticPr fontId="1" type="noConversion"/>
  </si>
  <si>
    <t>조왈행</t>
    <phoneticPr fontId="1" type="noConversion"/>
  </si>
  <si>
    <t>이정호</t>
    <phoneticPr fontId="1" type="noConversion"/>
  </si>
  <si>
    <t>남일</t>
    <phoneticPr fontId="1" type="noConversion"/>
  </si>
  <si>
    <t>남일과수작목반</t>
    <phoneticPr fontId="1" type="noConversion"/>
  </si>
  <si>
    <t>노재식</t>
    <phoneticPr fontId="1" type="noConversion"/>
  </si>
  <si>
    <t>현도</t>
    <phoneticPr fontId="1" type="noConversion"/>
  </si>
  <si>
    <t>현도면 양지리 268</t>
    <phoneticPr fontId="1" type="noConversion"/>
  </si>
  <si>
    <t>현도면 노산리 65</t>
    <phoneticPr fontId="1" type="noConversion"/>
  </si>
  <si>
    <t>오선균</t>
    <phoneticPr fontId="1" type="noConversion"/>
  </si>
  <si>
    <t>권왕주</t>
    <phoneticPr fontId="1" type="noConversion"/>
  </si>
  <si>
    <t>남이</t>
    <phoneticPr fontId="1" type="noConversion"/>
  </si>
  <si>
    <t>남이면 구암리 238</t>
    <phoneticPr fontId="1" type="noConversion"/>
  </si>
  <si>
    <t>남이면 문동리 301</t>
    <phoneticPr fontId="1" type="noConversion"/>
  </si>
  <si>
    <t>남이면 석판리 185-2</t>
    <phoneticPr fontId="1" type="noConversion"/>
  </si>
  <si>
    <t>남이면 석판리 산32-2</t>
    <phoneticPr fontId="1" type="noConversion"/>
  </si>
  <si>
    <t>남이면 석판리 176</t>
    <phoneticPr fontId="1" type="noConversion"/>
  </si>
  <si>
    <t>남이면 석판리 165-1</t>
    <phoneticPr fontId="1" type="noConversion"/>
  </si>
  <si>
    <t>남이면 부용외천리 667</t>
    <phoneticPr fontId="1" type="noConversion"/>
  </si>
  <si>
    <t>남이면 부용외천리 690</t>
    <phoneticPr fontId="1" type="noConversion"/>
  </si>
  <si>
    <t>남이면 가좌리 370</t>
    <phoneticPr fontId="1" type="noConversion"/>
  </si>
  <si>
    <t>현구원</t>
    <phoneticPr fontId="1" type="noConversion"/>
  </si>
  <si>
    <t>정한수</t>
    <phoneticPr fontId="1" type="noConversion"/>
  </si>
  <si>
    <t>박용준</t>
    <phoneticPr fontId="1" type="noConversion"/>
  </si>
  <si>
    <t>박광덕</t>
    <phoneticPr fontId="1" type="noConversion"/>
  </si>
  <si>
    <t>강태빈</t>
    <phoneticPr fontId="1" type="noConversion"/>
  </si>
  <si>
    <t>강복식</t>
    <phoneticPr fontId="1" type="noConversion"/>
  </si>
  <si>
    <t>허협</t>
    <phoneticPr fontId="1" type="noConversion"/>
  </si>
  <si>
    <t>윤순희</t>
    <phoneticPr fontId="1" type="noConversion"/>
  </si>
  <si>
    <t>한경화</t>
    <phoneticPr fontId="1" type="noConversion"/>
  </si>
  <si>
    <t>옥산</t>
    <phoneticPr fontId="1" type="noConversion"/>
  </si>
  <si>
    <t>옥산면 소로길 33-11</t>
    <phoneticPr fontId="1" type="noConversion"/>
  </si>
  <si>
    <t>옥산면 가락리 765-11</t>
    <phoneticPr fontId="1" type="noConversion"/>
  </si>
  <si>
    <t>신교철</t>
    <phoneticPr fontId="1" type="noConversion"/>
  </si>
  <si>
    <t>윤현구</t>
    <phoneticPr fontId="1" type="noConversion"/>
  </si>
  <si>
    <t>가덕</t>
    <phoneticPr fontId="1" type="noConversion"/>
  </si>
  <si>
    <t>김공중</t>
    <phoneticPr fontId="1" type="noConversion"/>
  </si>
  <si>
    <t>최석진</t>
    <phoneticPr fontId="1" type="noConversion"/>
  </si>
  <si>
    <t>김영은</t>
    <phoneticPr fontId="1" type="noConversion"/>
  </si>
  <si>
    <t>유승래</t>
    <phoneticPr fontId="1" type="noConversion"/>
  </si>
  <si>
    <t>가덕생명배영농조합법인</t>
    <phoneticPr fontId="1" type="noConversion"/>
  </si>
  <si>
    <t>가덕사과작목반</t>
    <phoneticPr fontId="1" type="noConversion"/>
  </si>
  <si>
    <t>가덕포도작목반</t>
    <phoneticPr fontId="1" type="noConversion"/>
  </si>
  <si>
    <t>가덕복숭아작목반</t>
    <phoneticPr fontId="1" type="noConversion"/>
  </si>
  <si>
    <t>미원</t>
    <phoneticPr fontId="1" type="noConversion"/>
  </si>
  <si>
    <t>박준근</t>
    <phoneticPr fontId="1" type="noConversion"/>
  </si>
  <si>
    <t>김남석</t>
    <phoneticPr fontId="1" type="noConversion"/>
  </si>
  <si>
    <t>이명수</t>
    <phoneticPr fontId="1" type="noConversion"/>
  </si>
  <si>
    <t>박기섭</t>
    <phoneticPr fontId="1" type="noConversion"/>
  </si>
  <si>
    <t>청원생명미원사과영농법인</t>
    <phoneticPr fontId="1" type="noConversion"/>
  </si>
  <si>
    <t>미원사과영농법인</t>
    <phoneticPr fontId="1" type="noConversion"/>
  </si>
  <si>
    <t>미원낭성포도작목반</t>
    <phoneticPr fontId="1" type="noConversion"/>
  </si>
  <si>
    <t>미동산복숭아작목반</t>
    <phoneticPr fontId="1" type="noConversion"/>
  </si>
  <si>
    <t>내수</t>
    <phoneticPr fontId="1" type="noConversion"/>
  </si>
  <si>
    <t>초정친환경사과연구회</t>
    <phoneticPr fontId="1" type="noConversion"/>
  </si>
  <si>
    <t>유승봉</t>
    <phoneticPr fontId="1" type="noConversion"/>
  </si>
  <si>
    <t>오송</t>
    <phoneticPr fontId="1" type="noConversion"/>
  </si>
  <si>
    <t>오송배작목반</t>
    <phoneticPr fontId="1" type="noConversion"/>
  </si>
  <si>
    <t>조의형</t>
    <phoneticPr fontId="1" type="noConversion"/>
  </si>
  <si>
    <t>오송읍 봉산리 263-1</t>
    <phoneticPr fontId="1" type="noConversion"/>
  </si>
  <si>
    <t>이윤구</t>
    <phoneticPr fontId="1" type="noConversion"/>
  </si>
  <si>
    <t>지원면적
(㎡)</t>
    <phoneticPr fontId="1" type="noConversion"/>
  </si>
  <si>
    <t>계(100%)</t>
    <phoneticPr fontId="1" type="noConversion"/>
  </si>
  <si>
    <t>군비(50%)</t>
    <phoneticPr fontId="1" type="noConversion"/>
  </si>
  <si>
    <t>자담(50%)</t>
    <phoneticPr fontId="1" type="noConversion"/>
  </si>
  <si>
    <t>북이</t>
    <phoneticPr fontId="1" type="noConversion"/>
  </si>
  <si>
    <t>비 고</t>
    <phoneticPr fontId="1" type="noConversion"/>
  </si>
  <si>
    <t>사업비(천원)</t>
    <phoneticPr fontId="1" type="noConversion"/>
  </si>
  <si>
    <r>
      <t xml:space="preserve">2013년 고품질과실생산 토양개량제 지원사업 </t>
    </r>
    <r>
      <rPr>
        <sz val="18"/>
        <color theme="3"/>
        <rFont val="HY헤드라인M"/>
        <family val="1"/>
        <charset val="129"/>
      </rPr>
      <t>(개인/단체별)</t>
    </r>
    <r>
      <rPr>
        <sz val="18"/>
        <color theme="1"/>
        <rFont val="HY헤드라인M"/>
        <family val="1"/>
        <charset val="129"/>
      </rPr>
      <t xml:space="preserve"> 확정내역(당초)</t>
    </r>
    <phoneticPr fontId="1" type="noConversion"/>
  </si>
  <si>
    <t>옥산</t>
    <phoneticPr fontId="1" type="noConversion"/>
  </si>
  <si>
    <t>옥산면 가락리 335</t>
    <phoneticPr fontId="1" type="noConversion"/>
  </si>
  <si>
    <t>염재호</t>
    <phoneticPr fontId="1" type="noConversion"/>
  </si>
  <si>
    <t>포기</t>
    <phoneticPr fontId="1" type="noConversion"/>
  </si>
  <si>
    <t>사     업     비</t>
    <phoneticPr fontId="1" type="noConversion"/>
  </si>
  <si>
    <t>(단위 : 천원)</t>
    <phoneticPr fontId="1" type="noConversion"/>
  </si>
  <si>
    <t>세부사업내용</t>
    <phoneticPr fontId="1" type="noConversion"/>
  </si>
  <si>
    <t>사 업 대 상 자</t>
    <phoneticPr fontId="1" type="noConversion"/>
  </si>
  <si>
    <t>주       소</t>
    <phoneticPr fontId="1" type="noConversion"/>
  </si>
  <si>
    <t>뽕밭
면적
(㏊)</t>
    <phoneticPr fontId="1" type="noConversion"/>
  </si>
  <si>
    <t>계
(100%)</t>
    <phoneticPr fontId="1" type="noConversion"/>
  </si>
  <si>
    <t>도비
(15%)</t>
    <phoneticPr fontId="1" type="noConversion"/>
  </si>
  <si>
    <t>시비
(35%)</t>
    <phoneticPr fontId="1" type="noConversion"/>
  </si>
  <si>
    <t>자담
(50%)</t>
    <phoneticPr fontId="1" type="noConversion"/>
  </si>
  <si>
    <t>(단위 : 천원)</t>
    <phoneticPr fontId="1" type="noConversion"/>
  </si>
  <si>
    <t>세부사업내용</t>
    <phoneticPr fontId="1" type="noConversion"/>
  </si>
  <si>
    <t>주       소</t>
    <phoneticPr fontId="1" type="noConversion"/>
  </si>
  <si>
    <t>계
(100%)</t>
    <phoneticPr fontId="1" type="noConversion"/>
  </si>
  <si>
    <t>도비
(21%)</t>
    <phoneticPr fontId="1" type="noConversion"/>
  </si>
  <si>
    <t>시군비
(49%)</t>
    <phoneticPr fontId="1" type="noConversion"/>
  </si>
  <si>
    <t>자담
(30%)</t>
    <phoneticPr fontId="1" type="noConversion"/>
  </si>
  <si>
    <t>2020년 기능성 양잠산업 기반조성 사업 계획서</t>
    <phoneticPr fontId="1" type="noConversion"/>
  </si>
  <si>
    <t>2020년 오디 생산비 절감 기자재 보급 사업 계획서</t>
    <phoneticPr fontId="1" type="noConversion"/>
  </si>
  <si>
    <t>읍면</t>
    <phoneticPr fontId="1" type="noConversion"/>
  </si>
  <si>
    <t>성   명</t>
    <phoneticPr fontId="1" type="noConversion"/>
  </si>
  <si>
    <t>생년월일</t>
    <phoneticPr fontId="1" type="noConversion"/>
  </si>
  <si>
    <t>연락처</t>
    <phoneticPr fontId="1" type="noConversion"/>
  </si>
  <si>
    <t>사업량
(㏊)</t>
    <phoneticPr fontId="1" type="noConversion"/>
  </si>
  <si>
    <t>◎ 사업개요</t>
    <phoneticPr fontId="1" type="noConversion"/>
  </si>
  <si>
    <t xml:space="preserve"> 가. 지원대상 :  - 관내 양잠 농업인 및 농업법인(뽕밭 0.1 ha 이상 경작) 
                       - 신규 양잠 희망 농업인</t>
    <phoneticPr fontId="1" type="noConversion"/>
  </si>
  <si>
    <t>나. 사업내용 : 누에가루, 홍잠, 오디, 뽕잎, 동충하초 등 기능성 양장산물 생산, 유통에 필요한 시설장비 지원</t>
    <phoneticPr fontId="1" type="noConversion"/>
  </si>
  <si>
    <t>다. 지원시설 및 장비</t>
    <phoneticPr fontId="1" type="noConversion"/>
  </si>
  <si>
    <t>구분</t>
    <phoneticPr fontId="1" type="noConversion"/>
  </si>
  <si>
    <t>시설장비, 농자재명</t>
    <phoneticPr fontId="1" type="noConversion"/>
  </si>
  <si>
    <t>생산 시설장비</t>
    <phoneticPr fontId="1" type="noConversion"/>
  </si>
  <si>
    <t>가공, 유통시설장비</t>
    <phoneticPr fontId="1" type="noConversion"/>
  </si>
  <si>
    <t>※ 주의사항</t>
    <phoneticPr fontId="1" type="noConversion"/>
  </si>
  <si>
    <t>-  비닐하우스 간이잠실, 일반 농자재(비료, 농약 등), 일반 농기계(트랙터, 관리기 등) 등
   기타 사업목적에 적합하지 않은 시설장비 지원 제외</t>
    <phoneticPr fontId="1" type="noConversion"/>
  </si>
  <si>
    <t>- 오디 생산용 뽕나무는 지원 제외</t>
    <phoneticPr fontId="1" type="noConversion"/>
  </si>
  <si>
    <t>-  냉동시설은 영하 35~40℃ 이하 급속냉동시설 설치</t>
    <phoneticPr fontId="1" type="noConversion"/>
  </si>
  <si>
    <t xml:space="preserve"> 상업용 뽕나무(규격묘), 잠실, 잠가대, 회전섶, 전면채취기, 뽕잎절단기,
 전동가위, 퇴비살포기, 관정 등</t>
    <phoneticPr fontId="1" type="noConversion"/>
  </si>
  <si>
    <t xml:space="preserve"> 냉동시설, 세척기, 건조기, 포장기, 착즙기 등</t>
    <phoneticPr fontId="1" type="noConversion"/>
  </si>
  <si>
    <t xml:space="preserve"> 나. 사업내용 : 지주대, 수확망, 제초용부직포, 고정핀, 관수자제(관정 제외) 등 오디 생산에 필요한 자재 지원</t>
    <phoneticPr fontId="1" type="noConversion"/>
  </si>
  <si>
    <t>- 신규 양잠 희망농가의 뽕나무 지원은 0.1ha이상 식재할 경우 지원 가능하며 추후 타
  목적으로 이용 시 보조금 회수 조치</t>
    <phoneticPr fontId="1" type="noConversion"/>
  </si>
  <si>
    <t>-  잠실은 농촌진흥청 누에사육시설 표준설계도 준용</t>
    <phoneticPr fontId="1" type="noConversion"/>
  </si>
  <si>
    <r>
      <t xml:space="preserve"> 가. 지원대상 :  - 관내 오디생산 농업인 및 농업법인
                        (오디 재배면적 0.1 ha 이상,식재 2년이상 오디 재배농가) 
                       </t>
    </r>
    <r>
      <rPr>
        <sz val="14"/>
        <color rgb="FFFF0000"/>
        <rFont val="돋움"/>
        <family val="3"/>
        <charset val="129"/>
      </rPr>
      <t xml:space="preserve"> </t>
    </r>
    <r>
      <rPr>
        <sz val="12"/>
        <color rgb="FFFF0000"/>
        <rFont val="돋움"/>
        <family val="3"/>
        <charset val="129"/>
      </rPr>
      <t>※ 신규 농가 제외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</si>
</sst>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.0_-;\-* #,##0.0_-;_-* &quot;-&quot;_-;_-@_-"/>
    <numFmt numFmtId="178" formatCode="#,##0.0_ 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HY헤드라인M"/>
      <family val="1"/>
      <charset val="129"/>
    </font>
    <font>
      <sz val="18"/>
      <color theme="3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sz val="11"/>
      <name val="돋움"/>
      <family val="3"/>
      <charset val="129"/>
    </font>
    <font>
      <b/>
      <sz val="11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맑은 고딕"/>
      <family val="3"/>
      <charset val="129"/>
      <scheme val="major"/>
    </font>
    <font>
      <b/>
      <sz val="12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b/>
      <sz val="9"/>
      <color indexed="81"/>
      <name val="맑은 고딕"/>
      <family val="2"/>
      <charset val="129"/>
    </font>
    <font>
      <b/>
      <sz val="9"/>
      <color indexed="81"/>
      <name val="돋움"/>
      <family val="3"/>
      <charset val="129"/>
    </font>
    <font>
      <sz val="14"/>
      <color rgb="FFFF0000"/>
      <name val="돋움"/>
      <family val="3"/>
      <charset val="129"/>
    </font>
    <font>
      <sz val="12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4" fillId="0" borderId="0"/>
    <xf numFmtId="41" fontId="1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1" fontId="5" fillId="0" borderId="1" xfId="1" applyFont="1" applyFill="1" applyBorder="1" applyAlignment="1">
      <alignment horizontal="center" vertical="center" shrinkToFit="1"/>
    </xf>
    <xf numFmtId="41" fontId="2" fillId="0" borderId="0" xfId="1" applyFont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41" fontId="9" fillId="0" borderId="1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41" fontId="6" fillId="2" borderId="2" xfId="1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176" fontId="6" fillId="2" borderId="13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center" vertical="center" shrinkToFit="1"/>
    </xf>
    <xf numFmtId="41" fontId="9" fillId="0" borderId="17" xfId="1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5" fillId="4" borderId="15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shrinkToFit="1"/>
    </xf>
    <xf numFmtId="41" fontId="15" fillId="0" borderId="1" xfId="1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1" fontId="6" fillId="0" borderId="1" xfId="1" applyNumberFormat="1" applyFont="1" applyFill="1" applyBorder="1" applyAlignment="1">
      <alignment horizontal="center" vertical="center" shrinkToFit="1"/>
    </xf>
    <xf numFmtId="41" fontId="6" fillId="0" borderId="1" xfId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1" fontId="6" fillId="0" borderId="17" xfId="1" applyNumberFormat="1" applyFont="1" applyFill="1" applyBorder="1" applyAlignment="1">
      <alignment horizontal="center" vertical="center" shrinkToFit="1"/>
    </xf>
    <xf numFmtId="41" fontId="6" fillId="0" borderId="17" xfId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shrinkToFit="1"/>
    </xf>
    <xf numFmtId="0" fontId="15" fillId="4" borderId="4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 shrinkToFit="1"/>
    </xf>
    <xf numFmtId="43" fontId="15" fillId="4" borderId="5" xfId="0" applyNumberFormat="1" applyFont="1" applyFill="1" applyBorder="1" applyAlignment="1">
      <alignment horizontal="center" vertical="center" wrapText="1" shrinkToFit="1"/>
    </xf>
    <xf numFmtId="43" fontId="15" fillId="4" borderId="9" xfId="0" applyNumberFormat="1" applyFont="1" applyFill="1" applyBorder="1" applyAlignment="1">
      <alignment horizontal="center" vertical="center" wrapText="1" shrinkToFit="1"/>
    </xf>
    <xf numFmtId="178" fontId="6" fillId="0" borderId="1" xfId="1" applyNumberFormat="1" applyFont="1" applyFill="1" applyBorder="1" applyAlignment="1">
      <alignment horizontal="center" vertical="center" shrinkToFit="1"/>
    </xf>
    <xf numFmtId="41" fontId="6" fillId="0" borderId="15" xfId="1" applyFont="1" applyFill="1" applyBorder="1" applyAlignment="1">
      <alignment horizontal="center" vertical="center" shrinkToFit="1"/>
    </xf>
    <xf numFmtId="177" fontId="6" fillId="0" borderId="17" xfId="1" applyNumberFormat="1" applyFont="1" applyFill="1" applyBorder="1" applyAlignment="1">
      <alignment horizontal="center" vertical="center" shrinkToFit="1"/>
    </xf>
    <xf numFmtId="41" fontId="6" fillId="0" borderId="18" xfId="1" applyFont="1" applyFill="1" applyBorder="1" applyAlignment="1">
      <alignment horizontal="center" vertical="center" shrinkToFit="1"/>
    </xf>
    <xf numFmtId="43" fontId="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15" fillId="0" borderId="15" xfId="1" applyFont="1" applyFill="1" applyBorder="1" applyAlignment="1">
      <alignment horizontal="center" vertical="center" shrinkToFit="1"/>
    </xf>
    <xf numFmtId="41" fontId="15" fillId="0" borderId="17" xfId="1" applyFont="1" applyFill="1" applyBorder="1" applyAlignment="1">
      <alignment horizontal="center" vertical="center" shrinkToFit="1"/>
    </xf>
    <xf numFmtId="41" fontId="15" fillId="0" borderId="18" xfId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Alignment="1">
      <alignment vertical="center" shrinkToFit="1"/>
    </xf>
    <xf numFmtId="0" fontId="19" fillId="5" borderId="0" xfId="0" applyFont="1" applyFill="1" applyAlignment="1">
      <alignment horizontal="left" vertical="center" shrinkToFit="1"/>
    </xf>
    <xf numFmtId="0" fontId="20" fillId="5" borderId="0" xfId="0" applyFont="1" applyFill="1" applyAlignment="1">
      <alignment horizontal="left" vertical="center" shrinkToFit="1"/>
    </xf>
    <xf numFmtId="0" fontId="21" fillId="5" borderId="0" xfId="0" applyFont="1" applyFill="1" applyAlignment="1">
      <alignment horizontal="left" vertical="center" wrapText="1" shrinkToFit="1"/>
    </xf>
    <xf numFmtId="0" fontId="21" fillId="5" borderId="0" xfId="0" applyFont="1" applyFill="1" applyAlignment="1">
      <alignment horizontal="left" vertical="center" shrinkToFit="1"/>
    </xf>
    <xf numFmtId="0" fontId="21" fillId="5" borderId="1" xfId="0" applyFont="1" applyFill="1" applyBorder="1" applyAlignment="1">
      <alignment horizontal="center" vertical="center" shrinkToFit="1"/>
    </xf>
    <xf numFmtId="0" fontId="13" fillId="5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5" borderId="0" xfId="0" quotePrefix="1" applyFont="1" applyFill="1" applyAlignment="1">
      <alignment horizontal="left" vertical="center" shrinkToFit="1"/>
    </xf>
    <xf numFmtId="0" fontId="13" fillId="5" borderId="0" xfId="0" quotePrefix="1" applyFont="1" applyFill="1" applyAlignment="1">
      <alignment horizontal="left" vertical="center" wrapText="1" shrinkToFit="1"/>
    </xf>
    <xf numFmtId="0" fontId="21" fillId="5" borderId="20" xfId="0" applyFont="1" applyFill="1" applyBorder="1" applyAlignment="1">
      <alignment horizontal="left" vertical="center" shrinkToFit="1"/>
    </xf>
    <xf numFmtId="0" fontId="21" fillId="5" borderId="21" xfId="0" applyFont="1" applyFill="1" applyBorder="1" applyAlignment="1">
      <alignment horizontal="left" vertical="center" shrinkToFit="1"/>
    </xf>
    <xf numFmtId="0" fontId="21" fillId="5" borderId="19" xfId="0" applyFont="1" applyFill="1" applyBorder="1" applyAlignment="1">
      <alignment vertical="center" shrinkToFit="1"/>
    </xf>
    <xf numFmtId="0" fontId="21" fillId="5" borderId="20" xfId="0" applyFont="1" applyFill="1" applyBorder="1" applyAlignment="1">
      <alignment vertical="center" shrinkToFit="1"/>
    </xf>
    <xf numFmtId="0" fontId="21" fillId="5" borderId="21" xfId="0" applyFont="1" applyFill="1" applyBorder="1" applyAlignment="1">
      <alignment vertical="center" shrinkToFit="1"/>
    </xf>
    <xf numFmtId="0" fontId="20" fillId="6" borderId="1" xfId="0" applyFont="1" applyFill="1" applyBorder="1" applyAlignment="1">
      <alignment horizontal="center" vertical="center" shrinkToFit="1"/>
    </xf>
    <xf numFmtId="0" fontId="20" fillId="6" borderId="19" xfId="0" applyFont="1" applyFill="1" applyBorder="1" applyAlignment="1">
      <alignment horizontal="center" vertical="center" shrinkToFit="1"/>
    </xf>
    <xf numFmtId="0" fontId="20" fillId="6" borderId="20" xfId="0" applyFont="1" applyFill="1" applyBorder="1" applyAlignment="1">
      <alignment horizontal="center" vertical="center" shrinkToFit="1"/>
    </xf>
    <xf numFmtId="0" fontId="20" fillId="6" borderId="21" xfId="0" applyFont="1" applyFill="1" applyBorder="1" applyAlignment="1">
      <alignment horizontal="center" vertical="center" shrinkToFit="1"/>
    </xf>
    <xf numFmtId="43" fontId="3" fillId="5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43" fontId="13" fillId="5" borderId="0" xfId="0" applyNumberFormat="1" applyFont="1" applyFill="1" applyAlignment="1">
      <alignment horizontal="center" vertical="center" shrinkToFit="1"/>
    </xf>
    <xf numFmtId="0" fontId="19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43" fontId="3" fillId="5" borderId="0" xfId="0" applyNumberFormat="1" applyFont="1" applyFill="1" applyBorder="1" applyAlignment="1">
      <alignment horizontal="center" vertical="center" shrinkToFit="1"/>
    </xf>
    <xf numFmtId="0" fontId="12" fillId="5" borderId="0" xfId="0" applyFont="1" applyFill="1" applyBorder="1" applyAlignment="1">
      <alignment horizontal="center" vertical="center" shrinkToFit="1"/>
    </xf>
    <xf numFmtId="0" fontId="13" fillId="5" borderId="0" xfId="0" applyFont="1" applyFill="1" applyBorder="1" applyAlignment="1">
      <alignment horizontal="center" vertical="center" shrinkToFit="1"/>
    </xf>
    <xf numFmtId="0" fontId="13" fillId="5" borderId="0" xfId="0" applyFont="1" applyFill="1" applyAlignment="1">
      <alignment vertical="center" shrinkToFit="1"/>
    </xf>
    <xf numFmtId="0" fontId="21" fillId="5" borderId="19" xfId="0" applyFont="1" applyFill="1" applyBorder="1" applyAlignment="1">
      <alignment horizontal="left" vertical="center" wrapText="1" shrinkToFit="1"/>
    </xf>
  </cellXfs>
  <cellStyles count="7">
    <cellStyle name="쉼표 [0]" xfId="1" builtinId="6"/>
    <cellStyle name="쉼표 [0] 2" xfId="6"/>
    <cellStyle name="쉼표 [0] 3" xfId="5"/>
    <cellStyle name="표준" xfId="0" builtinId="0"/>
    <cellStyle name="표준 2" xfId="2"/>
    <cellStyle name="표준 3" xfId="4"/>
    <cellStyle name="표준 8" xfId="3"/>
  </cellStyles>
  <dxfs count="0"/>
  <tableStyles count="0" defaultTableStyle="TableStyleMedium9" defaultPivotStyle="PivotStyleLight16"/>
  <colors>
    <mruColors>
      <color rgb="FFA4FE66"/>
      <color rgb="FFFFFF66"/>
      <color rgb="FF7B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view="pageBreakPreview" zoomScaleSheetLayoutView="100" workbookViewId="0">
      <pane ySplit="6" topLeftCell="A7" activePane="bottomLeft" state="frozen"/>
      <selection pane="bottomLeft" activeCell="E8" sqref="E8:G8"/>
    </sheetView>
  </sheetViews>
  <sheetFormatPr defaultRowHeight="22.5" customHeight="1"/>
  <cols>
    <col min="1" max="1" width="5.75" style="1" customWidth="1"/>
    <col min="2" max="2" width="18.625" style="1" customWidth="1"/>
    <col min="3" max="3" width="10.5" style="1" bestFit="1" customWidth="1"/>
    <col min="4" max="4" width="7.375" style="1" bestFit="1" customWidth="1"/>
    <col min="5" max="5" width="8.25" style="1" bestFit="1" customWidth="1"/>
    <col min="6" max="8" width="12.375" style="1" bestFit="1" customWidth="1"/>
    <col min="9" max="9" width="10.5" style="1" bestFit="1" customWidth="1"/>
    <col min="10" max="11" width="10.625" style="1" bestFit="1" customWidth="1"/>
    <col min="12" max="12" width="10.5" style="1" customWidth="1"/>
    <col min="13" max="16384" width="9" style="1"/>
  </cols>
  <sheetData>
    <row r="1" spans="1:12" ht="15" customHeight="1">
      <c r="A1" s="49"/>
      <c r="B1" s="49"/>
      <c r="C1" s="2"/>
      <c r="D1" s="2"/>
      <c r="E1" s="2"/>
      <c r="F1" s="2"/>
      <c r="G1" s="2"/>
      <c r="H1" s="2"/>
      <c r="I1" s="2"/>
      <c r="J1" s="2"/>
      <c r="K1" s="2"/>
    </row>
    <row r="2" spans="1:12" ht="37.5" customHeight="1">
      <c r="A2" s="50" t="s">
        <v>106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1.25" customHeight="1" thickBot="1">
      <c r="A3" s="51"/>
      <c r="B3" s="51"/>
      <c r="C3" s="51"/>
      <c r="D3" s="51"/>
      <c r="E3" s="51"/>
      <c r="F3" s="51"/>
      <c r="G3" s="51"/>
      <c r="H3" s="25"/>
      <c r="I3" s="25"/>
      <c r="J3" s="25"/>
      <c r="K3" s="25"/>
      <c r="L3" s="3"/>
    </row>
    <row r="4" spans="1:12" ht="22.5" customHeight="1">
      <c r="A4" s="52" t="s">
        <v>0</v>
      </c>
      <c r="B4" s="54" t="s">
        <v>2</v>
      </c>
      <c r="C4" s="54"/>
      <c r="D4" s="54" t="s">
        <v>5</v>
      </c>
      <c r="E4" s="54" t="s">
        <v>6</v>
      </c>
      <c r="F4" s="54"/>
      <c r="G4" s="56" t="s">
        <v>9</v>
      </c>
      <c r="H4" s="56" t="s">
        <v>99</v>
      </c>
      <c r="I4" s="57" t="s">
        <v>105</v>
      </c>
      <c r="J4" s="58"/>
      <c r="K4" s="59"/>
      <c r="L4" s="47" t="s">
        <v>104</v>
      </c>
    </row>
    <row r="5" spans="1:12" ht="22.5" customHeight="1" thickBot="1">
      <c r="A5" s="53"/>
      <c r="B5" s="24" t="s">
        <v>3</v>
      </c>
      <c r="C5" s="24" t="s">
        <v>4</v>
      </c>
      <c r="D5" s="55"/>
      <c r="E5" s="24" t="s">
        <v>7</v>
      </c>
      <c r="F5" s="24" t="s">
        <v>8</v>
      </c>
      <c r="G5" s="55"/>
      <c r="H5" s="55"/>
      <c r="I5" s="24" t="s">
        <v>100</v>
      </c>
      <c r="J5" s="24" t="s">
        <v>101</v>
      </c>
      <c r="K5" s="24" t="s">
        <v>102</v>
      </c>
      <c r="L5" s="48"/>
    </row>
    <row r="6" spans="1:12" ht="21" customHeight="1" thickTop="1">
      <c r="A6" s="13" t="s">
        <v>1</v>
      </c>
      <c r="B6" s="11"/>
      <c r="C6" s="11">
        <f>COUNTA(C7:C46)</f>
        <v>40</v>
      </c>
      <c r="D6" s="12">
        <f>SUM(D7:D53)</f>
        <v>488</v>
      </c>
      <c r="E6" s="12">
        <f t="shared" ref="E6:K6" si="0">SUM(E7:E53)</f>
        <v>1295</v>
      </c>
      <c r="F6" s="12">
        <f t="shared" si="0"/>
        <v>4399741</v>
      </c>
      <c r="G6" s="12">
        <f t="shared" si="0"/>
        <v>3433301</v>
      </c>
      <c r="H6" s="12">
        <f t="shared" si="0"/>
        <v>1596700</v>
      </c>
      <c r="I6" s="12">
        <f t="shared" si="0"/>
        <v>239510</v>
      </c>
      <c r="J6" s="12">
        <f t="shared" si="0"/>
        <v>119755</v>
      </c>
      <c r="K6" s="12">
        <f t="shared" si="0"/>
        <v>119755</v>
      </c>
      <c r="L6" s="14"/>
    </row>
    <row r="7" spans="1:12" ht="21" customHeight="1">
      <c r="A7" s="15" t="s">
        <v>91</v>
      </c>
      <c r="B7" s="5" t="s">
        <v>92</v>
      </c>
      <c r="C7" s="4" t="s">
        <v>93</v>
      </c>
      <c r="D7" s="6">
        <v>13</v>
      </c>
      <c r="E7" s="6">
        <v>45</v>
      </c>
      <c r="F7" s="6">
        <v>117250</v>
      </c>
      <c r="G7" s="6">
        <v>116000</v>
      </c>
      <c r="H7" s="6">
        <f>ROUND(G7*1596700/3433301,-1)</f>
        <v>53950</v>
      </c>
      <c r="I7" s="6">
        <v>8090</v>
      </c>
      <c r="J7" s="6">
        <f>I7/2</f>
        <v>4045</v>
      </c>
      <c r="K7" s="6">
        <f>I7-J7</f>
        <v>4045</v>
      </c>
      <c r="L7" s="16"/>
    </row>
    <row r="8" spans="1:12" ht="21" customHeight="1">
      <c r="A8" s="15" t="s">
        <v>10</v>
      </c>
      <c r="B8" s="5" t="s">
        <v>12</v>
      </c>
      <c r="C8" s="4" t="s">
        <v>15</v>
      </c>
      <c r="D8" s="6">
        <v>35</v>
      </c>
      <c r="E8" s="6">
        <v>80</v>
      </c>
      <c r="F8" s="6">
        <v>260655</v>
      </c>
      <c r="G8" s="6">
        <v>133797</v>
      </c>
      <c r="H8" s="6">
        <f t="shared" ref="H8:H46" si="1">ROUND(G8*1596700/3433301,-1)</f>
        <v>62220</v>
      </c>
      <c r="I8" s="6">
        <v>9330</v>
      </c>
      <c r="J8" s="6">
        <f t="shared" ref="J8:J46" si="2">I8/2</f>
        <v>4665</v>
      </c>
      <c r="K8" s="6">
        <f t="shared" ref="K8:K46" si="3">I8-J8</f>
        <v>4665</v>
      </c>
      <c r="L8" s="16"/>
    </row>
    <row r="9" spans="1:12" ht="21" customHeight="1">
      <c r="A9" s="15" t="s">
        <v>10</v>
      </c>
      <c r="B9" s="5" t="s">
        <v>13</v>
      </c>
      <c r="C9" s="4" t="s">
        <v>16</v>
      </c>
      <c r="D9" s="6">
        <v>15</v>
      </c>
      <c r="E9" s="6">
        <v>50</v>
      </c>
      <c r="F9" s="6">
        <v>650929</v>
      </c>
      <c r="G9" s="6">
        <v>74772</v>
      </c>
      <c r="H9" s="6">
        <f t="shared" si="1"/>
        <v>34770</v>
      </c>
      <c r="I9" s="6">
        <v>5220</v>
      </c>
      <c r="J9" s="6">
        <f t="shared" si="2"/>
        <v>2610</v>
      </c>
      <c r="K9" s="6">
        <f t="shared" si="3"/>
        <v>2610</v>
      </c>
      <c r="L9" s="16"/>
    </row>
    <row r="10" spans="1:12" ht="21" customHeight="1">
      <c r="A10" s="15" t="s">
        <v>94</v>
      </c>
      <c r="B10" s="5" t="s">
        <v>95</v>
      </c>
      <c r="C10" s="4" t="s">
        <v>96</v>
      </c>
      <c r="D10" s="6">
        <v>17</v>
      </c>
      <c r="E10" s="6">
        <v>43</v>
      </c>
      <c r="F10" s="6">
        <v>71455</v>
      </c>
      <c r="G10" s="6">
        <v>71455</v>
      </c>
      <c r="H10" s="6">
        <f t="shared" si="1"/>
        <v>33230</v>
      </c>
      <c r="I10" s="6">
        <v>4980</v>
      </c>
      <c r="J10" s="6">
        <f t="shared" si="2"/>
        <v>2490</v>
      </c>
      <c r="K10" s="6">
        <f t="shared" si="3"/>
        <v>2490</v>
      </c>
      <c r="L10" s="16"/>
    </row>
    <row r="11" spans="1:12" ht="21" customHeight="1">
      <c r="A11" s="15" t="s">
        <v>94</v>
      </c>
      <c r="B11" s="5" t="s">
        <v>97</v>
      </c>
      <c r="C11" s="4" t="s">
        <v>98</v>
      </c>
      <c r="D11" s="6">
        <v>1</v>
      </c>
      <c r="E11" s="6">
        <v>3</v>
      </c>
      <c r="F11" s="6">
        <v>7260</v>
      </c>
      <c r="G11" s="6">
        <v>7260</v>
      </c>
      <c r="H11" s="6">
        <f t="shared" si="1"/>
        <v>3380</v>
      </c>
      <c r="I11" s="6">
        <v>510</v>
      </c>
      <c r="J11" s="6">
        <f t="shared" si="2"/>
        <v>255</v>
      </c>
      <c r="K11" s="6">
        <f t="shared" si="3"/>
        <v>255</v>
      </c>
      <c r="L11" s="16"/>
    </row>
    <row r="12" spans="1:12" ht="21" customHeight="1">
      <c r="A12" s="15" t="s">
        <v>82</v>
      </c>
      <c r="B12" s="5" t="s">
        <v>87</v>
      </c>
      <c r="C12" s="4" t="s">
        <v>83</v>
      </c>
      <c r="D12" s="6">
        <v>29</v>
      </c>
      <c r="E12" s="6">
        <v>81</v>
      </c>
      <c r="F12" s="6">
        <v>234440</v>
      </c>
      <c r="G12" s="6">
        <v>234440</v>
      </c>
      <c r="H12" s="6">
        <f t="shared" si="1"/>
        <v>109030</v>
      </c>
      <c r="I12" s="6">
        <v>16350</v>
      </c>
      <c r="J12" s="6">
        <f t="shared" si="2"/>
        <v>8175</v>
      </c>
      <c r="K12" s="6">
        <f t="shared" si="3"/>
        <v>8175</v>
      </c>
      <c r="L12" s="16"/>
    </row>
    <row r="13" spans="1:12" ht="21" customHeight="1">
      <c r="A13" s="15" t="s">
        <v>82</v>
      </c>
      <c r="B13" s="5" t="s">
        <v>88</v>
      </c>
      <c r="C13" s="4" t="s">
        <v>84</v>
      </c>
      <c r="D13" s="6">
        <v>12</v>
      </c>
      <c r="E13" s="6">
        <v>49</v>
      </c>
      <c r="F13" s="6">
        <v>178649</v>
      </c>
      <c r="G13" s="6">
        <v>178649</v>
      </c>
      <c r="H13" s="6">
        <f t="shared" si="1"/>
        <v>83080</v>
      </c>
      <c r="I13" s="6">
        <v>12460</v>
      </c>
      <c r="J13" s="6">
        <f t="shared" si="2"/>
        <v>6230</v>
      </c>
      <c r="K13" s="6">
        <f t="shared" si="3"/>
        <v>6230</v>
      </c>
      <c r="L13" s="16"/>
    </row>
    <row r="14" spans="1:12" ht="21" customHeight="1">
      <c r="A14" s="15" t="s">
        <v>82</v>
      </c>
      <c r="B14" s="5" t="s">
        <v>89</v>
      </c>
      <c r="C14" s="4" t="s">
        <v>85</v>
      </c>
      <c r="D14" s="6">
        <v>5</v>
      </c>
      <c r="E14" s="6">
        <v>11</v>
      </c>
      <c r="F14" s="6">
        <v>47492</v>
      </c>
      <c r="G14" s="6">
        <v>47492</v>
      </c>
      <c r="H14" s="6">
        <f t="shared" si="1"/>
        <v>22090</v>
      </c>
      <c r="I14" s="6">
        <v>3310</v>
      </c>
      <c r="J14" s="6">
        <f t="shared" si="2"/>
        <v>1655</v>
      </c>
      <c r="K14" s="6">
        <f t="shared" si="3"/>
        <v>1655</v>
      </c>
      <c r="L14" s="16"/>
    </row>
    <row r="15" spans="1:12" ht="21" customHeight="1">
      <c r="A15" s="15" t="s">
        <v>82</v>
      </c>
      <c r="B15" s="5" t="s">
        <v>90</v>
      </c>
      <c r="C15" s="4" t="s">
        <v>86</v>
      </c>
      <c r="D15" s="6">
        <v>2</v>
      </c>
      <c r="E15" s="6">
        <v>14</v>
      </c>
      <c r="F15" s="6">
        <v>38936</v>
      </c>
      <c r="G15" s="6">
        <v>38936</v>
      </c>
      <c r="H15" s="6">
        <f t="shared" si="1"/>
        <v>18110</v>
      </c>
      <c r="I15" s="6">
        <v>2720</v>
      </c>
      <c r="J15" s="6">
        <f t="shared" si="2"/>
        <v>1360</v>
      </c>
      <c r="K15" s="6">
        <f t="shared" si="3"/>
        <v>1360</v>
      </c>
      <c r="L15" s="16"/>
    </row>
    <row r="16" spans="1:12" ht="21" customHeight="1">
      <c r="A16" s="15" t="s">
        <v>73</v>
      </c>
      <c r="B16" s="5" t="s">
        <v>78</v>
      </c>
      <c r="C16" s="4" t="s">
        <v>74</v>
      </c>
      <c r="D16" s="6">
        <v>22</v>
      </c>
      <c r="E16" s="6">
        <v>41</v>
      </c>
      <c r="F16" s="6">
        <v>122643</v>
      </c>
      <c r="G16" s="6">
        <v>122643</v>
      </c>
      <c r="H16" s="6">
        <f t="shared" si="1"/>
        <v>57040</v>
      </c>
      <c r="I16" s="6">
        <v>8560</v>
      </c>
      <c r="J16" s="6">
        <f t="shared" si="2"/>
        <v>4280</v>
      </c>
      <c r="K16" s="6">
        <f t="shared" si="3"/>
        <v>4280</v>
      </c>
      <c r="L16" s="16"/>
    </row>
    <row r="17" spans="1:12" ht="21" customHeight="1">
      <c r="A17" s="15" t="s">
        <v>73</v>
      </c>
      <c r="B17" s="5" t="s">
        <v>79</v>
      </c>
      <c r="C17" s="4" t="s">
        <v>75</v>
      </c>
      <c r="D17" s="6">
        <v>56</v>
      </c>
      <c r="E17" s="6">
        <v>11</v>
      </c>
      <c r="F17" s="6">
        <v>29469</v>
      </c>
      <c r="G17" s="6">
        <v>29469</v>
      </c>
      <c r="H17" s="6">
        <f t="shared" si="1"/>
        <v>13700</v>
      </c>
      <c r="I17" s="6">
        <v>2060</v>
      </c>
      <c r="J17" s="6">
        <f t="shared" si="2"/>
        <v>1030</v>
      </c>
      <c r="K17" s="6">
        <f t="shared" si="3"/>
        <v>1030</v>
      </c>
      <c r="L17" s="16"/>
    </row>
    <row r="18" spans="1:12" ht="21" customHeight="1">
      <c r="A18" s="15" t="s">
        <v>73</v>
      </c>
      <c r="B18" s="5" t="s">
        <v>80</v>
      </c>
      <c r="C18" s="4" t="s">
        <v>76</v>
      </c>
      <c r="D18" s="6">
        <v>4</v>
      </c>
      <c r="E18" s="6">
        <v>5</v>
      </c>
      <c r="F18" s="6">
        <v>9719</v>
      </c>
      <c r="G18" s="6">
        <v>9719</v>
      </c>
      <c r="H18" s="6">
        <f t="shared" si="1"/>
        <v>4520</v>
      </c>
      <c r="I18" s="6">
        <v>680</v>
      </c>
      <c r="J18" s="6">
        <f t="shared" si="2"/>
        <v>340</v>
      </c>
      <c r="K18" s="6">
        <f t="shared" si="3"/>
        <v>340</v>
      </c>
      <c r="L18" s="16"/>
    </row>
    <row r="19" spans="1:12" ht="21" customHeight="1">
      <c r="A19" s="15" t="s">
        <v>73</v>
      </c>
      <c r="B19" s="5" t="s">
        <v>81</v>
      </c>
      <c r="C19" s="4" t="s">
        <v>77</v>
      </c>
      <c r="D19" s="6">
        <v>14</v>
      </c>
      <c r="E19" s="6">
        <v>37</v>
      </c>
      <c r="F19" s="6">
        <v>121204</v>
      </c>
      <c r="G19" s="6">
        <v>121204</v>
      </c>
      <c r="H19" s="6">
        <f t="shared" si="1"/>
        <v>56370</v>
      </c>
      <c r="I19" s="6">
        <v>8460</v>
      </c>
      <c r="J19" s="6">
        <f t="shared" si="2"/>
        <v>4230</v>
      </c>
      <c r="K19" s="6">
        <f t="shared" si="3"/>
        <v>4230</v>
      </c>
      <c r="L19" s="16"/>
    </row>
    <row r="20" spans="1:12" ht="21" customHeight="1">
      <c r="A20" s="15" t="s">
        <v>41</v>
      </c>
      <c r="B20" s="5" t="s">
        <v>42</v>
      </c>
      <c r="C20" s="4" t="s">
        <v>43</v>
      </c>
      <c r="D20" s="6">
        <v>18</v>
      </c>
      <c r="E20" s="6">
        <v>29</v>
      </c>
      <c r="F20" s="6">
        <v>175615</v>
      </c>
      <c r="G20" s="6">
        <v>77852</v>
      </c>
      <c r="H20" s="6">
        <f t="shared" si="1"/>
        <v>36210</v>
      </c>
      <c r="I20" s="6">
        <v>5430</v>
      </c>
      <c r="J20" s="6">
        <f t="shared" si="2"/>
        <v>2715</v>
      </c>
      <c r="K20" s="6">
        <f t="shared" si="3"/>
        <v>2715</v>
      </c>
      <c r="L20" s="16"/>
    </row>
    <row r="21" spans="1:12" ht="21" customHeight="1">
      <c r="A21" s="15" t="s">
        <v>49</v>
      </c>
      <c r="B21" s="5" t="s">
        <v>50</v>
      </c>
      <c r="C21" s="4" t="s">
        <v>59</v>
      </c>
      <c r="D21" s="6">
        <v>1</v>
      </c>
      <c r="E21" s="6">
        <v>4</v>
      </c>
      <c r="F21" s="6">
        <v>6332</v>
      </c>
      <c r="G21" s="6">
        <v>6332</v>
      </c>
      <c r="H21" s="6">
        <f t="shared" si="1"/>
        <v>2940</v>
      </c>
      <c r="I21" s="6">
        <v>440</v>
      </c>
      <c r="J21" s="6">
        <f t="shared" si="2"/>
        <v>220</v>
      </c>
      <c r="K21" s="6">
        <f t="shared" si="3"/>
        <v>220</v>
      </c>
      <c r="L21" s="16"/>
    </row>
    <row r="22" spans="1:12" ht="21" customHeight="1">
      <c r="A22" s="15" t="s">
        <v>49</v>
      </c>
      <c r="B22" s="5" t="s">
        <v>51</v>
      </c>
      <c r="C22" s="4" t="s">
        <v>60</v>
      </c>
      <c r="D22" s="6">
        <v>1</v>
      </c>
      <c r="E22" s="6">
        <v>1</v>
      </c>
      <c r="F22" s="6">
        <v>3000</v>
      </c>
      <c r="G22" s="6">
        <v>3000</v>
      </c>
      <c r="H22" s="6">
        <f t="shared" si="1"/>
        <v>1400</v>
      </c>
      <c r="I22" s="6">
        <v>210</v>
      </c>
      <c r="J22" s="6">
        <f t="shared" si="2"/>
        <v>105</v>
      </c>
      <c r="K22" s="6">
        <f t="shared" si="3"/>
        <v>105</v>
      </c>
      <c r="L22" s="16"/>
    </row>
    <row r="23" spans="1:12" ht="21" customHeight="1">
      <c r="A23" s="15" t="s">
        <v>49</v>
      </c>
      <c r="B23" s="5" t="s">
        <v>52</v>
      </c>
      <c r="C23" s="4" t="s">
        <v>61</v>
      </c>
      <c r="D23" s="6">
        <v>1</v>
      </c>
      <c r="E23" s="6">
        <v>3</v>
      </c>
      <c r="F23" s="6">
        <v>11433</v>
      </c>
      <c r="G23" s="6">
        <v>11433</v>
      </c>
      <c r="H23" s="6">
        <f t="shared" si="1"/>
        <v>5320</v>
      </c>
      <c r="I23" s="6">
        <v>800</v>
      </c>
      <c r="J23" s="6">
        <f t="shared" si="2"/>
        <v>400</v>
      </c>
      <c r="K23" s="6">
        <f t="shared" si="3"/>
        <v>400</v>
      </c>
      <c r="L23" s="16"/>
    </row>
    <row r="24" spans="1:12" ht="21" customHeight="1">
      <c r="A24" s="15" t="s">
        <v>49</v>
      </c>
      <c r="B24" s="5" t="s">
        <v>53</v>
      </c>
      <c r="C24" s="4" t="s">
        <v>62</v>
      </c>
      <c r="D24" s="6">
        <v>1</v>
      </c>
      <c r="E24" s="6">
        <v>1</v>
      </c>
      <c r="F24" s="6">
        <v>8000</v>
      </c>
      <c r="G24" s="6">
        <v>8000</v>
      </c>
      <c r="H24" s="6">
        <f t="shared" si="1"/>
        <v>3720</v>
      </c>
      <c r="I24" s="6">
        <v>560</v>
      </c>
      <c r="J24" s="6">
        <f t="shared" si="2"/>
        <v>280</v>
      </c>
      <c r="K24" s="6">
        <f t="shared" si="3"/>
        <v>280</v>
      </c>
      <c r="L24" s="16"/>
    </row>
    <row r="25" spans="1:12" ht="21" customHeight="1">
      <c r="A25" s="15" t="s">
        <v>49</v>
      </c>
      <c r="B25" s="5" t="s">
        <v>54</v>
      </c>
      <c r="C25" s="4" t="s">
        <v>63</v>
      </c>
      <c r="D25" s="6">
        <v>1</v>
      </c>
      <c r="E25" s="6">
        <v>1</v>
      </c>
      <c r="F25" s="6">
        <v>8569</v>
      </c>
      <c r="G25" s="6">
        <v>8569</v>
      </c>
      <c r="H25" s="6">
        <f t="shared" si="1"/>
        <v>3990</v>
      </c>
      <c r="I25" s="6">
        <v>600</v>
      </c>
      <c r="J25" s="6">
        <f t="shared" si="2"/>
        <v>300</v>
      </c>
      <c r="K25" s="6">
        <f t="shared" si="3"/>
        <v>300</v>
      </c>
      <c r="L25" s="16"/>
    </row>
    <row r="26" spans="1:12" ht="21" customHeight="1">
      <c r="A26" s="15" t="s">
        <v>49</v>
      </c>
      <c r="B26" s="5" t="s">
        <v>55</v>
      </c>
      <c r="C26" s="4" t="s">
        <v>64</v>
      </c>
      <c r="D26" s="6">
        <v>1</v>
      </c>
      <c r="E26" s="6">
        <v>1</v>
      </c>
      <c r="F26" s="6">
        <v>1388</v>
      </c>
      <c r="G26" s="6">
        <v>1388</v>
      </c>
      <c r="H26" s="6">
        <f t="shared" si="1"/>
        <v>650</v>
      </c>
      <c r="I26" s="6">
        <v>100</v>
      </c>
      <c r="J26" s="6">
        <f t="shared" si="2"/>
        <v>50</v>
      </c>
      <c r="K26" s="6">
        <f t="shared" si="3"/>
        <v>50</v>
      </c>
      <c r="L26" s="16"/>
    </row>
    <row r="27" spans="1:12" ht="21" customHeight="1">
      <c r="A27" s="15" t="s">
        <v>49</v>
      </c>
      <c r="B27" s="5" t="s">
        <v>56</v>
      </c>
      <c r="C27" s="4" t="s">
        <v>65</v>
      </c>
      <c r="D27" s="6">
        <v>1</v>
      </c>
      <c r="E27" s="6">
        <v>1</v>
      </c>
      <c r="F27" s="6">
        <v>6600</v>
      </c>
      <c r="G27" s="6">
        <v>6600</v>
      </c>
      <c r="H27" s="6">
        <f t="shared" si="1"/>
        <v>3070</v>
      </c>
      <c r="I27" s="6">
        <v>460</v>
      </c>
      <c r="J27" s="6">
        <f t="shared" si="2"/>
        <v>230</v>
      </c>
      <c r="K27" s="6">
        <f t="shared" si="3"/>
        <v>230</v>
      </c>
      <c r="L27" s="16"/>
    </row>
    <row r="28" spans="1:12" ht="21" customHeight="1">
      <c r="A28" s="15" t="s">
        <v>49</v>
      </c>
      <c r="B28" s="5" t="s">
        <v>57</v>
      </c>
      <c r="C28" s="4" t="s">
        <v>66</v>
      </c>
      <c r="D28" s="6">
        <v>1</v>
      </c>
      <c r="E28" s="6">
        <v>8</v>
      </c>
      <c r="F28" s="6">
        <v>3570</v>
      </c>
      <c r="G28" s="6">
        <v>3570</v>
      </c>
      <c r="H28" s="6">
        <f t="shared" si="1"/>
        <v>1660</v>
      </c>
      <c r="I28" s="6">
        <v>250</v>
      </c>
      <c r="J28" s="6">
        <f t="shared" si="2"/>
        <v>125</v>
      </c>
      <c r="K28" s="6">
        <f t="shared" si="3"/>
        <v>125</v>
      </c>
      <c r="L28" s="16"/>
    </row>
    <row r="29" spans="1:12" ht="21" customHeight="1">
      <c r="A29" s="15" t="s">
        <v>49</v>
      </c>
      <c r="B29" s="5" t="s">
        <v>58</v>
      </c>
      <c r="C29" s="4" t="s">
        <v>67</v>
      </c>
      <c r="D29" s="6">
        <v>1</v>
      </c>
      <c r="E29" s="6">
        <v>1</v>
      </c>
      <c r="F29" s="6">
        <v>6400</v>
      </c>
      <c r="G29" s="6">
        <v>6400</v>
      </c>
      <c r="H29" s="6">
        <f t="shared" si="1"/>
        <v>2980</v>
      </c>
      <c r="I29" s="6">
        <v>450</v>
      </c>
      <c r="J29" s="6">
        <f t="shared" si="2"/>
        <v>225</v>
      </c>
      <c r="K29" s="6">
        <f t="shared" si="3"/>
        <v>225</v>
      </c>
      <c r="L29" s="16"/>
    </row>
    <row r="30" spans="1:12" ht="21" customHeight="1">
      <c r="A30" s="15" t="s">
        <v>21</v>
      </c>
      <c r="B30" s="5" t="s">
        <v>22</v>
      </c>
      <c r="C30" s="4" t="s">
        <v>23</v>
      </c>
      <c r="D30" s="6">
        <v>16</v>
      </c>
      <c r="E30" s="6">
        <v>36</v>
      </c>
      <c r="F30" s="6">
        <v>88771</v>
      </c>
      <c r="G30" s="6">
        <v>88771</v>
      </c>
      <c r="H30" s="6">
        <f t="shared" si="1"/>
        <v>41280</v>
      </c>
      <c r="I30" s="6">
        <v>6190</v>
      </c>
      <c r="J30" s="6">
        <f t="shared" si="2"/>
        <v>3095</v>
      </c>
      <c r="K30" s="6">
        <f t="shared" si="3"/>
        <v>3095</v>
      </c>
      <c r="L30" s="16"/>
    </row>
    <row r="31" spans="1:12" ht="21" customHeight="1">
      <c r="A31" s="15" t="s">
        <v>21</v>
      </c>
      <c r="B31" s="5" t="s">
        <v>24</v>
      </c>
      <c r="C31" s="4" t="s">
        <v>25</v>
      </c>
      <c r="D31" s="6">
        <v>5</v>
      </c>
      <c r="E31" s="6">
        <v>12</v>
      </c>
      <c r="F31" s="6">
        <v>23009</v>
      </c>
      <c r="G31" s="6">
        <v>23009</v>
      </c>
      <c r="H31" s="6">
        <f t="shared" si="1"/>
        <v>10700</v>
      </c>
      <c r="I31" s="6">
        <v>1610</v>
      </c>
      <c r="J31" s="6">
        <f t="shared" si="2"/>
        <v>805</v>
      </c>
      <c r="K31" s="6">
        <f t="shared" si="3"/>
        <v>805</v>
      </c>
      <c r="L31" s="16"/>
    </row>
    <row r="32" spans="1:12" ht="21" customHeight="1">
      <c r="A32" s="15" t="s">
        <v>21</v>
      </c>
      <c r="B32" s="5" t="s">
        <v>26</v>
      </c>
      <c r="C32" s="4" t="s">
        <v>27</v>
      </c>
      <c r="D32" s="6">
        <v>8</v>
      </c>
      <c r="E32" s="6">
        <v>16</v>
      </c>
      <c r="F32" s="6">
        <v>33122</v>
      </c>
      <c r="G32" s="6">
        <v>33122</v>
      </c>
      <c r="H32" s="6">
        <f t="shared" si="1"/>
        <v>15400</v>
      </c>
      <c r="I32" s="6">
        <v>2310</v>
      </c>
      <c r="J32" s="6">
        <f t="shared" si="2"/>
        <v>1155</v>
      </c>
      <c r="K32" s="6">
        <f t="shared" si="3"/>
        <v>1155</v>
      </c>
      <c r="L32" s="16"/>
    </row>
    <row r="33" spans="1:12" ht="21" customHeight="1">
      <c r="A33" s="15" t="s">
        <v>44</v>
      </c>
      <c r="B33" s="5" t="s">
        <v>45</v>
      </c>
      <c r="C33" s="4" t="s">
        <v>47</v>
      </c>
      <c r="D33" s="6">
        <v>6</v>
      </c>
      <c r="E33" s="6">
        <v>21</v>
      </c>
      <c r="F33" s="6">
        <v>75000</v>
      </c>
      <c r="G33" s="6">
        <v>51314</v>
      </c>
      <c r="H33" s="6">
        <f t="shared" si="1"/>
        <v>23860</v>
      </c>
      <c r="I33" s="6">
        <v>3580</v>
      </c>
      <c r="J33" s="6">
        <f t="shared" si="2"/>
        <v>1790</v>
      </c>
      <c r="K33" s="6">
        <f t="shared" si="3"/>
        <v>1790</v>
      </c>
      <c r="L33" s="16"/>
    </row>
    <row r="34" spans="1:12" ht="21" customHeight="1">
      <c r="A34" s="15" t="s">
        <v>44</v>
      </c>
      <c r="B34" s="5" t="s">
        <v>46</v>
      </c>
      <c r="C34" s="4" t="s">
        <v>48</v>
      </c>
      <c r="D34" s="6">
        <v>13</v>
      </c>
      <c r="E34" s="6">
        <v>54</v>
      </c>
      <c r="F34" s="6">
        <v>261292</v>
      </c>
      <c r="G34" s="6">
        <v>182613</v>
      </c>
      <c r="H34" s="6">
        <f t="shared" si="1"/>
        <v>84930</v>
      </c>
      <c r="I34" s="6">
        <v>12740</v>
      </c>
      <c r="J34" s="6">
        <f t="shared" si="2"/>
        <v>6370</v>
      </c>
      <c r="K34" s="6">
        <f t="shared" si="3"/>
        <v>6370</v>
      </c>
      <c r="L34" s="16"/>
    </row>
    <row r="35" spans="1:12" ht="21" customHeight="1">
      <c r="A35" s="15" t="s">
        <v>18</v>
      </c>
      <c r="B35" s="5" t="s">
        <v>19</v>
      </c>
      <c r="C35" s="4" t="s">
        <v>20</v>
      </c>
      <c r="D35" s="6">
        <v>1</v>
      </c>
      <c r="E35" s="6">
        <v>6</v>
      </c>
      <c r="F35" s="6">
        <v>9055</v>
      </c>
      <c r="G35" s="6">
        <v>9055</v>
      </c>
      <c r="H35" s="6">
        <f t="shared" si="1"/>
        <v>4210</v>
      </c>
      <c r="I35" s="6">
        <v>630</v>
      </c>
      <c r="J35" s="6">
        <f t="shared" si="2"/>
        <v>315</v>
      </c>
      <c r="K35" s="6">
        <f t="shared" si="3"/>
        <v>315</v>
      </c>
      <c r="L35" s="16"/>
    </row>
    <row r="36" spans="1:12" ht="21" customHeight="1">
      <c r="A36" s="15" t="s">
        <v>68</v>
      </c>
      <c r="B36" s="5" t="s">
        <v>69</v>
      </c>
      <c r="C36" s="4" t="s">
        <v>71</v>
      </c>
      <c r="D36" s="6">
        <v>1</v>
      </c>
      <c r="E36" s="6">
        <v>1</v>
      </c>
      <c r="F36" s="6">
        <v>1983</v>
      </c>
      <c r="G36" s="6">
        <v>1983</v>
      </c>
      <c r="H36" s="6">
        <f t="shared" si="1"/>
        <v>920</v>
      </c>
      <c r="I36" s="6">
        <v>140</v>
      </c>
      <c r="J36" s="6">
        <f t="shared" si="2"/>
        <v>70</v>
      </c>
      <c r="K36" s="6">
        <f t="shared" si="3"/>
        <v>70</v>
      </c>
      <c r="L36" s="16"/>
    </row>
    <row r="37" spans="1:12" ht="21" customHeight="1">
      <c r="A37" s="15" t="s">
        <v>68</v>
      </c>
      <c r="B37" s="5" t="s">
        <v>70</v>
      </c>
      <c r="C37" s="4" t="s">
        <v>72</v>
      </c>
      <c r="D37" s="6">
        <v>1</v>
      </c>
      <c r="E37" s="6">
        <v>4</v>
      </c>
      <c r="F37" s="6">
        <v>7162</v>
      </c>
      <c r="G37" s="6">
        <v>7162</v>
      </c>
      <c r="H37" s="6">
        <f t="shared" si="1"/>
        <v>3330</v>
      </c>
      <c r="I37" s="6">
        <v>500</v>
      </c>
      <c r="J37" s="6">
        <f t="shared" si="2"/>
        <v>250</v>
      </c>
      <c r="K37" s="6">
        <f t="shared" si="3"/>
        <v>250</v>
      </c>
      <c r="L37" s="16"/>
    </row>
    <row r="38" spans="1:12" ht="21" customHeight="1">
      <c r="A38" s="26" t="s">
        <v>107</v>
      </c>
      <c r="B38" s="27" t="s">
        <v>108</v>
      </c>
      <c r="C38" s="28" t="s">
        <v>109</v>
      </c>
      <c r="D38" s="29">
        <v>1</v>
      </c>
      <c r="E38" s="29">
        <v>4</v>
      </c>
      <c r="F38" s="29">
        <v>6268</v>
      </c>
      <c r="G38" s="29">
        <v>6268</v>
      </c>
      <c r="H38" s="29">
        <f t="shared" si="1"/>
        <v>2920</v>
      </c>
      <c r="I38" s="29">
        <v>440</v>
      </c>
      <c r="J38" s="29">
        <f t="shared" si="2"/>
        <v>220</v>
      </c>
      <c r="K38" s="29">
        <f t="shared" si="3"/>
        <v>220</v>
      </c>
      <c r="L38" s="30" t="s">
        <v>110</v>
      </c>
    </row>
    <row r="39" spans="1:12" ht="21" customHeight="1">
      <c r="A39" s="18" t="s">
        <v>103</v>
      </c>
      <c r="B39" s="8" t="s">
        <v>14</v>
      </c>
      <c r="C39" s="9" t="s">
        <v>17</v>
      </c>
      <c r="D39" s="10">
        <v>143</v>
      </c>
      <c r="E39" s="10">
        <v>466</v>
      </c>
      <c r="F39" s="10">
        <v>1424000</v>
      </c>
      <c r="G39" s="10">
        <v>1362541</v>
      </c>
      <c r="H39" s="10">
        <v>633650</v>
      </c>
      <c r="I39" s="10">
        <v>95030</v>
      </c>
      <c r="J39" s="10">
        <f t="shared" si="2"/>
        <v>47515</v>
      </c>
      <c r="K39" s="10">
        <f t="shared" si="3"/>
        <v>47515</v>
      </c>
      <c r="L39" s="17"/>
    </row>
    <row r="40" spans="1:12" ht="21" customHeight="1">
      <c r="A40" s="18" t="s">
        <v>103</v>
      </c>
      <c r="B40" s="8" t="s">
        <v>29</v>
      </c>
      <c r="C40" s="9" t="s">
        <v>30</v>
      </c>
      <c r="D40" s="10">
        <v>13</v>
      </c>
      <c r="E40" s="10">
        <v>81</v>
      </c>
      <c r="F40" s="10">
        <v>177374</v>
      </c>
      <c r="G40" s="10">
        <v>177374</v>
      </c>
      <c r="H40" s="10">
        <f t="shared" si="1"/>
        <v>82490</v>
      </c>
      <c r="I40" s="10">
        <v>12370</v>
      </c>
      <c r="J40" s="10">
        <f t="shared" si="2"/>
        <v>6185</v>
      </c>
      <c r="K40" s="10">
        <f t="shared" si="3"/>
        <v>6185</v>
      </c>
      <c r="L40" s="17"/>
    </row>
    <row r="41" spans="1:12" ht="21" customHeight="1">
      <c r="A41" s="18" t="s">
        <v>103</v>
      </c>
      <c r="B41" s="8" t="s">
        <v>31</v>
      </c>
      <c r="C41" s="9" t="s">
        <v>35</v>
      </c>
      <c r="D41" s="10">
        <v>10</v>
      </c>
      <c r="E41" s="10">
        <v>24</v>
      </c>
      <c r="F41" s="10">
        <v>43733</v>
      </c>
      <c r="G41" s="10">
        <v>43733</v>
      </c>
      <c r="H41" s="10">
        <f t="shared" si="1"/>
        <v>20340</v>
      </c>
      <c r="I41" s="10">
        <v>3050</v>
      </c>
      <c r="J41" s="10">
        <f t="shared" si="2"/>
        <v>1525</v>
      </c>
      <c r="K41" s="10">
        <f t="shared" si="3"/>
        <v>1525</v>
      </c>
      <c r="L41" s="17"/>
    </row>
    <row r="42" spans="1:12" ht="21" customHeight="1">
      <c r="A42" s="18" t="s">
        <v>103</v>
      </c>
      <c r="B42" s="8" t="s">
        <v>32</v>
      </c>
      <c r="C42" s="9" t="s">
        <v>36</v>
      </c>
      <c r="D42" s="10">
        <v>7</v>
      </c>
      <c r="E42" s="10">
        <v>13</v>
      </c>
      <c r="F42" s="10">
        <v>30318</v>
      </c>
      <c r="G42" s="10">
        <v>30318</v>
      </c>
      <c r="H42" s="10">
        <f t="shared" si="1"/>
        <v>14100</v>
      </c>
      <c r="I42" s="10">
        <v>2120</v>
      </c>
      <c r="J42" s="10">
        <f t="shared" si="2"/>
        <v>1060</v>
      </c>
      <c r="K42" s="10">
        <f t="shared" si="3"/>
        <v>1060</v>
      </c>
      <c r="L42" s="17"/>
    </row>
    <row r="43" spans="1:12" ht="21" customHeight="1">
      <c r="A43" s="18" t="s">
        <v>103</v>
      </c>
      <c r="B43" s="8" t="s">
        <v>11</v>
      </c>
      <c r="C43" s="9" t="s">
        <v>37</v>
      </c>
      <c r="D43" s="10">
        <v>8</v>
      </c>
      <c r="E43" s="10">
        <v>19</v>
      </c>
      <c r="F43" s="10">
        <v>82290</v>
      </c>
      <c r="G43" s="10">
        <v>81702</v>
      </c>
      <c r="H43" s="10">
        <f t="shared" si="1"/>
        <v>38000</v>
      </c>
      <c r="I43" s="10">
        <v>5700</v>
      </c>
      <c r="J43" s="10">
        <f t="shared" si="2"/>
        <v>2850</v>
      </c>
      <c r="K43" s="10">
        <f t="shared" si="3"/>
        <v>2850</v>
      </c>
      <c r="L43" s="17"/>
    </row>
    <row r="44" spans="1:12" ht="21" customHeight="1">
      <c r="A44" s="15" t="s">
        <v>28</v>
      </c>
      <c r="B44" s="8" t="s">
        <v>33</v>
      </c>
      <c r="C44" s="9" t="s">
        <v>38</v>
      </c>
      <c r="D44" s="10">
        <v>1</v>
      </c>
      <c r="E44" s="10">
        <v>2</v>
      </c>
      <c r="F44" s="10">
        <v>4340</v>
      </c>
      <c r="G44" s="10">
        <v>4340</v>
      </c>
      <c r="H44" s="10">
        <f t="shared" si="1"/>
        <v>2020</v>
      </c>
      <c r="I44" s="10">
        <v>300</v>
      </c>
      <c r="J44" s="10">
        <f t="shared" si="2"/>
        <v>150</v>
      </c>
      <c r="K44" s="10">
        <f t="shared" si="3"/>
        <v>150</v>
      </c>
      <c r="L44" s="17"/>
    </row>
    <row r="45" spans="1:12" ht="21" customHeight="1">
      <c r="A45" s="15" t="s">
        <v>28</v>
      </c>
      <c r="B45" s="8" t="s">
        <v>33</v>
      </c>
      <c r="C45" s="9" t="s">
        <v>39</v>
      </c>
      <c r="D45" s="10">
        <v>1</v>
      </c>
      <c r="E45" s="10">
        <v>2</v>
      </c>
      <c r="F45" s="10">
        <v>4127</v>
      </c>
      <c r="G45" s="10">
        <v>4127</v>
      </c>
      <c r="H45" s="10">
        <f t="shared" si="1"/>
        <v>1920</v>
      </c>
      <c r="I45" s="10">
        <v>290</v>
      </c>
      <c r="J45" s="10">
        <f t="shared" si="2"/>
        <v>145</v>
      </c>
      <c r="K45" s="10">
        <f t="shared" si="3"/>
        <v>145</v>
      </c>
      <c r="L45" s="17"/>
    </row>
    <row r="46" spans="1:12" ht="21" customHeight="1" thickBot="1">
      <c r="A46" s="19" t="s">
        <v>28</v>
      </c>
      <c r="B46" s="20" t="s">
        <v>34</v>
      </c>
      <c r="C46" s="21" t="s">
        <v>40</v>
      </c>
      <c r="D46" s="22">
        <v>1</v>
      </c>
      <c r="E46" s="22">
        <v>14</v>
      </c>
      <c r="F46" s="22">
        <v>6889</v>
      </c>
      <c r="G46" s="22">
        <v>6889</v>
      </c>
      <c r="H46" s="22">
        <f t="shared" si="1"/>
        <v>3200</v>
      </c>
      <c r="I46" s="22">
        <v>480</v>
      </c>
      <c r="J46" s="22">
        <f t="shared" si="2"/>
        <v>240</v>
      </c>
      <c r="K46" s="22">
        <f t="shared" si="3"/>
        <v>240</v>
      </c>
      <c r="L46" s="23"/>
    </row>
    <row r="47" spans="1:12" ht="22.5" customHeight="1">
      <c r="D47" s="7"/>
      <c r="E47" s="7"/>
      <c r="F47" s="7"/>
      <c r="G47" s="7"/>
      <c r="H47" s="7"/>
      <c r="I47" s="7"/>
      <c r="J47" s="7"/>
      <c r="K47" s="7"/>
    </row>
    <row r="48" spans="1:12" ht="22.5" customHeight="1">
      <c r="D48" s="7"/>
      <c r="E48" s="7"/>
      <c r="F48" s="7"/>
      <c r="G48" s="7"/>
      <c r="H48" s="7"/>
      <c r="I48" s="7"/>
      <c r="J48" s="7"/>
      <c r="K48" s="7"/>
    </row>
    <row r="49" spans="4:11" ht="22.5" customHeight="1">
      <c r="D49" s="7"/>
      <c r="E49" s="7"/>
      <c r="F49" s="7"/>
      <c r="G49" s="7"/>
      <c r="H49" s="7"/>
      <c r="I49" s="7"/>
      <c r="J49" s="7"/>
      <c r="K49" s="7"/>
    </row>
    <row r="50" spans="4:11" ht="22.5" customHeight="1">
      <c r="D50" s="7"/>
      <c r="E50" s="7"/>
      <c r="F50" s="7"/>
      <c r="G50" s="7"/>
      <c r="H50" s="7"/>
      <c r="I50" s="7"/>
      <c r="J50" s="7"/>
      <c r="K50" s="7"/>
    </row>
    <row r="51" spans="4:11" ht="22.5" customHeight="1">
      <c r="D51" s="7"/>
      <c r="E51" s="7"/>
      <c r="F51" s="7"/>
      <c r="G51" s="7"/>
      <c r="H51" s="7"/>
      <c r="I51" s="7"/>
      <c r="J51" s="7"/>
      <c r="K51" s="7"/>
    </row>
    <row r="52" spans="4:11" ht="22.5" customHeight="1">
      <c r="D52" s="7"/>
      <c r="E52" s="7"/>
      <c r="F52" s="7"/>
      <c r="G52" s="7"/>
      <c r="H52" s="7"/>
      <c r="I52" s="7"/>
      <c r="J52" s="7"/>
      <c r="K52" s="7"/>
    </row>
    <row r="53" spans="4:11" ht="22.5" customHeight="1">
      <c r="D53" s="7"/>
      <c r="E53" s="7"/>
      <c r="F53" s="7"/>
      <c r="G53" s="7"/>
      <c r="H53" s="7"/>
      <c r="I53" s="7"/>
      <c r="J53" s="7"/>
      <c r="K53" s="7"/>
    </row>
    <row r="54" spans="4:11" ht="22.5" customHeight="1">
      <c r="D54" s="7"/>
      <c r="E54" s="7"/>
      <c r="F54" s="7"/>
      <c r="G54" s="7"/>
      <c r="H54" s="7"/>
      <c r="I54" s="7"/>
      <c r="J54" s="7"/>
      <c r="K54" s="7"/>
    </row>
    <row r="55" spans="4:11" ht="22.5" customHeight="1">
      <c r="D55" s="7"/>
      <c r="E55" s="7"/>
      <c r="F55" s="7"/>
      <c r="G55" s="7"/>
      <c r="H55" s="7"/>
      <c r="I55" s="7"/>
      <c r="J55" s="7"/>
      <c r="K55" s="7"/>
    </row>
    <row r="56" spans="4:11" ht="22.5" customHeight="1">
      <c r="D56" s="7"/>
      <c r="E56" s="7"/>
      <c r="F56" s="7"/>
      <c r="G56" s="7"/>
      <c r="H56" s="7"/>
      <c r="I56" s="7"/>
      <c r="J56" s="7"/>
      <c r="K56" s="7"/>
    </row>
    <row r="57" spans="4:11" ht="22.5" customHeight="1">
      <c r="D57" s="7"/>
      <c r="E57" s="7"/>
      <c r="F57" s="7"/>
      <c r="G57" s="7"/>
      <c r="H57" s="7"/>
      <c r="I57" s="7"/>
      <c r="J57" s="7"/>
      <c r="K57" s="7"/>
    </row>
    <row r="58" spans="4:11" ht="22.5" customHeight="1">
      <c r="D58" s="7"/>
      <c r="E58" s="7"/>
      <c r="F58" s="7"/>
      <c r="G58" s="7"/>
      <c r="H58" s="7"/>
      <c r="I58" s="7"/>
      <c r="J58" s="7"/>
      <c r="K58" s="7"/>
    </row>
    <row r="59" spans="4:11" ht="22.5" customHeight="1">
      <c r="D59" s="7"/>
      <c r="E59" s="7"/>
      <c r="F59" s="7"/>
      <c r="G59" s="7"/>
      <c r="H59" s="7"/>
      <c r="I59" s="7"/>
      <c r="J59" s="7"/>
      <c r="K59" s="7"/>
    </row>
    <row r="60" spans="4:11" ht="22.5" customHeight="1">
      <c r="D60" s="7"/>
      <c r="E60" s="7"/>
      <c r="F60" s="7"/>
      <c r="G60" s="7"/>
      <c r="H60" s="7"/>
      <c r="I60" s="7"/>
      <c r="J60" s="7"/>
      <c r="K60" s="7"/>
    </row>
    <row r="61" spans="4:11" ht="22.5" customHeight="1">
      <c r="D61" s="7"/>
      <c r="E61" s="7"/>
      <c r="F61" s="7"/>
      <c r="G61" s="7"/>
      <c r="H61" s="7"/>
      <c r="I61" s="7"/>
      <c r="J61" s="7"/>
      <c r="K61" s="7"/>
    </row>
    <row r="62" spans="4:11" ht="22.5" customHeight="1">
      <c r="D62" s="7"/>
      <c r="E62" s="7"/>
      <c r="F62" s="7"/>
      <c r="G62" s="7"/>
      <c r="H62" s="7"/>
      <c r="I62" s="7"/>
      <c r="J62" s="7"/>
      <c r="K62" s="7"/>
    </row>
    <row r="63" spans="4:11" ht="22.5" customHeight="1">
      <c r="D63" s="7"/>
      <c r="E63" s="7"/>
      <c r="F63" s="7"/>
      <c r="G63" s="7"/>
      <c r="H63" s="7"/>
      <c r="I63" s="7"/>
      <c r="J63" s="7"/>
      <c r="K63" s="7"/>
    </row>
    <row r="64" spans="4:11" ht="22.5" customHeight="1">
      <c r="D64" s="7"/>
      <c r="E64" s="7"/>
      <c r="F64" s="7"/>
      <c r="G64" s="7"/>
      <c r="H64" s="7"/>
      <c r="I64" s="7"/>
      <c r="J64" s="7"/>
      <c r="K64" s="7"/>
    </row>
    <row r="65" spans="4:11" ht="22.5" customHeight="1">
      <c r="D65" s="7"/>
      <c r="E65" s="7"/>
      <c r="F65" s="7"/>
      <c r="G65" s="7"/>
      <c r="H65" s="7"/>
      <c r="I65" s="7"/>
      <c r="J65" s="7"/>
      <c r="K65" s="7"/>
    </row>
    <row r="66" spans="4:11" ht="22.5" customHeight="1">
      <c r="D66" s="7"/>
      <c r="E66" s="7"/>
      <c r="F66" s="7"/>
      <c r="G66" s="7"/>
      <c r="H66" s="7"/>
      <c r="I66" s="7"/>
      <c r="J66" s="7"/>
      <c r="K66" s="7"/>
    </row>
    <row r="67" spans="4:11" ht="22.5" customHeight="1">
      <c r="D67" s="7"/>
      <c r="E67" s="7"/>
      <c r="F67" s="7"/>
      <c r="G67" s="7"/>
      <c r="H67" s="7"/>
      <c r="I67" s="7"/>
      <c r="J67" s="7"/>
      <c r="K67" s="7"/>
    </row>
    <row r="68" spans="4:11" ht="22.5" customHeight="1">
      <c r="D68" s="7"/>
      <c r="E68" s="7"/>
      <c r="F68" s="7"/>
      <c r="G68" s="7"/>
      <c r="H68" s="7"/>
      <c r="I68" s="7"/>
      <c r="J68" s="7"/>
      <c r="K68" s="7"/>
    </row>
    <row r="69" spans="4:11" ht="22.5" customHeight="1">
      <c r="D69" s="7"/>
      <c r="E69" s="7"/>
      <c r="F69" s="7"/>
      <c r="G69" s="7"/>
      <c r="H69" s="7"/>
      <c r="I69" s="7"/>
      <c r="J69" s="7"/>
      <c r="K69" s="7"/>
    </row>
    <row r="70" spans="4:11" ht="22.5" customHeight="1">
      <c r="D70" s="7"/>
      <c r="E70" s="7"/>
      <c r="F70" s="7"/>
      <c r="G70" s="7"/>
      <c r="H70" s="7"/>
      <c r="I70" s="7"/>
      <c r="J70" s="7"/>
      <c r="K70" s="7"/>
    </row>
    <row r="71" spans="4:11" ht="22.5" customHeight="1">
      <c r="D71" s="7"/>
      <c r="E71" s="7"/>
      <c r="F71" s="7"/>
      <c r="G71" s="7"/>
      <c r="H71" s="7"/>
      <c r="I71" s="7"/>
      <c r="J71" s="7"/>
      <c r="K71" s="7"/>
    </row>
    <row r="72" spans="4:11" ht="22.5" customHeight="1">
      <c r="D72" s="7"/>
      <c r="E72" s="7"/>
      <c r="F72" s="7"/>
      <c r="G72" s="7"/>
      <c r="H72" s="7"/>
      <c r="I72" s="7"/>
      <c r="J72" s="7"/>
      <c r="K72" s="7"/>
    </row>
    <row r="73" spans="4:11" ht="22.5" customHeight="1">
      <c r="D73" s="7"/>
      <c r="E73" s="7"/>
      <c r="F73" s="7"/>
      <c r="G73" s="7"/>
      <c r="H73" s="7"/>
      <c r="I73" s="7"/>
      <c r="J73" s="7"/>
      <c r="K73" s="7"/>
    </row>
    <row r="74" spans="4:11" ht="22.5" customHeight="1">
      <c r="D74" s="7"/>
      <c r="E74" s="7"/>
      <c r="F74" s="7"/>
      <c r="G74" s="7"/>
      <c r="H74" s="7"/>
      <c r="I74" s="7"/>
      <c r="J74" s="7"/>
      <c r="K74" s="7"/>
    </row>
    <row r="75" spans="4:11" ht="22.5" customHeight="1">
      <c r="D75" s="7"/>
      <c r="E75" s="7"/>
      <c r="F75" s="7"/>
      <c r="G75" s="7"/>
      <c r="H75" s="7"/>
      <c r="I75" s="7"/>
      <c r="J75" s="7"/>
      <c r="K75" s="7"/>
    </row>
    <row r="76" spans="4:11" ht="22.5" customHeight="1">
      <c r="D76" s="7"/>
      <c r="E76" s="7"/>
      <c r="F76" s="7"/>
      <c r="G76" s="7"/>
      <c r="H76" s="7"/>
      <c r="I76" s="7"/>
      <c r="J76" s="7"/>
      <c r="K76" s="7"/>
    </row>
    <row r="77" spans="4:11" ht="22.5" customHeight="1">
      <c r="D77" s="7"/>
      <c r="E77" s="7"/>
      <c r="F77" s="7"/>
      <c r="G77" s="7"/>
      <c r="H77" s="7"/>
      <c r="I77" s="7"/>
      <c r="J77" s="7"/>
      <c r="K77" s="7"/>
    </row>
    <row r="78" spans="4:11" ht="22.5" customHeight="1">
      <c r="D78" s="7"/>
      <c r="E78" s="7"/>
      <c r="F78" s="7"/>
      <c r="G78" s="7"/>
      <c r="H78" s="7"/>
      <c r="I78" s="7"/>
      <c r="J78" s="7"/>
      <c r="K78" s="7"/>
    </row>
    <row r="79" spans="4:11" ht="22.5" customHeight="1">
      <c r="D79" s="7"/>
      <c r="E79" s="7"/>
      <c r="F79" s="7"/>
      <c r="G79" s="7"/>
      <c r="H79" s="7"/>
      <c r="I79" s="7"/>
      <c r="J79" s="7"/>
      <c r="K79" s="7"/>
    </row>
    <row r="80" spans="4:11" ht="22.5" customHeight="1">
      <c r="D80" s="7"/>
      <c r="E80" s="7"/>
      <c r="F80" s="7"/>
      <c r="G80" s="7"/>
      <c r="H80" s="7"/>
      <c r="I80" s="7"/>
      <c r="J80" s="7"/>
      <c r="K80" s="7"/>
    </row>
    <row r="81" spans="4:11" ht="22.5" customHeight="1">
      <c r="D81" s="7"/>
      <c r="E81" s="7"/>
      <c r="F81" s="7"/>
      <c r="G81" s="7"/>
      <c r="H81" s="7"/>
      <c r="I81" s="7"/>
      <c r="J81" s="7"/>
      <c r="K81" s="7"/>
    </row>
    <row r="82" spans="4:11" ht="22.5" customHeight="1">
      <c r="D82" s="7"/>
      <c r="E82" s="7"/>
      <c r="F82" s="7"/>
      <c r="G82" s="7"/>
      <c r="H82" s="7"/>
      <c r="I82" s="7"/>
      <c r="J82" s="7"/>
      <c r="K82" s="7"/>
    </row>
    <row r="83" spans="4:11" ht="22.5" customHeight="1">
      <c r="D83" s="7"/>
      <c r="E83" s="7"/>
      <c r="F83" s="7"/>
      <c r="G83" s="7"/>
      <c r="H83" s="7"/>
      <c r="I83" s="7"/>
      <c r="J83" s="7"/>
      <c r="K83" s="7"/>
    </row>
    <row r="84" spans="4:11" ht="22.5" customHeight="1">
      <c r="D84" s="7"/>
      <c r="E84" s="7"/>
      <c r="F84" s="7"/>
      <c r="G84" s="7"/>
      <c r="H84" s="7"/>
      <c r="I84" s="7"/>
      <c r="J84" s="7"/>
      <c r="K84" s="7"/>
    </row>
    <row r="85" spans="4:11" ht="22.5" customHeight="1">
      <c r="D85" s="7"/>
      <c r="E85" s="7"/>
      <c r="F85" s="7"/>
      <c r="G85" s="7"/>
      <c r="H85" s="7"/>
      <c r="I85" s="7"/>
      <c r="J85" s="7"/>
      <c r="K85" s="7"/>
    </row>
    <row r="86" spans="4:11" ht="22.5" customHeight="1">
      <c r="D86" s="7"/>
      <c r="E86" s="7"/>
      <c r="F86" s="7"/>
      <c r="G86" s="7"/>
      <c r="H86" s="7"/>
      <c r="I86" s="7"/>
      <c r="J86" s="7"/>
      <c r="K86" s="7"/>
    </row>
    <row r="87" spans="4:11" ht="22.5" customHeight="1">
      <c r="D87" s="7"/>
      <c r="E87" s="7"/>
      <c r="F87" s="7"/>
      <c r="G87" s="7"/>
      <c r="H87" s="7"/>
      <c r="I87" s="7"/>
      <c r="J87" s="7"/>
      <c r="K87" s="7"/>
    </row>
    <row r="88" spans="4:11" ht="22.5" customHeight="1">
      <c r="D88" s="7"/>
      <c r="E88" s="7"/>
      <c r="F88" s="7"/>
      <c r="G88" s="7"/>
      <c r="H88" s="7"/>
      <c r="I88" s="7"/>
      <c r="J88" s="7"/>
      <c r="K88" s="7"/>
    </row>
    <row r="89" spans="4:11" ht="22.5" customHeight="1">
      <c r="D89" s="7"/>
      <c r="E89" s="7"/>
      <c r="F89" s="7"/>
      <c r="G89" s="7"/>
      <c r="H89" s="7"/>
      <c r="I89" s="7"/>
      <c r="J89" s="7"/>
      <c r="K89" s="7"/>
    </row>
    <row r="90" spans="4:11" ht="22.5" customHeight="1">
      <c r="D90" s="7"/>
      <c r="E90" s="7"/>
      <c r="F90" s="7"/>
      <c r="G90" s="7"/>
      <c r="H90" s="7"/>
      <c r="I90" s="7"/>
      <c r="J90" s="7"/>
      <c r="K90" s="7"/>
    </row>
    <row r="91" spans="4:11" ht="22.5" customHeight="1">
      <c r="D91" s="7"/>
      <c r="E91" s="7"/>
      <c r="F91" s="7"/>
      <c r="G91" s="7"/>
      <c r="H91" s="7"/>
      <c r="I91" s="7"/>
      <c r="J91" s="7"/>
      <c r="K91" s="7"/>
    </row>
    <row r="92" spans="4:11" ht="22.5" customHeight="1">
      <c r="D92" s="7"/>
      <c r="E92" s="7"/>
      <c r="F92" s="7"/>
      <c r="G92" s="7"/>
      <c r="H92" s="7"/>
      <c r="I92" s="7"/>
      <c r="J92" s="7"/>
      <c r="K92" s="7"/>
    </row>
    <row r="93" spans="4:11" ht="22.5" customHeight="1">
      <c r="D93" s="7"/>
      <c r="E93" s="7"/>
      <c r="F93" s="7"/>
      <c r="G93" s="7"/>
      <c r="H93" s="7"/>
      <c r="I93" s="7"/>
      <c r="J93" s="7"/>
      <c r="K93" s="7"/>
    </row>
    <row r="94" spans="4:11" ht="22.5" customHeight="1">
      <c r="D94" s="7"/>
      <c r="E94" s="7"/>
      <c r="F94" s="7"/>
      <c r="G94" s="7"/>
      <c r="H94" s="7"/>
      <c r="I94" s="7"/>
      <c r="J94" s="7"/>
      <c r="K94" s="7"/>
    </row>
    <row r="95" spans="4:11" ht="22.5" customHeight="1">
      <c r="D95" s="7"/>
      <c r="E95" s="7"/>
      <c r="F95" s="7"/>
      <c r="G95" s="7"/>
      <c r="H95" s="7"/>
      <c r="I95" s="7"/>
      <c r="J95" s="7"/>
      <c r="K95" s="7"/>
    </row>
    <row r="96" spans="4:11" ht="22.5" customHeight="1">
      <c r="D96" s="7"/>
      <c r="E96" s="7"/>
      <c r="F96" s="7"/>
      <c r="G96" s="7"/>
      <c r="H96" s="7"/>
      <c r="I96" s="7"/>
      <c r="J96" s="7"/>
      <c r="K96" s="7"/>
    </row>
    <row r="97" spans="4:11" ht="22.5" customHeight="1">
      <c r="D97" s="7"/>
      <c r="E97" s="7"/>
      <c r="F97" s="7"/>
      <c r="G97" s="7"/>
      <c r="H97" s="7"/>
      <c r="I97" s="7"/>
      <c r="J97" s="7"/>
      <c r="K97" s="7"/>
    </row>
    <row r="98" spans="4:11" ht="22.5" customHeight="1">
      <c r="D98" s="7"/>
      <c r="E98" s="7"/>
      <c r="F98" s="7"/>
      <c r="G98" s="7"/>
      <c r="H98" s="7"/>
      <c r="I98" s="7"/>
      <c r="J98" s="7"/>
      <c r="K98" s="7"/>
    </row>
    <row r="99" spans="4:11" ht="22.5" customHeight="1">
      <c r="D99" s="7"/>
      <c r="E99" s="7"/>
      <c r="F99" s="7"/>
      <c r="G99" s="7"/>
      <c r="H99" s="7"/>
      <c r="I99" s="7"/>
      <c r="J99" s="7"/>
      <c r="K99" s="7"/>
    </row>
    <row r="100" spans="4:11" ht="22.5" customHeight="1">
      <c r="D100" s="7"/>
      <c r="E100" s="7"/>
      <c r="F100" s="7"/>
      <c r="G100" s="7"/>
      <c r="H100" s="7"/>
      <c r="I100" s="7"/>
      <c r="J100" s="7"/>
      <c r="K100" s="7"/>
    </row>
    <row r="101" spans="4:11" ht="22.5" customHeight="1">
      <c r="D101" s="7"/>
      <c r="E101" s="7"/>
      <c r="F101" s="7"/>
      <c r="G101" s="7"/>
      <c r="H101" s="7"/>
      <c r="I101" s="7"/>
      <c r="J101" s="7"/>
      <c r="K101" s="7"/>
    </row>
    <row r="102" spans="4:11" ht="22.5" customHeight="1">
      <c r="D102" s="7"/>
      <c r="E102" s="7"/>
      <c r="F102" s="7"/>
      <c r="G102" s="7"/>
      <c r="H102" s="7"/>
      <c r="I102" s="7"/>
      <c r="J102" s="7"/>
      <c r="K102" s="7"/>
    </row>
    <row r="103" spans="4:11" ht="22.5" customHeight="1">
      <c r="D103" s="7"/>
      <c r="E103" s="7"/>
      <c r="F103" s="7"/>
      <c r="G103" s="7"/>
      <c r="H103" s="7"/>
      <c r="I103" s="7"/>
      <c r="J103" s="7"/>
      <c r="K103" s="7"/>
    </row>
    <row r="104" spans="4:11" ht="22.5" customHeight="1">
      <c r="D104" s="7"/>
      <c r="E104" s="7"/>
      <c r="F104" s="7"/>
      <c r="G104" s="7"/>
      <c r="H104" s="7"/>
      <c r="I104" s="7"/>
      <c r="J104" s="7"/>
      <c r="K104" s="7"/>
    </row>
    <row r="105" spans="4:11" ht="22.5" customHeight="1">
      <c r="D105" s="7"/>
      <c r="E105" s="7"/>
      <c r="F105" s="7"/>
      <c r="G105" s="7"/>
      <c r="H105" s="7"/>
      <c r="I105" s="7"/>
      <c r="J105" s="7"/>
      <c r="K105" s="7"/>
    </row>
    <row r="106" spans="4:11" ht="22.5" customHeight="1">
      <c r="D106" s="7"/>
      <c r="E106" s="7"/>
      <c r="F106" s="7"/>
      <c r="G106" s="7"/>
      <c r="H106" s="7"/>
      <c r="I106" s="7"/>
      <c r="J106" s="7"/>
      <c r="K106" s="7"/>
    </row>
    <row r="107" spans="4:11" ht="22.5" customHeight="1">
      <c r="D107" s="7"/>
      <c r="E107" s="7"/>
      <c r="F107" s="7"/>
      <c r="G107" s="7"/>
      <c r="H107" s="7"/>
      <c r="I107" s="7"/>
      <c r="J107" s="7"/>
      <c r="K107" s="7"/>
    </row>
    <row r="108" spans="4:11" ht="22.5" customHeight="1">
      <c r="D108" s="7"/>
      <c r="E108" s="7"/>
      <c r="F108" s="7"/>
      <c r="G108" s="7"/>
      <c r="H108" s="7"/>
      <c r="I108" s="7"/>
      <c r="J108" s="7"/>
      <c r="K108" s="7"/>
    </row>
    <row r="109" spans="4:11" ht="22.5" customHeight="1">
      <c r="D109" s="7"/>
      <c r="E109" s="7"/>
      <c r="F109" s="7"/>
      <c r="G109" s="7"/>
      <c r="H109" s="7"/>
      <c r="I109" s="7"/>
      <c r="J109" s="7"/>
      <c r="K109" s="7"/>
    </row>
    <row r="110" spans="4:11" ht="22.5" customHeight="1">
      <c r="D110" s="7"/>
      <c r="E110" s="7"/>
      <c r="F110" s="7"/>
      <c r="G110" s="7"/>
      <c r="H110" s="7"/>
      <c r="I110" s="7"/>
      <c r="J110" s="7"/>
      <c r="K110" s="7"/>
    </row>
    <row r="111" spans="4:11" ht="22.5" customHeight="1">
      <c r="D111" s="7"/>
      <c r="E111" s="7"/>
      <c r="F111" s="7"/>
      <c r="G111" s="7"/>
      <c r="H111" s="7"/>
      <c r="I111" s="7"/>
      <c r="J111" s="7"/>
      <c r="K111" s="7"/>
    </row>
    <row r="112" spans="4:11" ht="22.5" customHeight="1">
      <c r="D112" s="7"/>
      <c r="E112" s="7"/>
      <c r="F112" s="7"/>
      <c r="G112" s="7"/>
      <c r="H112" s="7"/>
      <c r="I112" s="7"/>
      <c r="J112" s="7"/>
      <c r="K112" s="7"/>
    </row>
    <row r="113" spans="4:11" ht="22.5" customHeight="1">
      <c r="D113" s="7"/>
      <c r="E113" s="7"/>
      <c r="F113" s="7"/>
      <c r="G113" s="7"/>
      <c r="H113" s="7"/>
      <c r="I113" s="7"/>
      <c r="J113" s="7"/>
      <c r="K113" s="7"/>
    </row>
    <row r="114" spans="4:11" ht="22.5" customHeight="1">
      <c r="D114" s="7"/>
      <c r="E114" s="7"/>
      <c r="F114" s="7"/>
      <c r="G114" s="7"/>
      <c r="H114" s="7"/>
      <c r="I114" s="7"/>
      <c r="J114" s="7"/>
      <c r="K114" s="7"/>
    </row>
    <row r="115" spans="4:11" ht="22.5" customHeight="1">
      <c r="D115" s="7"/>
      <c r="E115" s="7"/>
      <c r="F115" s="7"/>
      <c r="G115" s="7"/>
      <c r="H115" s="7"/>
      <c r="I115" s="7"/>
      <c r="J115" s="7"/>
      <c r="K115" s="7"/>
    </row>
    <row r="116" spans="4:11" ht="22.5" customHeight="1">
      <c r="D116" s="7"/>
      <c r="E116" s="7"/>
      <c r="F116" s="7"/>
      <c r="G116" s="7"/>
      <c r="H116" s="7"/>
      <c r="I116" s="7"/>
      <c r="J116" s="7"/>
      <c r="K116" s="7"/>
    </row>
    <row r="117" spans="4:11" ht="22.5" customHeight="1">
      <c r="D117" s="7"/>
      <c r="E117" s="7"/>
      <c r="F117" s="7"/>
      <c r="G117" s="7"/>
      <c r="H117" s="7"/>
      <c r="I117" s="7"/>
      <c r="J117" s="7"/>
      <c r="K117" s="7"/>
    </row>
    <row r="118" spans="4:11" ht="22.5" customHeight="1">
      <c r="D118" s="7"/>
      <c r="E118" s="7"/>
      <c r="F118" s="7"/>
      <c r="G118" s="7"/>
      <c r="H118" s="7"/>
      <c r="I118" s="7"/>
      <c r="J118" s="7"/>
      <c r="K118" s="7"/>
    </row>
    <row r="119" spans="4:11" ht="22.5" customHeight="1">
      <c r="D119" s="7"/>
      <c r="E119" s="7"/>
      <c r="F119" s="7"/>
      <c r="G119" s="7"/>
      <c r="H119" s="7"/>
      <c r="I119" s="7"/>
      <c r="J119" s="7"/>
      <c r="K119" s="7"/>
    </row>
    <row r="120" spans="4:11" ht="22.5" customHeight="1">
      <c r="D120" s="7"/>
      <c r="E120" s="7"/>
      <c r="F120" s="7"/>
      <c r="G120" s="7"/>
      <c r="H120" s="7"/>
      <c r="I120" s="7"/>
      <c r="J120" s="7"/>
      <c r="K120" s="7"/>
    </row>
    <row r="121" spans="4:11" ht="22.5" customHeight="1">
      <c r="D121" s="7"/>
      <c r="E121" s="7"/>
      <c r="F121" s="7"/>
      <c r="G121" s="7"/>
      <c r="H121" s="7"/>
      <c r="I121" s="7"/>
      <c r="J121" s="7"/>
      <c r="K121" s="7"/>
    </row>
    <row r="122" spans="4:11" ht="22.5" customHeight="1">
      <c r="D122" s="7"/>
      <c r="E122" s="7"/>
      <c r="F122" s="7"/>
      <c r="G122" s="7"/>
      <c r="H122" s="7"/>
      <c r="I122" s="7"/>
      <c r="J122" s="7"/>
      <c r="K122" s="7"/>
    </row>
    <row r="123" spans="4:11" ht="22.5" customHeight="1">
      <c r="D123" s="7"/>
      <c r="E123" s="7"/>
      <c r="F123" s="7"/>
      <c r="G123" s="7"/>
      <c r="H123" s="7"/>
      <c r="I123" s="7"/>
      <c r="J123" s="7"/>
      <c r="K123" s="7"/>
    </row>
    <row r="124" spans="4:11" ht="22.5" customHeight="1">
      <c r="D124" s="7"/>
      <c r="E124" s="7"/>
      <c r="F124" s="7"/>
      <c r="G124" s="7"/>
      <c r="H124" s="7"/>
      <c r="I124" s="7"/>
      <c r="J124" s="7"/>
      <c r="K124" s="7"/>
    </row>
    <row r="125" spans="4:11" ht="22.5" customHeight="1">
      <c r="D125" s="7"/>
      <c r="E125" s="7"/>
      <c r="F125" s="7"/>
      <c r="G125" s="7"/>
      <c r="H125" s="7"/>
      <c r="I125" s="7"/>
      <c r="J125" s="7"/>
      <c r="K125" s="7"/>
    </row>
    <row r="126" spans="4:11" ht="22.5" customHeight="1">
      <c r="D126" s="7"/>
      <c r="E126" s="7"/>
      <c r="F126" s="7"/>
      <c r="G126" s="7"/>
      <c r="H126" s="7"/>
      <c r="I126" s="7"/>
      <c r="J126" s="7"/>
      <c r="K126" s="7"/>
    </row>
    <row r="127" spans="4:11" ht="22.5" customHeight="1">
      <c r="D127" s="7"/>
      <c r="E127" s="7"/>
      <c r="F127" s="7"/>
      <c r="G127" s="7"/>
      <c r="H127" s="7"/>
      <c r="I127" s="7"/>
      <c r="J127" s="7"/>
      <c r="K127" s="7"/>
    </row>
    <row r="128" spans="4:11" ht="22.5" customHeight="1">
      <c r="D128" s="7"/>
      <c r="E128" s="7"/>
      <c r="F128" s="7"/>
      <c r="G128" s="7"/>
      <c r="H128" s="7"/>
      <c r="I128" s="7"/>
      <c r="J128" s="7"/>
      <c r="K128" s="7"/>
    </row>
    <row r="129" spans="4:11" ht="22.5" customHeight="1">
      <c r="D129" s="7"/>
      <c r="E129" s="7"/>
      <c r="F129" s="7"/>
      <c r="G129" s="7"/>
      <c r="H129" s="7"/>
      <c r="I129" s="7"/>
      <c r="J129" s="7"/>
      <c r="K129" s="7"/>
    </row>
    <row r="130" spans="4:11" ht="22.5" customHeight="1">
      <c r="D130" s="7"/>
      <c r="E130" s="7"/>
      <c r="F130" s="7"/>
      <c r="G130" s="7"/>
      <c r="H130" s="7"/>
      <c r="I130" s="7"/>
      <c r="J130" s="7"/>
      <c r="K130" s="7"/>
    </row>
    <row r="131" spans="4:11" ht="22.5" customHeight="1">
      <c r="D131" s="7"/>
      <c r="E131" s="7"/>
      <c r="F131" s="7"/>
      <c r="G131" s="7"/>
      <c r="H131" s="7"/>
      <c r="I131" s="7"/>
      <c r="J131" s="7"/>
      <c r="K131" s="7"/>
    </row>
    <row r="132" spans="4:11" ht="22.5" customHeight="1">
      <c r="D132" s="7"/>
      <c r="E132" s="7"/>
      <c r="F132" s="7"/>
      <c r="G132" s="7"/>
      <c r="H132" s="7"/>
      <c r="I132" s="7"/>
      <c r="J132" s="7"/>
      <c r="K132" s="7"/>
    </row>
  </sheetData>
  <mergeCells count="11">
    <mergeCell ref="L4:L5"/>
    <mergeCell ref="A1:B1"/>
    <mergeCell ref="A2:L2"/>
    <mergeCell ref="A3:G3"/>
    <mergeCell ref="A4:A5"/>
    <mergeCell ref="B4:C4"/>
    <mergeCell ref="D4:D5"/>
    <mergeCell ref="E4:F4"/>
    <mergeCell ref="G4:G5"/>
    <mergeCell ref="H4:H5"/>
    <mergeCell ref="I4:K4"/>
  </mergeCells>
  <phoneticPr fontId="1" type="noConversion"/>
  <pageMargins left="0.27559055118110237" right="0.23622047244094491" top="0.43307086614173229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tabSelected="1" zoomScaleNormal="100" zoomScaleSheetLayoutView="100" workbookViewId="0">
      <selection sqref="A1:K1"/>
    </sheetView>
  </sheetViews>
  <sheetFormatPr defaultRowHeight="15" customHeight="1"/>
  <cols>
    <col min="1" max="1" width="18.125" style="32" customWidth="1"/>
    <col min="2" max="2" width="31.625" style="31" customWidth="1"/>
    <col min="3" max="3" width="12.5" style="32" customWidth="1"/>
    <col min="4" max="4" width="11.375" style="32" customWidth="1"/>
    <col min="5" max="5" width="13.625" style="32" customWidth="1"/>
    <col min="6" max="6" width="15" style="32" customWidth="1"/>
    <col min="7" max="7" width="12" style="32" customWidth="1"/>
    <col min="8" max="9" width="12.25" style="73" customWidth="1"/>
    <col min="10" max="10" width="12.25" style="74" customWidth="1"/>
    <col min="11" max="11" width="12.25" style="32" customWidth="1"/>
    <col min="12" max="16384" width="9" style="31"/>
  </cols>
  <sheetData>
    <row r="1" spans="1:12" ht="30.75" customHeight="1">
      <c r="A1" s="60" t="s">
        <v>128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79"/>
    </row>
    <row r="2" spans="1:12" ht="15" customHeight="1" thickBot="1">
      <c r="A2" s="102"/>
      <c r="B2" s="103"/>
      <c r="C2" s="102"/>
      <c r="D2" s="102"/>
      <c r="E2" s="102"/>
      <c r="F2" s="102"/>
      <c r="G2" s="102"/>
      <c r="H2" s="104"/>
      <c r="I2" s="104"/>
      <c r="J2" s="105"/>
      <c r="K2" s="106" t="s">
        <v>112</v>
      </c>
      <c r="L2" s="79"/>
    </row>
    <row r="3" spans="1:12" ht="26.25" customHeight="1">
      <c r="A3" s="61" t="s">
        <v>130</v>
      </c>
      <c r="B3" s="63" t="s">
        <v>114</v>
      </c>
      <c r="C3" s="63"/>
      <c r="D3" s="63"/>
      <c r="E3" s="63"/>
      <c r="F3" s="64" t="s">
        <v>113</v>
      </c>
      <c r="G3" s="64" t="s">
        <v>134</v>
      </c>
      <c r="H3" s="67" t="s">
        <v>111</v>
      </c>
      <c r="I3" s="67"/>
      <c r="J3" s="67"/>
      <c r="K3" s="68"/>
      <c r="L3" s="79"/>
    </row>
    <row r="4" spans="1:12" ht="29.25" customHeight="1">
      <c r="A4" s="62"/>
      <c r="B4" s="45" t="s">
        <v>115</v>
      </c>
      <c r="C4" s="45" t="s">
        <v>131</v>
      </c>
      <c r="D4" s="45" t="s">
        <v>132</v>
      </c>
      <c r="E4" s="45" t="s">
        <v>133</v>
      </c>
      <c r="F4" s="66"/>
      <c r="G4" s="66"/>
      <c r="H4" s="46" t="s">
        <v>117</v>
      </c>
      <c r="I4" s="46" t="s">
        <v>118</v>
      </c>
      <c r="J4" s="46" t="s">
        <v>119</v>
      </c>
      <c r="K4" s="33" t="s">
        <v>120</v>
      </c>
      <c r="L4" s="79"/>
    </row>
    <row r="5" spans="1:12" ht="19.5" customHeight="1">
      <c r="A5" s="37"/>
      <c r="B5" s="39"/>
      <c r="C5" s="39"/>
      <c r="D5" s="39"/>
      <c r="E5" s="40"/>
      <c r="F5" s="35"/>
      <c r="G5" s="35"/>
      <c r="H5" s="35"/>
      <c r="I5" s="35"/>
      <c r="J5" s="35"/>
      <c r="K5" s="75"/>
      <c r="L5" s="79"/>
    </row>
    <row r="6" spans="1:12" ht="19.5" customHeight="1" thickBot="1">
      <c r="A6" s="38"/>
      <c r="B6" s="42"/>
      <c r="C6" s="42"/>
      <c r="D6" s="42"/>
      <c r="E6" s="43"/>
      <c r="F6" s="36"/>
      <c r="G6" s="76"/>
      <c r="H6" s="76"/>
      <c r="I6" s="76"/>
      <c r="J6" s="76"/>
      <c r="K6" s="77"/>
      <c r="L6" s="79"/>
    </row>
    <row r="7" spans="1:12" ht="15" customHeight="1">
      <c r="A7" s="78"/>
      <c r="B7" s="79"/>
      <c r="C7" s="78"/>
      <c r="D7" s="78"/>
      <c r="E7" s="78"/>
      <c r="F7" s="78"/>
      <c r="G7" s="78"/>
      <c r="H7" s="98"/>
      <c r="I7" s="98"/>
      <c r="J7" s="99"/>
      <c r="K7" s="78"/>
      <c r="L7" s="79"/>
    </row>
    <row r="8" spans="1:12" ht="15" customHeight="1">
      <c r="A8" s="78"/>
      <c r="B8" s="79"/>
      <c r="C8" s="78"/>
      <c r="D8" s="78"/>
      <c r="E8" s="78"/>
      <c r="F8" s="78"/>
      <c r="G8" s="78"/>
      <c r="H8" s="98"/>
      <c r="I8" s="98"/>
      <c r="J8" s="99"/>
      <c r="K8" s="78"/>
      <c r="L8" s="79"/>
    </row>
    <row r="9" spans="1:12" ht="15" customHeight="1">
      <c r="A9" s="78"/>
      <c r="B9" s="79"/>
      <c r="C9" s="78"/>
      <c r="D9" s="78"/>
      <c r="E9" s="78"/>
      <c r="F9" s="78"/>
      <c r="G9" s="78"/>
      <c r="H9" s="98"/>
      <c r="I9" s="98"/>
      <c r="J9" s="99"/>
      <c r="K9" s="78"/>
      <c r="L9" s="79"/>
    </row>
    <row r="10" spans="1:12" ht="15" customHeight="1">
      <c r="A10" s="78"/>
      <c r="B10" s="79"/>
      <c r="C10" s="78"/>
      <c r="D10" s="78"/>
      <c r="E10" s="78"/>
      <c r="F10" s="78"/>
      <c r="G10" s="78"/>
      <c r="H10" s="98"/>
      <c r="I10" s="98"/>
      <c r="J10" s="99"/>
      <c r="K10" s="78"/>
      <c r="L10" s="79"/>
    </row>
    <row r="11" spans="1:12" ht="15" customHeight="1">
      <c r="A11" s="81" t="s">
        <v>135</v>
      </c>
      <c r="B11" s="81"/>
      <c r="C11" s="81"/>
      <c r="D11" s="81"/>
      <c r="E11" s="81"/>
      <c r="F11" s="81"/>
      <c r="G11" s="78"/>
      <c r="H11" s="98"/>
      <c r="I11" s="98"/>
      <c r="J11" s="99"/>
      <c r="K11" s="78"/>
      <c r="L11" s="79"/>
    </row>
    <row r="12" spans="1:12" ht="48.75" customHeight="1">
      <c r="A12" s="82" t="s">
        <v>136</v>
      </c>
      <c r="B12" s="82"/>
      <c r="C12" s="82"/>
      <c r="D12" s="82"/>
      <c r="E12" s="82"/>
      <c r="F12" s="82"/>
      <c r="G12" s="78"/>
      <c r="H12" s="98"/>
      <c r="I12" s="98"/>
      <c r="J12" s="99"/>
      <c r="K12" s="78"/>
      <c r="L12" s="79"/>
    </row>
    <row r="13" spans="1:12" ht="27" customHeight="1">
      <c r="A13" s="83" t="s">
        <v>137</v>
      </c>
      <c r="B13" s="83"/>
      <c r="C13" s="83"/>
      <c r="D13" s="83"/>
      <c r="E13" s="83"/>
      <c r="F13" s="83"/>
      <c r="G13" s="78"/>
      <c r="H13" s="98"/>
      <c r="I13" s="98"/>
      <c r="J13" s="99"/>
      <c r="K13" s="78"/>
      <c r="L13" s="79"/>
    </row>
    <row r="14" spans="1:12" ht="20.100000000000001" customHeight="1">
      <c r="A14" s="83" t="s">
        <v>138</v>
      </c>
      <c r="B14" s="83"/>
      <c r="C14" s="83"/>
      <c r="D14" s="83"/>
      <c r="E14" s="83"/>
      <c r="F14" s="83"/>
      <c r="G14" s="78"/>
      <c r="H14" s="98"/>
      <c r="I14" s="98"/>
      <c r="J14" s="99"/>
      <c r="K14" s="78"/>
      <c r="L14" s="79"/>
    </row>
    <row r="15" spans="1:12" ht="20.100000000000001" customHeight="1">
      <c r="A15" s="94" t="s">
        <v>139</v>
      </c>
      <c r="B15" s="95" t="s">
        <v>140</v>
      </c>
      <c r="C15" s="96"/>
      <c r="D15" s="96"/>
      <c r="E15" s="96"/>
      <c r="F15" s="97"/>
      <c r="G15" s="78"/>
      <c r="H15" s="98"/>
      <c r="I15" s="98"/>
      <c r="J15" s="99"/>
      <c r="K15" s="78"/>
      <c r="L15" s="79"/>
    </row>
    <row r="16" spans="1:12" ht="45.75" customHeight="1">
      <c r="A16" s="84" t="s">
        <v>141</v>
      </c>
      <c r="B16" s="108" t="s">
        <v>147</v>
      </c>
      <c r="C16" s="89"/>
      <c r="D16" s="89"/>
      <c r="E16" s="89"/>
      <c r="F16" s="90"/>
      <c r="G16" s="78"/>
      <c r="H16" s="98"/>
      <c r="I16" s="98"/>
      <c r="J16" s="99"/>
      <c r="K16" s="78"/>
      <c r="L16" s="79"/>
    </row>
    <row r="17" spans="1:12" ht="20.100000000000001" customHeight="1">
      <c r="A17" s="84" t="s">
        <v>142</v>
      </c>
      <c r="B17" s="91" t="s">
        <v>148</v>
      </c>
      <c r="C17" s="92"/>
      <c r="D17" s="92"/>
      <c r="E17" s="92"/>
      <c r="F17" s="93"/>
      <c r="G17" s="78"/>
      <c r="H17" s="98"/>
      <c r="I17" s="98"/>
      <c r="J17" s="99"/>
      <c r="K17" s="78"/>
      <c r="L17" s="79"/>
    </row>
    <row r="18" spans="1:12" ht="20.100000000000001" customHeight="1">
      <c r="A18" s="78"/>
      <c r="B18" s="79"/>
      <c r="C18" s="78"/>
      <c r="D18" s="78"/>
      <c r="E18" s="78"/>
      <c r="F18" s="78"/>
      <c r="G18" s="78"/>
      <c r="H18" s="98"/>
      <c r="I18" s="98"/>
      <c r="J18" s="99"/>
      <c r="K18" s="78"/>
      <c r="L18" s="79"/>
    </row>
    <row r="19" spans="1:12" s="86" customFormat="1" ht="20.100000000000001" customHeight="1">
      <c r="A19" s="80" t="s">
        <v>143</v>
      </c>
      <c r="B19" s="80"/>
      <c r="C19" s="80"/>
      <c r="D19" s="80"/>
      <c r="E19" s="80"/>
      <c r="F19" s="85"/>
      <c r="G19" s="85"/>
      <c r="H19" s="100"/>
      <c r="I19" s="100"/>
      <c r="J19" s="101"/>
      <c r="K19" s="85"/>
      <c r="L19" s="107"/>
    </row>
    <row r="20" spans="1:12" s="86" customFormat="1" ht="20.100000000000001" customHeight="1">
      <c r="A20" s="87" t="s">
        <v>151</v>
      </c>
      <c r="B20" s="87"/>
      <c r="C20" s="87"/>
      <c r="D20" s="87"/>
      <c r="E20" s="87"/>
      <c r="F20" s="85"/>
      <c r="G20" s="85"/>
      <c r="H20" s="100"/>
      <c r="I20" s="100"/>
      <c r="J20" s="101"/>
      <c r="K20" s="85"/>
      <c r="L20" s="107"/>
    </row>
    <row r="21" spans="1:12" s="86" customFormat="1" ht="20.100000000000001" customHeight="1">
      <c r="A21" s="87" t="s">
        <v>146</v>
      </c>
      <c r="B21" s="87"/>
      <c r="C21" s="87"/>
      <c r="D21" s="87"/>
      <c r="E21" s="87"/>
      <c r="F21" s="85"/>
      <c r="G21" s="85"/>
      <c r="H21" s="100"/>
      <c r="I21" s="100"/>
      <c r="J21" s="101"/>
      <c r="K21" s="85"/>
      <c r="L21" s="107"/>
    </row>
    <row r="22" spans="1:12" s="86" customFormat="1" ht="36.75" customHeight="1">
      <c r="A22" s="88" t="s">
        <v>150</v>
      </c>
      <c r="B22" s="87"/>
      <c r="C22" s="87"/>
      <c r="D22" s="87"/>
      <c r="E22" s="87"/>
      <c r="F22" s="85"/>
      <c r="G22" s="85"/>
      <c r="H22" s="100"/>
      <c r="I22" s="100"/>
      <c r="J22" s="101"/>
      <c r="K22" s="85"/>
      <c r="L22" s="107"/>
    </row>
    <row r="23" spans="1:12" s="86" customFormat="1" ht="38.25" customHeight="1">
      <c r="A23" s="88" t="s">
        <v>144</v>
      </c>
      <c r="B23" s="87"/>
      <c r="C23" s="87"/>
      <c r="D23" s="87"/>
      <c r="E23" s="87"/>
      <c r="F23" s="85"/>
      <c r="G23" s="85"/>
      <c r="H23" s="100"/>
      <c r="I23" s="100"/>
      <c r="J23" s="101"/>
      <c r="K23" s="85"/>
      <c r="L23" s="107"/>
    </row>
    <row r="24" spans="1:12" s="86" customFormat="1" ht="20.100000000000001" customHeight="1">
      <c r="A24" s="87" t="s">
        <v>145</v>
      </c>
      <c r="B24" s="87"/>
      <c r="C24" s="87"/>
      <c r="D24" s="87"/>
      <c r="E24" s="87"/>
      <c r="F24" s="85"/>
      <c r="G24" s="85"/>
      <c r="H24" s="100"/>
      <c r="I24" s="100"/>
      <c r="J24" s="101"/>
      <c r="K24" s="85"/>
      <c r="L24" s="107"/>
    </row>
    <row r="25" spans="1:12" ht="15" customHeight="1">
      <c r="A25" s="78"/>
      <c r="B25" s="79"/>
      <c r="C25" s="78"/>
      <c r="D25" s="78"/>
      <c r="E25" s="78"/>
      <c r="F25" s="78"/>
      <c r="G25" s="78"/>
      <c r="H25" s="98"/>
      <c r="I25" s="98"/>
      <c r="J25" s="99"/>
      <c r="K25" s="78"/>
      <c r="L25" s="79"/>
    </row>
    <row r="26" spans="1:12" ht="15" customHeight="1">
      <c r="G26" s="78"/>
      <c r="H26" s="98"/>
      <c r="I26" s="98"/>
      <c r="J26" s="99"/>
      <c r="K26" s="78"/>
      <c r="L26" s="79"/>
    </row>
    <row r="27" spans="1:12" ht="15" customHeight="1">
      <c r="L27" s="79"/>
    </row>
  </sheetData>
  <mergeCells count="19">
    <mergeCell ref="A22:E22"/>
    <mergeCell ref="A23:E23"/>
    <mergeCell ref="A24:E24"/>
    <mergeCell ref="A19:E19"/>
    <mergeCell ref="B15:F15"/>
    <mergeCell ref="B16:F16"/>
    <mergeCell ref="B17:F17"/>
    <mergeCell ref="A14:F14"/>
    <mergeCell ref="A20:E20"/>
    <mergeCell ref="A21:E21"/>
    <mergeCell ref="A11:F11"/>
    <mergeCell ref="A12:F12"/>
    <mergeCell ref="A13:F13"/>
    <mergeCell ref="A1:K1"/>
    <mergeCell ref="A3:A4"/>
    <mergeCell ref="F3:F4"/>
    <mergeCell ref="G3:G4"/>
    <mergeCell ref="H3:K3"/>
    <mergeCell ref="B3:E3"/>
  </mergeCells>
  <phoneticPr fontId="1" type="noConversion"/>
  <printOptions horizontalCentered="1"/>
  <pageMargins left="0.19685039370078741" right="0.19685039370078741" top="0.15748031496062992" bottom="0.15748031496062992" header="0.27559055118110237" footer="0.15748031496062992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>
      <selection sqref="A1:L1"/>
    </sheetView>
  </sheetViews>
  <sheetFormatPr defaultRowHeight="15" customHeight="1"/>
  <cols>
    <col min="1" max="1" width="7.25" style="32" customWidth="1"/>
    <col min="2" max="2" width="31.625" style="31" customWidth="1"/>
    <col min="3" max="3" width="12.125" style="32" customWidth="1"/>
    <col min="4" max="4" width="11.375" style="32" customWidth="1"/>
    <col min="5" max="5" width="13.625" style="32" customWidth="1"/>
    <col min="6" max="6" width="6" style="32" customWidth="1"/>
    <col min="7" max="7" width="26.625" style="32" customWidth="1"/>
    <col min="8" max="8" width="12" style="32" customWidth="1"/>
    <col min="9" max="10" width="12.25" style="73" customWidth="1"/>
    <col min="11" max="11" width="12.25" style="74" customWidth="1"/>
    <col min="12" max="12" width="12.25" style="32" customWidth="1"/>
    <col min="13" max="16384" width="9" style="31"/>
  </cols>
  <sheetData>
    <row r="1" spans="1:13" ht="30.75" customHeight="1">
      <c r="A1" s="60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79"/>
    </row>
    <row r="2" spans="1:13" ht="15" customHeight="1" thickBot="1">
      <c r="A2" s="102"/>
      <c r="B2" s="103"/>
      <c r="C2" s="102"/>
      <c r="D2" s="102"/>
      <c r="E2" s="102"/>
      <c r="F2" s="102"/>
      <c r="G2" s="102"/>
      <c r="H2" s="102"/>
      <c r="I2" s="104"/>
      <c r="J2" s="104"/>
      <c r="K2" s="105"/>
      <c r="L2" s="106" t="s">
        <v>121</v>
      </c>
      <c r="M2" s="79"/>
    </row>
    <row r="3" spans="1:13" ht="26.25" customHeight="1">
      <c r="A3" s="61" t="s">
        <v>130</v>
      </c>
      <c r="B3" s="63" t="s">
        <v>114</v>
      </c>
      <c r="C3" s="63"/>
      <c r="D3" s="63"/>
      <c r="E3" s="63"/>
      <c r="F3" s="64" t="s">
        <v>116</v>
      </c>
      <c r="G3" s="64" t="s">
        <v>122</v>
      </c>
      <c r="H3" s="64" t="s">
        <v>134</v>
      </c>
      <c r="I3" s="67" t="s">
        <v>111</v>
      </c>
      <c r="J3" s="67"/>
      <c r="K3" s="67"/>
      <c r="L3" s="68"/>
      <c r="M3" s="79"/>
    </row>
    <row r="4" spans="1:13" ht="29.25" customHeight="1">
      <c r="A4" s="62"/>
      <c r="B4" s="34" t="s">
        <v>123</v>
      </c>
      <c r="C4" s="45" t="s">
        <v>131</v>
      </c>
      <c r="D4" s="45" t="s">
        <v>132</v>
      </c>
      <c r="E4" s="45" t="s">
        <v>133</v>
      </c>
      <c r="F4" s="65"/>
      <c r="G4" s="66"/>
      <c r="H4" s="66"/>
      <c r="I4" s="46" t="s">
        <v>124</v>
      </c>
      <c r="J4" s="46" t="s">
        <v>125</v>
      </c>
      <c r="K4" s="46" t="s">
        <v>126</v>
      </c>
      <c r="L4" s="33" t="s">
        <v>127</v>
      </c>
      <c r="M4" s="79"/>
    </row>
    <row r="5" spans="1:13" ht="19.5" customHeight="1">
      <c r="A5" s="37"/>
      <c r="B5" s="39"/>
      <c r="C5" s="39"/>
      <c r="D5" s="39"/>
      <c r="E5" s="40"/>
      <c r="F5" s="69"/>
      <c r="G5" s="41"/>
      <c r="H5" s="41"/>
      <c r="I5" s="41"/>
      <c r="J5" s="41"/>
      <c r="K5" s="41"/>
      <c r="L5" s="70"/>
      <c r="M5" s="79"/>
    </row>
    <row r="6" spans="1:13" ht="19.5" customHeight="1" thickBot="1">
      <c r="A6" s="38"/>
      <c r="B6" s="42"/>
      <c r="C6" s="42"/>
      <c r="D6" s="42"/>
      <c r="E6" s="43"/>
      <c r="F6" s="71"/>
      <c r="G6" s="44"/>
      <c r="H6" s="44"/>
      <c r="I6" s="44"/>
      <c r="J6" s="44"/>
      <c r="K6" s="44"/>
      <c r="L6" s="72"/>
      <c r="M6" s="79"/>
    </row>
    <row r="7" spans="1:13" ht="15" customHeight="1">
      <c r="A7" s="78"/>
      <c r="B7" s="79"/>
      <c r="C7" s="78"/>
      <c r="D7" s="78"/>
      <c r="E7" s="78"/>
      <c r="F7" s="78"/>
      <c r="G7" s="78"/>
      <c r="H7" s="78"/>
      <c r="I7" s="98"/>
      <c r="J7" s="98"/>
      <c r="K7" s="99"/>
      <c r="L7" s="78"/>
      <c r="M7" s="79"/>
    </row>
    <row r="8" spans="1:13" ht="15" customHeight="1">
      <c r="A8" s="78"/>
      <c r="B8" s="79"/>
      <c r="C8" s="78"/>
      <c r="D8" s="78"/>
      <c r="E8" s="78"/>
      <c r="F8" s="78"/>
      <c r="G8" s="78"/>
      <c r="H8" s="78"/>
      <c r="I8" s="98"/>
      <c r="J8" s="98"/>
      <c r="K8" s="99"/>
      <c r="L8" s="78"/>
      <c r="M8" s="79"/>
    </row>
    <row r="9" spans="1:13" ht="15" customHeight="1">
      <c r="A9" s="78"/>
      <c r="B9" s="79"/>
      <c r="C9" s="78"/>
      <c r="D9" s="78"/>
      <c r="E9" s="78"/>
      <c r="F9" s="78"/>
      <c r="G9" s="78"/>
      <c r="H9" s="78"/>
      <c r="I9" s="98"/>
      <c r="J9" s="98"/>
      <c r="K9" s="99"/>
      <c r="L9" s="78"/>
      <c r="M9" s="79"/>
    </row>
    <row r="10" spans="1:13" ht="15" customHeight="1">
      <c r="A10" s="78"/>
      <c r="B10" s="79"/>
      <c r="C10" s="78"/>
      <c r="D10" s="78"/>
      <c r="E10" s="78"/>
      <c r="F10" s="78"/>
      <c r="G10" s="78"/>
      <c r="H10" s="78"/>
      <c r="I10" s="98"/>
      <c r="J10" s="98"/>
      <c r="K10" s="99"/>
      <c r="L10" s="78"/>
      <c r="M10" s="79"/>
    </row>
    <row r="11" spans="1:13" ht="15" customHeight="1">
      <c r="A11" s="81" t="s">
        <v>135</v>
      </c>
      <c r="B11" s="81"/>
      <c r="C11" s="81"/>
      <c r="D11" s="81"/>
      <c r="E11" s="81"/>
      <c r="F11" s="81"/>
      <c r="G11" s="81"/>
      <c r="I11" s="98"/>
      <c r="J11" s="98"/>
      <c r="K11" s="99"/>
      <c r="L11" s="78"/>
      <c r="M11" s="79"/>
    </row>
    <row r="12" spans="1:13" ht="55.5" customHeight="1">
      <c r="A12" s="82" t="s">
        <v>152</v>
      </c>
      <c r="B12" s="82"/>
      <c r="C12" s="82"/>
      <c r="D12" s="82"/>
      <c r="E12" s="82"/>
      <c r="F12" s="82"/>
      <c r="G12" s="82"/>
      <c r="H12" s="82"/>
      <c r="J12" s="98"/>
      <c r="K12" s="99"/>
      <c r="L12" s="78"/>
      <c r="M12" s="79"/>
    </row>
    <row r="13" spans="1:13" ht="33" customHeight="1">
      <c r="A13" s="83" t="s">
        <v>149</v>
      </c>
      <c r="B13" s="83"/>
      <c r="C13" s="83"/>
      <c r="D13" s="83"/>
      <c r="E13" s="83"/>
      <c r="F13" s="83"/>
      <c r="G13" s="83"/>
      <c r="H13" s="83"/>
      <c r="I13" s="83"/>
      <c r="J13" s="98"/>
      <c r="K13" s="99"/>
      <c r="L13" s="78"/>
      <c r="M13" s="79"/>
    </row>
    <row r="14" spans="1:13" ht="15" customHeight="1">
      <c r="A14" s="83"/>
      <c r="B14" s="83"/>
      <c r="C14" s="83"/>
      <c r="D14" s="83"/>
      <c r="E14" s="83"/>
      <c r="F14" s="83"/>
      <c r="G14" s="83"/>
      <c r="H14" s="78"/>
      <c r="I14" s="98"/>
      <c r="J14" s="98"/>
      <c r="K14" s="99"/>
      <c r="L14" s="78"/>
      <c r="M14" s="79"/>
    </row>
    <row r="15" spans="1:13" ht="15" customHeight="1">
      <c r="H15" s="78"/>
      <c r="I15" s="98"/>
      <c r="J15" s="98"/>
      <c r="K15" s="99"/>
      <c r="L15" s="78"/>
      <c r="M15" s="79"/>
    </row>
    <row r="16" spans="1:13" ht="15" customHeight="1">
      <c r="A16" s="78"/>
      <c r="B16" s="79"/>
      <c r="C16" s="78"/>
      <c r="D16" s="78"/>
      <c r="E16" s="78"/>
      <c r="F16" s="78"/>
      <c r="G16" s="78"/>
      <c r="H16" s="78"/>
      <c r="I16" s="98"/>
      <c r="J16" s="98"/>
      <c r="K16" s="99"/>
      <c r="L16" s="78"/>
      <c r="M16" s="79"/>
    </row>
    <row r="17" spans="1:13" ht="15" customHeight="1">
      <c r="A17" s="78"/>
      <c r="B17" s="79"/>
      <c r="C17" s="78"/>
      <c r="D17" s="78"/>
      <c r="E17" s="78"/>
      <c r="F17" s="78"/>
      <c r="G17" s="78"/>
      <c r="H17" s="78"/>
      <c r="I17" s="98"/>
      <c r="J17" s="98"/>
      <c r="K17" s="99"/>
      <c r="L17" s="78"/>
      <c r="M17" s="79"/>
    </row>
  </sheetData>
  <mergeCells count="11">
    <mergeCell ref="A11:G11"/>
    <mergeCell ref="A14:G14"/>
    <mergeCell ref="A12:H12"/>
    <mergeCell ref="A13:I13"/>
    <mergeCell ref="A1:L1"/>
    <mergeCell ref="A3:A4"/>
    <mergeCell ref="B3:E3"/>
    <mergeCell ref="F3:F4"/>
    <mergeCell ref="G3:G4"/>
    <mergeCell ref="H3:H4"/>
    <mergeCell ref="I3:L3"/>
  </mergeCells>
  <phoneticPr fontId="1" type="noConversion"/>
  <printOptions horizontalCentered="1"/>
  <pageMargins left="0.19685039370078741" right="0.19685039370078741" top="0.15748031496062992" bottom="0.15748031496062992" header="0.27559055118110237" footer="0.15748031496062992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당초</vt:lpstr>
      <vt:lpstr>기능성 양잠산업 기반조성사업</vt:lpstr>
      <vt:lpstr>오디 생산비 절감 기자재 보급사업</vt:lpstr>
      <vt:lpstr>'기능성 양잠산업 기반조성사업'!Print_Titles</vt:lpstr>
      <vt:lpstr>당초!Print_Titles</vt:lpstr>
      <vt:lpstr>'오디 생산비 절감 기자재 보급사업'!Print_Titles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JOOYON</dc:creator>
  <cp:lastModifiedBy>owner</cp:lastModifiedBy>
  <cp:lastPrinted>2020-03-30T06:55:28Z</cp:lastPrinted>
  <dcterms:created xsi:type="dcterms:W3CDTF">2013-01-10T07:45:39Z</dcterms:created>
  <dcterms:modified xsi:type="dcterms:W3CDTF">2020-04-05T01:54:23Z</dcterms:modified>
</cp:coreProperties>
</file>