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일반원예시설" sheetId="1" r:id="rId1"/>
    <sheet name="ICT 융복합" sheetId="2" r:id="rId2"/>
    <sheet name="에너지절감시설" sheetId="3" r:id="rId3"/>
    <sheet name="농업에너지이용효율화" sheetId="4" r:id="rId4"/>
  </sheets>
  <calcPr calcId="124519"/>
</workbook>
</file>

<file path=xl/calcChain.xml><?xml version="1.0" encoding="utf-8"?>
<calcChain xmlns="http://schemas.openxmlformats.org/spreadsheetml/2006/main">
  <c r="R3" i="4"/>
  <c r="Q3"/>
  <c r="P3"/>
  <c r="N3"/>
  <c r="M3"/>
  <c r="K3"/>
  <c r="H3"/>
  <c r="E3"/>
  <c r="R3" i="3"/>
  <c r="Q3"/>
  <c r="P3"/>
  <c r="N3"/>
  <c r="M3"/>
  <c r="K3"/>
  <c r="H3"/>
  <c r="E3"/>
  <c r="S3" i="2"/>
  <c r="R3"/>
  <c r="Q3"/>
  <c r="O3"/>
  <c r="N3"/>
  <c r="L3"/>
  <c r="H3"/>
  <c r="E3"/>
  <c r="R3" i="1"/>
  <c r="L3"/>
  <c r="M3"/>
  <c r="N3"/>
  <c r="O3"/>
  <c r="P3"/>
  <c r="Q3"/>
  <c r="K3"/>
  <c r="H3"/>
  <c r="E3"/>
  <c r="O14" i="4"/>
  <c r="L14" s="1"/>
  <c r="O13"/>
  <c r="L13" s="1"/>
  <c r="O12"/>
  <c r="L12" s="1"/>
  <c r="O11"/>
  <c r="L11" s="1"/>
  <c r="O10"/>
  <c r="L10" s="1"/>
  <c r="O10" i="3"/>
  <c r="L10" s="1"/>
  <c r="O9"/>
  <c r="L9" s="1"/>
  <c r="O8"/>
  <c r="O7"/>
  <c r="L7" s="1"/>
  <c r="P13" i="2"/>
  <c r="M13" s="1"/>
  <c r="P12"/>
  <c r="M12" s="1"/>
  <c r="P11"/>
  <c r="M11" s="1"/>
  <c r="P10"/>
  <c r="M10" s="1"/>
  <c r="P9"/>
  <c r="M9" s="1"/>
  <c r="P8"/>
  <c r="M8" s="1"/>
  <c r="P7"/>
  <c r="P3" s="1"/>
  <c r="O15" i="1"/>
  <c r="L15" s="1"/>
  <c r="O14"/>
  <c r="L14" s="1"/>
  <c r="O13"/>
  <c r="L13" s="1"/>
  <c r="O12"/>
  <c r="L12" s="1"/>
  <c r="O11"/>
  <c r="L11" s="1"/>
  <c r="O10"/>
  <c r="L10" s="1"/>
  <c r="O9"/>
  <c r="L9" s="1"/>
  <c r="O8"/>
  <c r="L8" s="1"/>
  <c r="O7"/>
  <c r="L7" s="1"/>
  <c r="M7" i="2" l="1"/>
  <c r="M3" s="1"/>
  <c r="O3" i="3"/>
  <c r="L3" i="4"/>
  <c r="O3"/>
  <c r="L8" i="3"/>
  <c r="L3" s="1"/>
</calcChain>
</file>

<file path=xl/comments1.xml><?xml version="1.0" encoding="utf-8"?>
<comments xmlns="http://schemas.openxmlformats.org/spreadsheetml/2006/main">
  <authors>
    <author>MIFAFF</author>
  </authors>
  <commentList>
    <comment ref="I5" authorId="0">
      <text>
        <r>
          <rPr>
            <b/>
            <sz val="10"/>
            <color indexed="81"/>
            <rFont val="맑은 고딕"/>
            <family val="3"/>
            <charset val="129"/>
          </rPr>
          <t>철골온실 
연동비닐 
단동비닐</t>
        </r>
      </text>
    </comment>
    <comment ref="K5" authorId="0">
      <text>
        <r>
          <rPr>
            <b/>
            <sz val="10"/>
            <color indexed="81"/>
            <rFont val="맑은 고딕"/>
            <family val="3"/>
            <charset val="129"/>
          </rPr>
          <t>복합환경관리
단순환경관리</t>
        </r>
      </text>
    </comment>
  </commentList>
</comments>
</file>

<file path=xl/comments2.xml><?xml version="1.0" encoding="utf-8"?>
<comments xmlns="http://schemas.openxmlformats.org/spreadsheetml/2006/main">
  <authors>
    <author>MIFAFF</author>
  </authors>
  <commentList>
    <comment ref="J5" authorId="0">
      <text>
        <r>
          <rPr>
            <b/>
            <sz val="10"/>
            <color indexed="81"/>
            <rFont val="맑은 고딕"/>
            <family val="3"/>
            <charset val="129"/>
          </rPr>
          <t>에너지절감시설(다겹보온커튼, 순환식수막시설, 보온덮개, 공기열냉난방시설 등)</t>
        </r>
        <r>
          <rPr>
            <sz val="10"/>
            <color indexed="81"/>
            <rFont val="맑은 고딕"/>
            <family val="3"/>
            <charset val="129"/>
          </rPr>
          <t xml:space="preserve">
  - 국고 20%, 융자 30%, 지방비 30%, 자부담 20%</t>
        </r>
      </text>
    </comment>
  </commentList>
</comments>
</file>

<file path=xl/comments3.xml><?xml version="1.0" encoding="utf-8"?>
<comments xmlns="http://schemas.openxmlformats.org/spreadsheetml/2006/main">
  <authors>
    <author>MIFAFF</author>
  </authors>
  <commentList>
    <comment ref="J5" authorId="0">
      <text>
        <r>
          <rPr>
            <b/>
            <sz val="10"/>
            <color indexed="81"/>
            <rFont val="맑은 고딕"/>
            <family val="3"/>
            <charset val="129"/>
          </rPr>
          <t xml:space="preserve">신재생에너지
</t>
        </r>
        <r>
          <rPr>
            <sz val="10"/>
            <color indexed="81"/>
            <rFont val="맑은 고딕"/>
            <family val="3"/>
            <charset val="129"/>
          </rPr>
          <t xml:space="preserve">  - 지열냉난방시설: 국고 50%, 융자 10%, 지방비 20%, 자부담 20%
  - 폐열냉난방시설: 국고 60%, 융자 10%, 지방비 20%, 자부담 10%
  - 목재펠릿 난방기: 국고 30%, 융자 20%, 지방비 30%, 자부담 20%</t>
        </r>
      </text>
    </comment>
  </commentList>
</comments>
</file>

<file path=xl/sharedStrings.xml><?xml version="1.0" encoding="utf-8"?>
<sst xmlns="http://schemas.openxmlformats.org/spreadsheetml/2006/main" count="245" uniqueCount="133">
  <si>
    <t xml:space="preserve"> 2019년 시설원예현대화사업(일반원예시설) 수요조사 결과</t>
    <phoneticPr fontId="4" type="noConversion"/>
  </si>
  <si>
    <t>합계</t>
  </si>
  <si>
    <t>시군</t>
    <phoneticPr fontId="4" type="noConversion"/>
  </si>
  <si>
    <t>읍면</t>
    <phoneticPr fontId="4" type="noConversion"/>
  </si>
  <si>
    <t>단쳬(단지)명</t>
    <phoneticPr fontId="4" type="noConversion"/>
  </si>
  <si>
    <t>대표자</t>
    <phoneticPr fontId="4" type="noConversion"/>
  </si>
  <si>
    <t>참여
농가수</t>
    <phoneticPr fontId="4" type="noConversion"/>
  </si>
  <si>
    <t>농가명</t>
    <phoneticPr fontId="4" type="noConversion"/>
  </si>
  <si>
    <t>주 재배작물</t>
    <phoneticPr fontId="4" type="noConversion"/>
  </si>
  <si>
    <t>단체(단지)
규모
(㎡)</t>
    <phoneticPr fontId="4" type="noConversion"/>
  </si>
  <si>
    <t>사업계획</t>
    <phoneticPr fontId="4" type="noConversion"/>
  </si>
  <si>
    <t>사업비(천원)</t>
    <phoneticPr fontId="4" type="noConversion"/>
  </si>
  <si>
    <t>사업구분</t>
    <phoneticPr fontId="4" type="noConversion"/>
  </si>
  <si>
    <t>세부사업</t>
    <phoneticPr fontId="4" type="noConversion"/>
  </si>
  <si>
    <t>사업량
(㎡)</t>
    <phoneticPr fontId="4" type="noConversion"/>
  </si>
  <si>
    <t>합계</t>
    <phoneticPr fontId="4" type="noConversion"/>
  </si>
  <si>
    <t>국고
(20%)</t>
    <phoneticPr fontId="4" type="noConversion"/>
  </si>
  <si>
    <t>융자
(30%)</t>
    <phoneticPr fontId="4" type="noConversion"/>
  </si>
  <si>
    <t>지방비(30%)</t>
    <phoneticPr fontId="4" type="noConversion"/>
  </si>
  <si>
    <t>자부담
(20%)</t>
    <phoneticPr fontId="4" type="noConversion"/>
  </si>
  <si>
    <t>소계</t>
    <phoneticPr fontId="4" type="noConversion"/>
  </si>
  <si>
    <t>시도비</t>
    <phoneticPr fontId="4" type="noConversion"/>
  </si>
  <si>
    <t>시군비</t>
    <phoneticPr fontId="4" type="noConversion"/>
  </si>
  <si>
    <t>OO시설원예</t>
    <phoneticPr fontId="4" type="noConversion"/>
  </si>
  <si>
    <t>홍길동</t>
    <phoneticPr fontId="4" type="noConversion"/>
  </si>
  <si>
    <t>김OO</t>
    <phoneticPr fontId="4" type="noConversion"/>
  </si>
  <si>
    <t>토마토</t>
    <phoneticPr fontId="4" type="noConversion"/>
  </si>
  <si>
    <t>일반원예시설</t>
    <phoneticPr fontId="4" type="noConversion"/>
  </si>
  <si>
    <t>양액재배시설</t>
    <phoneticPr fontId="4" type="noConversion"/>
  </si>
  <si>
    <t>이OO</t>
    <phoneticPr fontId="4" type="noConversion"/>
  </si>
  <si>
    <t>자동개폐기</t>
    <phoneticPr fontId="4" type="noConversion"/>
  </si>
  <si>
    <t>박OO</t>
    <phoneticPr fontId="4" type="noConversion"/>
  </si>
  <si>
    <t>환풍기</t>
    <phoneticPr fontId="4" type="noConversion"/>
  </si>
  <si>
    <t>OO작목회</t>
    <phoneticPr fontId="4" type="noConversion"/>
  </si>
  <si>
    <t>심순애</t>
    <phoneticPr fontId="4" type="noConversion"/>
  </si>
  <si>
    <t>최OO</t>
    <phoneticPr fontId="4" type="noConversion"/>
  </si>
  <si>
    <t>딸기</t>
    <phoneticPr fontId="4" type="noConversion"/>
  </si>
  <si>
    <t>제습기</t>
    <phoneticPr fontId="4" type="noConversion"/>
  </si>
  <si>
    <t>정OO</t>
    <phoneticPr fontId="4" type="noConversion"/>
  </si>
  <si>
    <t>무인방제기</t>
    <phoneticPr fontId="4" type="noConversion"/>
  </si>
  <si>
    <t>개인</t>
    <phoneticPr fontId="4" type="noConversion"/>
  </si>
  <si>
    <t>이순신</t>
    <phoneticPr fontId="4" type="noConversion"/>
  </si>
  <si>
    <t>파프리카</t>
    <phoneticPr fontId="4" type="noConversion"/>
  </si>
  <si>
    <t xml:space="preserve"> 2019년 시설원예 ICT 융복합 확산사업(스마트팜 시설보급) 수요조사 결과</t>
    <phoneticPr fontId="4" type="noConversion"/>
  </si>
  <si>
    <t>시군</t>
    <phoneticPr fontId="4" type="noConversion"/>
  </si>
  <si>
    <t>읍면</t>
    <phoneticPr fontId="4" type="noConversion"/>
  </si>
  <si>
    <t>단쳬(단지)명</t>
    <phoneticPr fontId="4" type="noConversion"/>
  </si>
  <si>
    <t>대표자</t>
    <phoneticPr fontId="4" type="noConversion"/>
  </si>
  <si>
    <t>참여
농가수</t>
    <phoneticPr fontId="4" type="noConversion"/>
  </si>
  <si>
    <t>농가명</t>
    <phoneticPr fontId="4" type="noConversion"/>
  </si>
  <si>
    <t>주 재배작물</t>
    <phoneticPr fontId="4" type="noConversion"/>
  </si>
  <si>
    <t>단체(단지)
규모
(㎡)</t>
    <phoneticPr fontId="4" type="noConversion"/>
  </si>
  <si>
    <t>사업계획</t>
    <phoneticPr fontId="4" type="noConversion"/>
  </si>
  <si>
    <t>사업비(천원)</t>
    <phoneticPr fontId="4" type="noConversion"/>
  </si>
  <si>
    <t>온실유형</t>
    <phoneticPr fontId="4" type="noConversion"/>
  </si>
  <si>
    <t>형태</t>
    <phoneticPr fontId="4" type="noConversion"/>
  </si>
  <si>
    <t>세부사업</t>
    <phoneticPr fontId="4" type="noConversion"/>
  </si>
  <si>
    <t>사업량
(㎡)</t>
    <phoneticPr fontId="4" type="noConversion"/>
  </si>
  <si>
    <t>합계</t>
    <phoneticPr fontId="4" type="noConversion"/>
  </si>
  <si>
    <t>국고
(20%)</t>
    <phoneticPr fontId="4" type="noConversion"/>
  </si>
  <si>
    <t>융자
(30%)</t>
    <phoneticPr fontId="4" type="noConversion"/>
  </si>
  <si>
    <t>지방비(30%)</t>
    <phoneticPr fontId="4" type="noConversion"/>
  </si>
  <si>
    <t>자부담
(20%)</t>
    <phoneticPr fontId="4" type="noConversion"/>
  </si>
  <si>
    <t>소계</t>
    <phoneticPr fontId="4" type="noConversion"/>
  </si>
  <si>
    <t>시도비</t>
    <phoneticPr fontId="4" type="noConversion"/>
  </si>
  <si>
    <t>시군비</t>
    <phoneticPr fontId="4" type="noConversion"/>
  </si>
  <si>
    <t>OO시설원예</t>
  </si>
  <si>
    <t>홍길동</t>
  </si>
  <si>
    <t>김OO</t>
  </si>
  <si>
    <t>토마토</t>
  </si>
  <si>
    <t>철골온실</t>
  </si>
  <si>
    <t>유리</t>
  </si>
  <si>
    <t>복합환경관리</t>
  </si>
  <si>
    <t>이OO</t>
  </si>
  <si>
    <t>비닐온실</t>
  </si>
  <si>
    <t>단동 5</t>
  </si>
  <si>
    <t>박OO</t>
  </si>
  <si>
    <t>경질판</t>
  </si>
  <si>
    <t>OO작목회</t>
  </si>
  <si>
    <t>심순애</t>
  </si>
  <si>
    <t>최OO</t>
  </si>
  <si>
    <t>딸기</t>
  </si>
  <si>
    <t>연동 8</t>
  </si>
  <si>
    <t>단순환경관리</t>
  </si>
  <si>
    <t>정OO</t>
  </si>
  <si>
    <t>연동 10</t>
  </si>
  <si>
    <t>개인</t>
  </si>
  <si>
    <t>이순신</t>
  </si>
  <si>
    <t>파프리카</t>
  </si>
  <si>
    <t xml:space="preserve"> 2019년 농업에너지이용효율화사업(에너지절감시설) 수요조사 결과</t>
    <phoneticPr fontId="4" type="noConversion"/>
  </si>
  <si>
    <t>사업구분</t>
    <phoneticPr fontId="4" type="noConversion"/>
  </si>
  <si>
    <t>사업량
(㎡, 대, 개)</t>
    <phoneticPr fontId="4" type="noConversion"/>
  </si>
  <si>
    <t>국고</t>
    <phoneticPr fontId="4" type="noConversion"/>
  </si>
  <si>
    <t>융자</t>
    <phoneticPr fontId="4" type="noConversion"/>
  </si>
  <si>
    <t>지방비</t>
    <phoneticPr fontId="4" type="noConversion"/>
  </si>
  <si>
    <t>자부담</t>
    <phoneticPr fontId="4" type="noConversion"/>
  </si>
  <si>
    <t>OO시설원예</t>
    <phoneticPr fontId="4" type="noConversion"/>
  </si>
  <si>
    <t>홍길동</t>
    <phoneticPr fontId="4" type="noConversion"/>
  </si>
  <si>
    <t>이OO</t>
    <phoneticPr fontId="4" type="noConversion"/>
  </si>
  <si>
    <t>토마토</t>
    <phoneticPr fontId="4" type="noConversion"/>
  </si>
  <si>
    <t>에너지절감시설</t>
    <phoneticPr fontId="4" type="noConversion"/>
  </si>
  <si>
    <t>다겹보온커튼</t>
    <phoneticPr fontId="4" type="noConversion"/>
  </si>
  <si>
    <t>박OO</t>
    <phoneticPr fontId="4" type="noConversion"/>
  </si>
  <si>
    <t>순환식수막시설</t>
    <phoneticPr fontId="4" type="noConversion"/>
  </si>
  <si>
    <t>OO작목회</t>
    <phoneticPr fontId="4" type="noConversion"/>
  </si>
  <si>
    <t>심순애</t>
    <phoneticPr fontId="4" type="noConversion"/>
  </si>
  <si>
    <t>정OO</t>
    <phoneticPr fontId="4" type="noConversion"/>
  </si>
  <si>
    <t>딸기</t>
    <phoneticPr fontId="4" type="noConversion"/>
  </si>
  <si>
    <t>사업량
(㎡, 대, 개)</t>
    <phoneticPr fontId="4" type="noConversion"/>
  </si>
  <si>
    <t>국고</t>
    <phoneticPr fontId="4" type="noConversion"/>
  </si>
  <si>
    <t>융자</t>
    <phoneticPr fontId="4" type="noConversion"/>
  </si>
  <si>
    <t>지방비</t>
    <phoneticPr fontId="4" type="noConversion"/>
  </si>
  <si>
    <t>자부담</t>
    <phoneticPr fontId="4" type="noConversion"/>
  </si>
  <si>
    <t>신재생에너지</t>
  </si>
  <si>
    <t>지열냉난방시설(신규)</t>
    <phoneticPr fontId="4" type="noConversion"/>
  </si>
  <si>
    <t>지열냉난방시설(개보수)</t>
    <phoneticPr fontId="4" type="noConversion"/>
  </si>
  <si>
    <t>폐열재이용시설</t>
    <phoneticPr fontId="4" type="noConversion"/>
  </si>
  <si>
    <t>신재생에너지</t>
    <phoneticPr fontId="4" type="noConversion"/>
  </si>
  <si>
    <t>목재펠릿난방기</t>
    <phoneticPr fontId="4" type="noConversion"/>
  </si>
  <si>
    <t xml:space="preserve"> 2019년 농업에너지이용효율화사업[지열(신규, 개보수), 폐열, 목재펠릿] 수요조사 결과</t>
    <phoneticPr fontId="4" type="noConversion"/>
  </si>
  <si>
    <t>단쳬
(단지)명</t>
    <phoneticPr fontId="4" type="noConversion"/>
  </si>
  <si>
    <t>예시)</t>
    <phoneticPr fontId="2" type="noConversion"/>
  </si>
  <si>
    <t>단쳬
(단지)명</t>
    <phoneticPr fontId="4" type="noConversion"/>
  </si>
  <si>
    <t>공기열냉난방시설</t>
    <phoneticPr fontId="4" type="noConversion"/>
  </si>
  <si>
    <t>관수관비 시설 : 양액재배시설, 양액재활용시설, 점적관수, 탄산가스발생기 등</t>
    <phoneticPr fontId="2" type="noConversion"/>
  </si>
  <si>
    <t>환경관리 시설 : 자동개폐기, 환풍기, 순환팬, 제습기, 차광·보광시설, 온습도조절기 등</t>
    <phoneticPr fontId="2" type="noConversion"/>
  </si>
  <si>
    <t>기타 : 무인방제기, 전동운반기, 레일카 등</t>
    <phoneticPr fontId="2" type="noConversion"/>
  </si>
  <si>
    <t>○ 지원시설,장비</t>
    <phoneticPr fontId="2" type="noConversion"/>
  </si>
  <si>
    <t>신재생에너지 시설 : 지열냉난방시설,폐열재이용시설,목재펠릿난방기</t>
    <phoneticPr fontId="2" type="noConversion"/>
  </si>
  <si>
    <t>에너지절감시설 : 다겹보온커튼,자동보온덮개,순환식수막재배시설 등</t>
    <phoneticPr fontId="2" type="noConversion"/>
  </si>
  <si>
    <t>- 센서장비: 외부 온도‧풍속‧감우‧조도 등과 시설 내부 온습도, Co2, 토양수분, 배지수분, 양액 EC/PH 모니터링을 위한 센서장비</t>
  </si>
  <si>
    <t>- 제어장비: 환풍기, 천창, 측창, 차광커튼, 보온커튼, 광량, Co2, 강우 및 양액</t>
  </si>
  <si>
    <t>- 영상장비: 영상모니터링 장비 등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</si>
</sst>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_);[Red]\(#,##0.0\)"/>
    <numFmt numFmtId="177" formatCode="#,##0_);[Red]\(#,##0\)"/>
    <numFmt numFmtId="178" formatCode="#,##0_ 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6"/>
      <name val="돋움"/>
      <family val="3"/>
      <charset val="129"/>
    </font>
    <font>
      <sz val="16"/>
      <name val="돋움"/>
      <family val="3"/>
      <charset val="129"/>
    </font>
    <font>
      <b/>
      <sz val="20"/>
      <name val="돋움"/>
      <family val="3"/>
      <charset val="129"/>
    </font>
    <font>
      <b/>
      <sz val="20"/>
      <color theme="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b/>
      <sz val="10"/>
      <color indexed="81"/>
      <name val="맑은 고딕"/>
      <family val="3"/>
      <charset val="129"/>
    </font>
    <font>
      <sz val="10"/>
      <color indexed="81"/>
      <name val="맑은 고딕"/>
      <family val="3"/>
      <charset val="129"/>
    </font>
    <font>
      <b/>
      <sz val="1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right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2" fillId="4" borderId="1" xfId="1" applyNumberFormat="1" applyFont="1" applyFill="1" applyBorder="1" applyAlignment="1">
      <alignment horizontal="center" vertical="center" shrinkToFit="1"/>
    </xf>
    <xf numFmtId="176" fontId="12" fillId="4" borderId="1" xfId="0" applyNumberFormat="1" applyFont="1" applyFill="1" applyBorder="1" applyAlignment="1">
      <alignment horizontal="center" vertical="center" shrinkToFit="1"/>
    </xf>
    <xf numFmtId="41" fontId="12" fillId="4" borderId="1" xfId="1" applyNumberFormat="1" applyFont="1" applyFill="1" applyBorder="1" applyAlignment="1">
      <alignment horizontal="right" vertical="center" shrinkToFit="1"/>
    </xf>
    <xf numFmtId="41" fontId="12" fillId="0" borderId="1" xfId="1" applyNumberFormat="1" applyFont="1" applyFill="1" applyBorder="1" applyAlignment="1">
      <alignment horizontal="center" vertical="center" shrinkToFit="1"/>
    </xf>
    <xf numFmtId="41" fontId="12" fillId="0" borderId="1" xfId="1" applyNumberFormat="1" applyFont="1" applyFill="1" applyBorder="1" applyAlignment="1">
      <alignment horizontal="right" vertical="center" shrinkToFit="1"/>
    </xf>
    <xf numFmtId="41" fontId="12" fillId="2" borderId="1" xfId="1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right" vertical="center" shrinkToFit="1"/>
    </xf>
    <xf numFmtId="41" fontId="13" fillId="0" borderId="1" xfId="1" applyNumberFormat="1" applyFont="1" applyFill="1" applyBorder="1" applyAlignment="1">
      <alignment horizontal="center" vertical="center" shrinkToFit="1"/>
    </xf>
    <xf numFmtId="41" fontId="14" fillId="0" borderId="1" xfId="1" applyNumberFormat="1" applyFont="1" applyFill="1" applyBorder="1" applyAlignment="1">
      <alignment horizontal="center" vertical="center" shrinkToFit="1"/>
    </xf>
    <xf numFmtId="41" fontId="14" fillId="0" borderId="1" xfId="1" applyNumberFormat="1" applyFont="1" applyFill="1" applyBorder="1" applyAlignment="1">
      <alignment horizontal="right" vertical="center" shrinkToFit="1"/>
    </xf>
    <xf numFmtId="41" fontId="15" fillId="2" borderId="1" xfId="1" applyNumberFormat="1" applyFont="1" applyFill="1" applyBorder="1" applyAlignment="1">
      <alignment horizontal="right" vertical="center" shrinkToFit="1"/>
    </xf>
    <xf numFmtId="177" fontId="0" fillId="0" borderId="0" xfId="0" applyNumberFormat="1">
      <alignment vertical="center"/>
    </xf>
    <xf numFmtId="178" fontId="0" fillId="0" borderId="8" xfId="0" applyNumberFormat="1" applyFill="1" applyBorder="1" applyAlignment="1">
      <alignment vertical="center" shrinkToFit="1"/>
    </xf>
    <xf numFmtId="0" fontId="20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 wrapText="1"/>
    </xf>
    <xf numFmtId="178" fontId="19" fillId="0" borderId="7" xfId="0" applyNumberFormat="1" applyFont="1" applyFill="1" applyBorder="1" applyAlignment="1">
      <alignment horizontal="left" vertical="center" shrinkToFit="1"/>
    </xf>
    <xf numFmtId="178" fontId="19" fillId="0" borderId="0" xfId="0" applyNumberFormat="1" applyFont="1" applyFill="1" applyBorder="1" applyAlignment="1">
      <alignment horizontal="left" vertical="center" shrinkToFit="1"/>
    </xf>
    <xf numFmtId="178" fontId="19" fillId="0" borderId="7" xfId="0" applyNumberFormat="1" applyFont="1" applyFill="1" applyBorder="1" applyAlignment="1">
      <alignment horizontal="left" vertical="center"/>
    </xf>
    <xf numFmtId="178" fontId="19" fillId="0" borderId="0" xfId="0" applyNumberFormat="1" applyFont="1" applyFill="1" applyBorder="1" applyAlignment="1">
      <alignment horizontal="left" vertical="center"/>
    </xf>
    <xf numFmtId="178" fontId="19" fillId="0" borderId="7" xfId="0" applyNumberFormat="1" applyFont="1" applyFill="1" applyBorder="1" applyAlignment="1">
      <alignment horizontal="center" vertical="center" shrinkToFit="1"/>
    </xf>
    <xf numFmtId="178" fontId="19" fillId="0" borderId="0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6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3" borderId="6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sqref="A1:K1"/>
    </sheetView>
  </sheetViews>
  <sheetFormatPr defaultRowHeight="16.5"/>
  <sheetData>
    <row r="1" spans="1:18" ht="31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  <c r="M1" s="1"/>
      <c r="N1" s="1"/>
      <c r="O1" s="1"/>
      <c r="P1" s="1"/>
      <c r="Q1" s="1"/>
      <c r="R1" s="1"/>
    </row>
    <row r="2" spans="1:18" ht="18" customHeight="1">
      <c r="A2" s="2"/>
      <c r="B2" s="2"/>
      <c r="C2" s="3"/>
      <c r="D2" s="3"/>
      <c r="E2" s="3"/>
      <c r="F2" s="3"/>
      <c r="G2" s="4"/>
      <c r="H2" s="5"/>
      <c r="I2" s="4"/>
      <c r="J2" s="6"/>
      <c r="K2" s="1"/>
      <c r="L2" s="1"/>
      <c r="M2" s="1"/>
      <c r="N2" s="1"/>
      <c r="O2" s="1"/>
      <c r="P2" s="1"/>
      <c r="Q2" s="1"/>
      <c r="R2" s="1"/>
    </row>
    <row r="3" spans="1:18" ht="25.5">
      <c r="A3" s="12" t="s">
        <v>1</v>
      </c>
      <c r="B3" s="7"/>
      <c r="C3" s="8"/>
      <c r="D3" s="8"/>
      <c r="E3" s="13">
        <f>SUM(E7:E15)</f>
        <v>71</v>
      </c>
      <c r="F3" s="8"/>
      <c r="G3" s="9"/>
      <c r="H3" s="14">
        <f>SUM(H7:H15)</f>
        <v>300000</v>
      </c>
      <c r="I3" s="10"/>
      <c r="J3" s="11"/>
      <c r="K3" s="14">
        <f>SUM(K7:K12)</f>
        <v>16500</v>
      </c>
      <c r="L3" s="14">
        <f t="shared" ref="L3:R3" si="0">SUM(L7:L12)</f>
        <v>570000</v>
      </c>
      <c r="M3" s="14">
        <f t="shared" si="0"/>
        <v>120000</v>
      </c>
      <c r="N3" s="14">
        <f t="shared" si="0"/>
        <v>90000</v>
      </c>
      <c r="O3" s="14">
        <f t="shared" si="0"/>
        <v>180000</v>
      </c>
      <c r="P3" s="14">
        <f t="shared" si="0"/>
        <v>90000</v>
      </c>
      <c r="Q3" s="14">
        <f t="shared" si="0"/>
        <v>90000</v>
      </c>
      <c r="R3" s="14">
        <f t="shared" si="0"/>
        <v>180000</v>
      </c>
    </row>
    <row r="4" spans="1:18">
      <c r="A4" s="35" t="s">
        <v>2</v>
      </c>
      <c r="B4" s="35" t="s">
        <v>3</v>
      </c>
      <c r="C4" s="36" t="s">
        <v>120</v>
      </c>
      <c r="D4" s="35" t="s">
        <v>5</v>
      </c>
      <c r="E4" s="36" t="s">
        <v>6</v>
      </c>
      <c r="F4" s="35" t="s">
        <v>7</v>
      </c>
      <c r="G4" s="35" t="s">
        <v>8</v>
      </c>
      <c r="H4" s="36" t="s">
        <v>9</v>
      </c>
      <c r="I4" s="36" t="s">
        <v>10</v>
      </c>
      <c r="J4" s="36"/>
      <c r="K4" s="36"/>
      <c r="L4" s="44" t="s">
        <v>11</v>
      </c>
      <c r="M4" s="44"/>
      <c r="N4" s="44"/>
      <c r="O4" s="44"/>
      <c r="P4" s="44"/>
      <c r="Q4" s="44"/>
      <c r="R4" s="44"/>
    </row>
    <row r="5" spans="1:18">
      <c r="A5" s="35"/>
      <c r="B5" s="35"/>
      <c r="C5" s="35"/>
      <c r="D5" s="35"/>
      <c r="E5" s="36"/>
      <c r="F5" s="35"/>
      <c r="G5" s="35"/>
      <c r="H5" s="36"/>
      <c r="I5" s="36" t="s">
        <v>12</v>
      </c>
      <c r="J5" s="44" t="s">
        <v>13</v>
      </c>
      <c r="K5" s="45" t="s">
        <v>14</v>
      </c>
      <c r="L5" s="46" t="s">
        <v>15</v>
      </c>
      <c r="M5" s="48" t="s">
        <v>16</v>
      </c>
      <c r="N5" s="48" t="s">
        <v>17</v>
      </c>
      <c r="O5" s="49" t="s">
        <v>18</v>
      </c>
      <c r="P5" s="50"/>
      <c r="Q5" s="51"/>
      <c r="R5" s="48" t="s">
        <v>19</v>
      </c>
    </row>
    <row r="6" spans="1:18">
      <c r="A6" s="35"/>
      <c r="B6" s="35"/>
      <c r="C6" s="35"/>
      <c r="D6" s="35"/>
      <c r="E6" s="36"/>
      <c r="F6" s="35"/>
      <c r="G6" s="35"/>
      <c r="H6" s="36"/>
      <c r="I6" s="36"/>
      <c r="J6" s="44"/>
      <c r="K6" s="44"/>
      <c r="L6" s="47"/>
      <c r="M6" s="47"/>
      <c r="N6" s="47"/>
      <c r="O6" s="15" t="s">
        <v>20</v>
      </c>
      <c r="P6" s="15" t="s">
        <v>21</v>
      </c>
      <c r="Q6" s="15" t="s">
        <v>22</v>
      </c>
      <c r="R6" s="47"/>
    </row>
    <row r="7" spans="1:18">
      <c r="A7" s="16" t="s">
        <v>121</v>
      </c>
      <c r="B7" s="16"/>
      <c r="C7" s="16" t="s">
        <v>23</v>
      </c>
      <c r="D7" s="16" t="s">
        <v>24</v>
      </c>
      <c r="E7" s="17">
        <v>20</v>
      </c>
      <c r="F7" s="16" t="s">
        <v>25</v>
      </c>
      <c r="G7" s="18" t="s">
        <v>26</v>
      </c>
      <c r="H7" s="19">
        <v>180000</v>
      </c>
      <c r="I7" s="20" t="s">
        <v>27</v>
      </c>
      <c r="J7" s="20" t="s">
        <v>28</v>
      </c>
      <c r="K7" s="21">
        <v>2500</v>
      </c>
      <c r="L7" s="22">
        <f t="shared" ref="L7:L15" si="1">M7+N7+O7+R7</f>
        <v>95000</v>
      </c>
      <c r="M7" s="21">
        <v>20000</v>
      </c>
      <c r="N7" s="21">
        <v>15000</v>
      </c>
      <c r="O7" s="22">
        <f t="shared" ref="O7:O15" si="2">P7+Q7</f>
        <v>30000</v>
      </c>
      <c r="P7" s="21">
        <v>15000</v>
      </c>
      <c r="Q7" s="21">
        <v>15000</v>
      </c>
      <c r="R7" s="21">
        <v>30000</v>
      </c>
    </row>
    <row r="8" spans="1:18">
      <c r="A8" s="16" t="s">
        <v>121</v>
      </c>
      <c r="B8" s="16"/>
      <c r="C8" s="16" t="s">
        <v>23</v>
      </c>
      <c r="D8" s="16" t="s">
        <v>24</v>
      </c>
      <c r="E8" s="17">
        <v>20</v>
      </c>
      <c r="F8" s="16" t="s">
        <v>29</v>
      </c>
      <c r="G8" s="18" t="s">
        <v>26</v>
      </c>
      <c r="H8" s="19"/>
      <c r="I8" s="20" t="s">
        <v>27</v>
      </c>
      <c r="J8" s="20" t="s">
        <v>30</v>
      </c>
      <c r="K8" s="21">
        <v>3000</v>
      </c>
      <c r="L8" s="22">
        <f t="shared" si="1"/>
        <v>95000</v>
      </c>
      <c r="M8" s="21">
        <v>20000</v>
      </c>
      <c r="N8" s="21">
        <v>15000</v>
      </c>
      <c r="O8" s="22">
        <f t="shared" si="2"/>
        <v>30000</v>
      </c>
      <c r="P8" s="21">
        <v>15000</v>
      </c>
      <c r="Q8" s="21">
        <v>15000</v>
      </c>
      <c r="R8" s="21">
        <v>30000</v>
      </c>
    </row>
    <row r="9" spans="1:18">
      <c r="A9" s="16" t="s">
        <v>121</v>
      </c>
      <c r="B9" s="16"/>
      <c r="C9" s="16" t="s">
        <v>23</v>
      </c>
      <c r="D9" s="16" t="s">
        <v>24</v>
      </c>
      <c r="E9" s="17">
        <v>20</v>
      </c>
      <c r="F9" s="16" t="s">
        <v>31</v>
      </c>
      <c r="G9" s="18" t="s">
        <v>26</v>
      </c>
      <c r="H9" s="19"/>
      <c r="I9" s="20" t="s">
        <v>27</v>
      </c>
      <c r="J9" s="20" t="s">
        <v>32</v>
      </c>
      <c r="K9" s="21">
        <v>4000</v>
      </c>
      <c r="L9" s="22">
        <f t="shared" si="1"/>
        <v>95000</v>
      </c>
      <c r="M9" s="21">
        <v>20000</v>
      </c>
      <c r="N9" s="21">
        <v>15000</v>
      </c>
      <c r="O9" s="22">
        <f t="shared" si="2"/>
        <v>30000</v>
      </c>
      <c r="P9" s="21">
        <v>15000</v>
      </c>
      <c r="Q9" s="21">
        <v>15000</v>
      </c>
      <c r="R9" s="21">
        <v>30000</v>
      </c>
    </row>
    <row r="10" spans="1:18">
      <c r="A10" s="16" t="s">
        <v>121</v>
      </c>
      <c r="B10" s="16"/>
      <c r="C10" s="16" t="s">
        <v>33</v>
      </c>
      <c r="D10" s="16" t="s">
        <v>34</v>
      </c>
      <c r="E10" s="17">
        <v>5</v>
      </c>
      <c r="F10" s="16" t="s">
        <v>35</v>
      </c>
      <c r="G10" s="18" t="s">
        <v>36</v>
      </c>
      <c r="H10" s="19">
        <v>70000</v>
      </c>
      <c r="I10" s="20" t="s">
        <v>27</v>
      </c>
      <c r="J10" s="20" t="s">
        <v>37</v>
      </c>
      <c r="K10" s="21">
        <v>1500</v>
      </c>
      <c r="L10" s="22">
        <f t="shared" si="1"/>
        <v>95000</v>
      </c>
      <c r="M10" s="21">
        <v>20000</v>
      </c>
      <c r="N10" s="21">
        <v>15000</v>
      </c>
      <c r="O10" s="22">
        <f t="shared" si="2"/>
        <v>30000</v>
      </c>
      <c r="P10" s="21">
        <v>15000</v>
      </c>
      <c r="Q10" s="21">
        <v>15000</v>
      </c>
      <c r="R10" s="21">
        <v>30000</v>
      </c>
    </row>
    <row r="11" spans="1:18">
      <c r="A11" s="16" t="s">
        <v>121</v>
      </c>
      <c r="B11" s="16"/>
      <c r="C11" s="16" t="s">
        <v>33</v>
      </c>
      <c r="D11" s="16" t="s">
        <v>34</v>
      </c>
      <c r="E11" s="17">
        <v>5</v>
      </c>
      <c r="F11" s="16" t="s">
        <v>38</v>
      </c>
      <c r="G11" s="18" t="s">
        <v>36</v>
      </c>
      <c r="H11" s="19"/>
      <c r="I11" s="20" t="s">
        <v>27</v>
      </c>
      <c r="J11" s="20" t="s">
        <v>39</v>
      </c>
      <c r="K11" s="21">
        <v>3000</v>
      </c>
      <c r="L11" s="22">
        <f t="shared" si="1"/>
        <v>95000</v>
      </c>
      <c r="M11" s="21">
        <v>20000</v>
      </c>
      <c r="N11" s="21">
        <v>15000</v>
      </c>
      <c r="O11" s="22">
        <f t="shared" si="2"/>
        <v>30000</v>
      </c>
      <c r="P11" s="21">
        <v>15000</v>
      </c>
      <c r="Q11" s="21">
        <v>15000</v>
      </c>
      <c r="R11" s="21">
        <v>30000</v>
      </c>
    </row>
    <row r="12" spans="1:18">
      <c r="A12" s="16" t="s">
        <v>121</v>
      </c>
      <c r="B12" s="16"/>
      <c r="C12" s="16" t="s">
        <v>40</v>
      </c>
      <c r="D12" s="16" t="s">
        <v>41</v>
      </c>
      <c r="E12" s="17">
        <v>1</v>
      </c>
      <c r="F12" s="16" t="s">
        <v>41</v>
      </c>
      <c r="G12" s="18" t="s">
        <v>42</v>
      </c>
      <c r="H12" s="19">
        <v>50000</v>
      </c>
      <c r="I12" s="20" t="s">
        <v>27</v>
      </c>
      <c r="J12" s="20" t="s">
        <v>32</v>
      </c>
      <c r="K12" s="21">
        <v>2500</v>
      </c>
      <c r="L12" s="22">
        <f t="shared" si="1"/>
        <v>95000</v>
      </c>
      <c r="M12" s="21">
        <v>20000</v>
      </c>
      <c r="N12" s="21">
        <v>15000</v>
      </c>
      <c r="O12" s="22">
        <f t="shared" si="2"/>
        <v>30000</v>
      </c>
      <c r="P12" s="21">
        <v>15000</v>
      </c>
      <c r="Q12" s="21">
        <v>15000</v>
      </c>
      <c r="R12" s="21">
        <v>30000</v>
      </c>
    </row>
    <row r="13" spans="1:18">
      <c r="A13" s="23"/>
      <c r="B13" s="23"/>
      <c r="C13" s="23"/>
      <c r="D13" s="23"/>
      <c r="E13" s="24"/>
      <c r="F13" s="23"/>
      <c r="G13" s="25"/>
      <c r="H13" s="26"/>
      <c r="I13" s="27"/>
      <c r="J13" s="28"/>
      <c r="K13" s="29"/>
      <c r="L13" s="30">
        <f t="shared" si="1"/>
        <v>0</v>
      </c>
      <c r="M13" s="29"/>
      <c r="N13" s="29"/>
      <c r="O13" s="30">
        <f t="shared" si="2"/>
        <v>0</v>
      </c>
      <c r="P13" s="29"/>
      <c r="Q13" s="29"/>
      <c r="R13" s="29"/>
    </row>
    <row r="14" spans="1:18">
      <c r="A14" s="23"/>
      <c r="B14" s="23"/>
      <c r="C14" s="23"/>
      <c r="D14" s="23"/>
      <c r="E14" s="24"/>
      <c r="F14" s="23"/>
      <c r="G14" s="25"/>
      <c r="H14" s="26"/>
      <c r="I14" s="27"/>
      <c r="J14" s="28"/>
      <c r="K14" s="29"/>
      <c r="L14" s="30">
        <f t="shared" si="1"/>
        <v>0</v>
      </c>
      <c r="M14" s="29"/>
      <c r="N14" s="29"/>
      <c r="O14" s="30">
        <f t="shared" si="2"/>
        <v>0</v>
      </c>
      <c r="P14" s="29"/>
      <c r="Q14" s="29"/>
      <c r="R14" s="29"/>
    </row>
    <row r="15" spans="1:18">
      <c r="A15" s="23"/>
      <c r="B15" s="23"/>
      <c r="C15" s="23"/>
      <c r="D15" s="23"/>
      <c r="E15" s="24"/>
      <c r="F15" s="23"/>
      <c r="G15" s="25"/>
      <c r="H15" s="26"/>
      <c r="I15" s="27"/>
      <c r="J15" s="28"/>
      <c r="K15" s="29"/>
      <c r="L15" s="30">
        <f t="shared" si="1"/>
        <v>0</v>
      </c>
      <c r="M15" s="29"/>
      <c r="N15" s="29"/>
      <c r="O15" s="30">
        <f t="shared" si="2"/>
        <v>0</v>
      </c>
      <c r="P15" s="29"/>
      <c r="Q15" s="29"/>
      <c r="R15" s="29"/>
    </row>
    <row r="17" spans="1:12" ht="30" customHeight="1">
      <c r="A17" s="43" t="s">
        <v>127</v>
      </c>
      <c r="B17" s="43"/>
      <c r="C17" s="43"/>
    </row>
    <row r="18" spans="1:12" ht="30" customHeight="1">
      <c r="A18" s="39" t="s">
        <v>124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2" ht="30" customHeight="1">
      <c r="A19" s="41" t="s">
        <v>125</v>
      </c>
      <c r="B19" s="42"/>
      <c r="C19" s="42"/>
      <c r="D19" s="42"/>
      <c r="E19" s="42"/>
      <c r="F19" s="42"/>
      <c r="G19" s="42"/>
      <c r="H19" s="42"/>
    </row>
    <row r="20" spans="1:12" ht="30" customHeight="1">
      <c r="A20" s="37" t="s">
        <v>126</v>
      </c>
      <c r="B20" s="38"/>
      <c r="C20" s="38"/>
      <c r="D20" s="38"/>
      <c r="E20" s="38"/>
      <c r="F20" s="38"/>
      <c r="G20" s="38"/>
    </row>
    <row r="25" spans="1:12">
      <c r="L25" s="31"/>
    </row>
  </sheetData>
  <mergeCells count="23">
    <mergeCell ref="A20:G20"/>
    <mergeCell ref="A18:J18"/>
    <mergeCell ref="A19:H19"/>
    <mergeCell ref="A17:C17"/>
    <mergeCell ref="L4:R4"/>
    <mergeCell ref="I5:I6"/>
    <mergeCell ref="J5:J6"/>
    <mergeCell ref="K5:K6"/>
    <mergeCell ref="L5:L6"/>
    <mergeCell ref="M5:M6"/>
    <mergeCell ref="N5:N6"/>
    <mergeCell ref="O5:Q5"/>
    <mergeCell ref="R5:R6"/>
    <mergeCell ref="A1:K1"/>
    <mergeCell ref="A4:A6"/>
    <mergeCell ref="B4:B6"/>
    <mergeCell ref="C4:C6"/>
    <mergeCell ref="D4:D6"/>
    <mergeCell ref="E4:E6"/>
    <mergeCell ref="F4:F6"/>
    <mergeCell ref="G4:G6"/>
    <mergeCell ref="H4:H6"/>
    <mergeCell ref="I4:K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topLeftCell="A7" workbookViewId="0">
      <selection activeCell="J21" sqref="J21"/>
    </sheetView>
  </sheetViews>
  <sheetFormatPr defaultRowHeight="16.5"/>
  <cols>
    <col min="11" max="11" width="10.625" customWidth="1"/>
  </cols>
  <sheetData>
    <row r="1" spans="1:19" ht="31.5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  <c r="R1" s="1"/>
      <c r="S1" s="1"/>
    </row>
    <row r="2" spans="1:19" ht="21" customHeight="1">
      <c r="A2" s="2"/>
      <c r="B2" s="2"/>
      <c r="C2" s="3"/>
      <c r="D2" s="3"/>
      <c r="E2" s="3"/>
      <c r="F2" s="3"/>
      <c r="G2" s="4"/>
      <c r="H2" s="5"/>
      <c r="I2" s="4"/>
      <c r="J2" s="4"/>
      <c r="K2" s="6"/>
      <c r="L2" s="1"/>
      <c r="M2" s="1"/>
      <c r="N2" s="1"/>
      <c r="O2" s="1"/>
      <c r="P2" s="1"/>
      <c r="Q2" s="1"/>
      <c r="R2" s="1"/>
      <c r="S2" s="1"/>
    </row>
    <row r="3" spans="1:19" ht="25.5">
      <c r="A3" s="12" t="s">
        <v>1</v>
      </c>
      <c r="B3" s="7"/>
      <c r="C3" s="8"/>
      <c r="D3" s="8"/>
      <c r="E3" s="13">
        <f>SUM(E7:E13)</f>
        <v>14</v>
      </c>
      <c r="F3" s="8"/>
      <c r="G3" s="9"/>
      <c r="H3" s="13">
        <f>SUM(H7:H13)</f>
        <v>300000</v>
      </c>
      <c r="I3" s="10"/>
      <c r="J3" s="10"/>
      <c r="K3" s="11"/>
      <c r="L3" s="13">
        <f t="shared" ref="L3:S3" si="0">SUM(L7:L13)</f>
        <v>16500</v>
      </c>
      <c r="M3" s="13">
        <f t="shared" si="0"/>
        <v>660000</v>
      </c>
      <c r="N3" s="13">
        <f t="shared" si="0"/>
        <v>120000</v>
      </c>
      <c r="O3" s="13">
        <f t="shared" si="0"/>
        <v>180000</v>
      </c>
      <c r="P3" s="13">
        <f t="shared" si="0"/>
        <v>180000</v>
      </c>
      <c r="Q3" s="13">
        <f t="shared" si="0"/>
        <v>90000</v>
      </c>
      <c r="R3" s="13">
        <f t="shared" si="0"/>
        <v>90000</v>
      </c>
      <c r="S3" s="13">
        <f t="shared" si="0"/>
        <v>180000</v>
      </c>
    </row>
    <row r="4" spans="1:19">
      <c r="A4" s="35" t="s">
        <v>44</v>
      </c>
      <c r="B4" s="35" t="s">
        <v>45</v>
      </c>
      <c r="C4" s="36" t="s">
        <v>122</v>
      </c>
      <c r="D4" s="35" t="s">
        <v>47</v>
      </c>
      <c r="E4" s="36" t="s">
        <v>48</v>
      </c>
      <c r="F4" s="35" t="s">
        <v>49</v>
      </c>
      <c r="G4" s="35" t="s">
        <v>50</v>
      </c>
      <c r="H4" s="36" t="s">
        <v>51</v>
      </c>
      <c r="I4" s="36" t="s">
        <v>52</v>
      </c>
      <c r="J4" s="36"/>
      <c r="K4" s="36"/>
      <c r="L4" s="36"/>
      <c r="M4" s="44" t="s">
        <v>53</v>
      </c>
      <c r="N4" s="44"/>
      <c r="O4" s="44"/>
      <c r="P4" s="44"/>
      <c r="Q4" s="44"/>
      <c r="R4" s="44"/>
      <c r="S4" s="44"/>
    </row>
    <row r="5" spans="1:19">
      <c r="A5" s="35"/>
      <c r="B5" s="35"/>
      <c r="C5" s="35"/>
      <c r="D5" s="35"/>
      <c r="E5" s="36"/>
      <c r="F5" s="35"/>
      <c r="G5" s="35"/>
      <c r="H5" s="36"/>
      <c r="I5" s="36" t="s">
        <v>54</v>
      </c>
      <c r="J5" s="52" t="s">
        <v>55</v>
      </c>
      <c r="K5" s="44" t="s">
        <v>56</v>
      </c>
      <c r="L5" s="45" t="s">
        <v>57</v>
      </c>
      <c r="M5" s="46" t="s">
        <v>58</v>
      </c>
      <c r="N5" s="48" t="s">
        <v>59</v>
      </c>
      <c r="O5" s="48" t="s">
        <v>60</v>
      </c>
      <c r="P5" s="49" t="s">
        <v>61</v>
      </c>
      <c r="Q5" s="50"/>
      <c r="R5" s="51"/>
      <c r="S5" s="48" t="s">
        <v>62</v>
      </c>
    </row>
    <row r="6" spans="1:19">
      <c r="A6" s="35"/>
      <c r="B6" s="35"/>
      <c r="C6" s="35"/>
      <c r="D6" s="35"/>
      <c r="E6" s="36"/>
      <c r="F6" s="35"/>
      <c r="G6" s="35"/>
      <c r="H6" s="36"/>
      <c r="I6" s="36"/>
      <c r="J6" s="53"/>
      <c r="K6" s="44"/>
      <c r="L6" s="44"/>
      <c r="M6" s="47"/>
      <c r="N6" s="47"/>
      <c r="O6" s="47"/>
      <c r="P6" s="15" t="s">
        <v>63</v>
      </c>
      <c r="Q6" s="15" t="s">
        <v>64</v>
      </c>
      <c r="R6" s="15" t="s">
        <v>65</v>
      </c>
      <c r="S6" s="47"/>
    </row>
    <row r="7" spans="1:19">
      <c r="A7" s="16" t="s">
        <v>121</v>
      </c>
      <c r="B7" s="16"/>
      <c r="C7" s="16" t="s">
        <v>66</v>
      </c>
      <c r="D7" s="16" t="s">
        <v>67</v>
      </c>
      <c r="E7" s="17">
        <v>3</v>
      </c>
      <c r="F7" s="16" t="s">
        <v>68</v>
      </c>
      <c r="G7" s="18" t="s">
        <v>69</v>
      </c>
      <c r="H7" s="19">
        <v>180000</v>
      </c>
      <c r="I7" s="20" t="s">
        <v>70</v>
      </c>
      <c r="J7" s="20" t="s">
        <v>71</v>
      </c>
      <c r="K7" s="20" t="s">
        <v>72</v>
      </c>
      <c r="L7" s="21">
        <v>2500</v>
      </c>
      <c r="M7" s="22">
        <f t="shared" ref="M7:M13" si="1">N7+O7+P7+S7</f>
        <v>110000</v>
      </c>
      <c r="N7" s="21">
        <v>20000</v>
      </c>
      <c r="O7" s="21">
        <v>30000</v>
      </c>
      <c r="P7" s="22">
        <f t="shared" ref="P7:P13" si="2">Q7+R7</f>
        <v>30000</v>
      </c>
      <c r="Q7" s="21">
        <v>15000</v>
      </c>
      <c r="R7" s="21">
        <v>15000</v>
      </c>
      <c r="S7" s="21">
        <v>30000</v>
      </c>
    </row>
    <row r="8" spans="1:19">
      <c r="A8" s="16" t="s">
        <v>121</v>
      </c>
      <c r="B8" s="16"/>
      <c r="C8" s="16" t="s">
        <v>66</v>
      </c>
      <c r="D8" s="16" t="s">
        <v>67</v>
      </c>
      <c r="E8" s="17">
        <v>3</v>
      </c>
      <c r="F8" s="16" t="s">
        <v>73</v>
      </c>
      <c r="G8" s="18" t="s">
        <v>69</v>
      </c>
      <c r="H8" s="19"/>
      <c r="I8" s="20" t="s">
        <v>74</v>
      </c>
      <c r="J8" s="20" t="s">
        <v>75</v>
      </c>
      <c r="K8" s="20" t="s">
        <v>72</v>
      </c>
      <c r="L8" s="21">
        <v>3000</v>
      </c>
      <c r="M8" s="22">
        <f t="shared" si="1"/>
        <v>110000</v>
      </c>
      <c r="N8" s="21">
        <v>20000</v>
      </c>
      <c r="O8" s="21">
        <v>30000</v>
      </c>
      <c r="P8" s="22">
        <f t="shared" si="2"/>
        <v>30000</v>
      </c>
      <c r="Q8" s="21">
        <v>15000</v>
      </c>
      <c r="R8" s="21">
        <v>15000</v>
      </c>
      <c r="S8" s="21">
        <v>30000</v>
      </c>
    </row>
    <row r="9" spans="1:19">
      <c r="A9" s="16" t="s">
        <v>121</v>
      </c>
      <c r="B9" s="16"/>
      <c r="C9" s="16" t="s">
        <v>66</v>
      </c>
      <c r="D9" s="16" t="s">
        <v>67</v>
      </c>
      <c r="E9" s="17">
        <v>3</v>
      </c>
      <c r="F9" s="16" t="s">
        <v>76</v>
      </c>
      <c r="G9" s="18" t="s">
        <v>69</v>
      </c>
      <c r="H9" s="19"/>
      <c r="I9" s="20" t="s">
        <v>70</v>
      </c>
      <c r="J9" s="20" t="s">
        <v>77</v>
      </c>
      <c r="K9" s="20" t="s">
        <v>72</v>
      </c>
      <c r="L9" s="21">
        <v>4000</v>
      </c>
      <c r="M9" s="22">
        <f t="shared" si="1"/>
        <v>110000</v>
      </c>
      <c r="N9" s="21">
        <v>20000</v>
      </c>
      <c r="O9" s="21">
        <v>30000</v>
      </c>
      <c r="P9" s="22">
        <f t="shared" si="2"/>
        <v>30000</v>
      </c>
      <c r="Q9" s="21">
        <v>15000</v>
      </c>
      <c r="R9" s="21">
        <v>15000</v>
      </c>
      <c r="S9" s="21">
        <v>30000</v>
      </c>
    </row>
    <row r="10" spans="1:19">
      <c r="A10" s="16" t="s">
        <v>121</v>
      </c>
      <c r="B10" s="16"/>
      <c r="C10" s="16" t="s">
        <v>78</v>
      </c>
      <c r="D10" s="16" t="s">
        <v>79</v>
      </c>
      <c r="E10" s="17">
        <v>2</v>
      </c>
      <c r="F10" s="16" t="s">
        <v>80</v>
      </c>
      <c r="G10" s="18" t="s">
        <v>81</v>
      </c>
      <c r="H10" s="19">
        <v>70000</v>
      </c>
      <c r="I10" s="20" t="s">
        <v>74</v>
      </c>
      <c r="J10" s="20" t="s">
        <v>82</v>
      </c>
      <c r="K10" s="20" t="s">
        <v>83</v>
      </c>
      <c r="L10" s="21">
        <v>1500</v>
      </c>
      <c r="M10" s="22">
        <f t="shared" si="1"/>
        <v>110000</v>
      </c>
      <c r="N10" s="21">
        <v>20000</v>
      </c>
      <c r="O10" s="21">
        <v>30000</v>
      </c>
      <c r="P10" s="22">
        <f t="shared" si="2"/>
        <v>30000</v>
      </c>
      <c r="Q10" s="21">
        <v>15000</v>
      </c>
      <c r="R10" s="21">
        <v>15000</v>
      </c>
      <c r="S10" s="21">
        <v>30000</v>
      </c>
    </row>
    <row r="11" spans="1:19">
      <c r="A11" s="16" t="s">
        <v>121</v>
      </c>
      <c r="B11" s="16"/>
      <c r="C11" s="16" t="s">
        <v>78</v>
      </c>
      <c r="D11" s="16" t="s">
        <v>79</v>
      </c>
      <c r="E11" s="17">
        <v>2</v>
      </c>
      <c r="F11" s="16" t="s">
        <v>84</v>
      </c>
      <c r="G11" s="18" t="s">
        <v>81</v>
      </c>
      <c r="H11" s="19"/>
      <c r="I11" s="20" t="s">
        <v>74</v>
      </c>
      <c r="J11" s="20" t="s">
        <v>85</v>
      </c>
      <c r="K11" s="20" t="s">
        <v>72</v>
      </c>
      <c r="L11" s="21">
        <v>3000</v>
      </c>
      <c r="M11" s="22">
        <f t="shared" si="1"/>
        <v>110000</v>
      </c>
      <c r="N11" s="21">
        <v>20000</v>
      </c>
      <c r="O11" s="21">
        <v>30000</v>
      </c>
      <c r="P11" s="22">
        <f t="shared" si="2"/>
        <v>30000</v>
      </c>
      <c r="Q11" s="21">
        <v>15000</v>
      </c>
      <c r="R11" s="21">
        <v>15000</v>
      </c>
      <c r="S11" s="21">
        <v>30000</v>
      </c>
    </row>
    <row r="12" spans="1:19">
      <c r="A12" s="16" t="s">
        <v>121</v>
      </c>
      <c r="B12" s="16"/>
      <c r="C12" s="16" t="s">
        <v>86</v>
      </c>
      <c r="D12" s="16" t="s">
        <v>87</v>
      </c>
      <c r="E12" s="17">
        <v>1</v>
      </c>
      <c r="F12" s="16" t="s">
        <v>87</v>
      </c>
      <c r="G12" s="18" t="s">
        <v>88</v>
      </c>
      <c r="H12" s="19">
        <v>50000</v>
      </c>
      <c r="I12" s="20" t="s">
        <v>70</v>
      </c>
      <c r="J12" s="20" t="s">
        <v>71</v>
      </c>
      <c r="K12" s="20" t="s">
        <v>83</v>
      </c>
      <c r="L12" s="21">
        <v>2500</v>
      </c>
      <c r="M12" s="22">
        <f t="shared" si="1"/>
        <v>110000</v>
      </c>
      <c r="N12" s="21">
        <v>20000</v>
      </c>
      <c r="O12" s="21">
        <v>30000</v>
      </c>
      <c r="P12" s="22">
        <f t="shared" si="2"/>
        <v>30000</v>
      </c>
      <c r="Q12" s="21">
        <v>15000</v>
      </c>
      <c r="R12" s="21">
        <v>15000</v>
      </c>
      <c r="S12" s="21">
        <v>30000</v>
      </c>
    </row>
    <row r="13" spans="1:19">
      <c r="A13" s="23"/>
      <c r="B13" s="23"/>
      <c r="C13" s="23"/>
      <c r="D13" s="23"/>
      <c r="E13" s="24"/>
      <c r="F13" s="23"/>
      <c r="G13" s="25"/>
      <c r="H13" s="26"/>
      <c r="I13" s="27"/>
      <c r="J13" s="27"/>
      <c r="K13" s="28"/>
      <c r="L13" s="29"/>
      <c r="M13" s="30">
        <f t="shared" si="1"/>
        <v>0</v>
      </c>
      <c r="N13" s="29"/>
      <c r="O13" s="29"/>
      <c r="P13" s="30">
        <f t="shared" si="2"/>
        <v>0</v>
      </c>
      <c r="Q13" s="29"/>
      <c r="R13" s="29"/>
      <c r="S13" s="29"/>
    </row>
    <row r="16" spans="1:19" ht="27.75" customHeight="1">
      <c r="A16" s="43" t="s">
        <v>127</v>
      </c>
      <c r="B16" s="43"/>
      <c r="C16" s="43"/>
    </row>
    <row r="17" spans="1:10" ht="27.75" customHeight="1">
      <c r="A17" s="33" t="s">
        <v>130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27.75" customHeight="1">
      <c r="A18" s="37" t="s">
        <v>132</v>
      </c>
      <c r="B18" s="38"/>
      <c r="C18" s="38"/>
      <c r="D18" s="38"/>
      <c r="E18" s="38"/>
      <c r="F18" s="38"/>
      <c r="G18" s="38"/>
      <c r="H18" s="38"/>
    </row>
    <row r="19" spans="1:10" ht="27.75" customHeight="1">
      <c r="A19" s="37" t="s">
        <v>131</v>
      </c>
      <c r="B19" s="38"/>
      <c r="C19" s="38"/>
      <c r="D19" s="38"/>
      <c r="E19" s="38"/>
      <c r="F19" s="38"/>
      <c r="G19" s="38"/>
    </row>
  </sheetData>
  <mergeCells count="23">
    <mergeCell ref="P5:R5"/>
    <mergeCell ref="S5:S6"/>
    <mergeCell ref="K5:K6"/>
    <mergeCell ref="L5:L6"/>
    <mergeCell ref="M5:M6"/>
    <mergeCell ref="N5:N6"/>
    <mergeCell ref="O5:O6"/>
    <mergeCell ref="A16:C16"/>
    <mergeCell ref="A18:H18"/>
    <mergeCell ref="A19:G19"/>
    <mergeCell ref="A1:M1"/>
    <mergeCell ref="A4:A6"/>
    <mergeCell ref="B4:B6"/>
    <mergeCell ref="C4:C6"/>
    <mergeCell ref="D4:D6"/>
    <mergeCell ref="E4:E6"/>
    <mergeCell ref="F4:F6"/>
    <mergeCell ref="G4:G6"/>
    <mergeCell ref="H4:H6"/>
    <mergeCell ref="I4:L4"/>
    <mergeCell ref="M4:S4"/>
    <mergeCell ref="I5:I6"/>
    <mergeCell ref="J5:J6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F24" sqref="F24"/>
    </sheetView>
  </sheetViews>
  <sheetFormatPr defaultRowHeight="16.5"/>
  <cols>
    <col min="10" max="10" width="12.25" customWidth="1"/>
  </cols>
  <sheetData>
    <row r="1" spans="1:18" ht="31.5">
      <c r="A1" s="34" t="s">
        <v>89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</row>
    <row r="2" spans="1:18" ht="12" customHeight="1">
      <c r="A2" s="2"/>
      <c r="B2" s="2"/>
      <c r="C2" s="3"/>
      <c r="D2" s="3"/>
      <c r="E2" s="3"/>
      <c r="F2" s="3"/>
      <c r="G2" s="4"/>
      <c r="H2" s="5"/>
      <c r="I2" s="4"/>
      <c r="J2" s="6"/>
      <c r="K2" s="1"/>
      <c r="L2" s="1"/>
      <c r="M2" s="1"/>
      <c r="N2" s="1"/>
      <c r="O2" s="1"/>
      <c r="P2" s="1"/>
      <c r="Q2" s="1"/>
      <c r="R2" s="1"/>
    </row>
    <row r="3" spans="1:18" ht="25.5">
      <c r="A3" s="12" t="s">
        <v>1</v>
      </c>
      <c r="B3" s="7"/>
      <c r="C3" s="8"/>
      <c r="D3" s="8"/>
      <c r="E3" s="13">
        <f>SUM(E7:E10)</f>
        <v>47</v>
      </c>
      <c r="F3" s="8"/>
      <c r="G3" s="9"/>
      <c r="H3" s="13">
        <f>SUM(H7:H10)</f>
        <v>90000</v>
      </c>
      <c r="I3" s="10"/>
      <c r="J3" s="11"/>
      <c r="K3" s="13">
        <f t="shared" ref="K3:R3" si="0">SUM(K7:K10)</f>
        <v>10000</v>
      </c>
      <c r="L3" s="13">
        <f t="shared" si="0"/>
        <v>220150</v>
      </c>
      <c r="M3" s="13">
        <f t="shared" si="0"/>
        <v>51800</v>
      </c>
      <c r="N3" s="13">
        <f t="shared" si="0"/>
        <v>38850</v>
      </c>
      <c r="O3" s="13">
        <f t="shared" si="0"/>
        <v>77700</v>
      </c>
      <c r="P3" s="13">
        <f t="shared" si="0"/>
        <v>38850</v>
      </c>
      <c r="Q3" s="13">
        <f t="shared" si="0"/>
        <v>38850</v>
      </c>
      <c r="R3" s="13">
        <f t="shared" si="0"/>
        <v>51800</v>
      </c>
    </row>
    <row r="4" spans="1:18">
      <c r="A4" s="35" t="s">
        <v>44</v>
      </c>
      <c r="B4" s="35" t="s">
        <v>45</v>
      </c>
      <c r="C4" s="35" t="s">
        <v>46</v>
      </c>
      <c r="D4" s="35" t="s">
        <v>47</v>
      </c>
      <c r="E4" s="36" t="s">
        <v>48</v>
      </c>
      <c r="F4" s="35" t="s">
        <v>49</v>
      </c>
      <c r="G4" s="35" t="s">
        <v>50</v>
      </c>
      <c r="H4" s="36" t="s">
        <v>51</v>
      </c>
      <c r="I4" s="36" t="s">
        <v>52</v>
      </c>
      <c r="J4" s="36"/>
      <c r="K4" s="36"/>
      <c r="L4" s="44" t="s">
        <v>53</v>
      </c>
      <c r="M4" s="44"/>
      <c r="N4" s="44"/>
      <c r="O4" s="44"/>
      <c r="P4" s="44"/>
      <c r="Q4" s="44"/>
      <c r="R4" s="44"/>
    </row>
    <row r="5" spans="1:18">
      <c r="A5" s="35"/>
      <c r="B5" s="35"/>
      <c r="C5" s="35"/>
      <c r="D5" s="35"/>
      <c r="E5" s="36"/>
      <c r="F5" s="35"/>
      <c r="G5" s="35"/>
      <c r="H5" s="36"/>
      <c r="I5" s="36" t="s">
        <v>90</v>
      </c>
      <c r="J5" s="44" t="s">
        <v>56</v>
      </c>
      <c r="K5" s="45" t="s">
        <v>91</v>
      </c>
      <c r="L5" s="46" t="s">
        <v>58</v>
      </c>
      <c r="M5" s="46" t="s">
        <v>92</v>
      </c>
      <c r="N5" s="46" t="s">
        <v>93</v>
      </c>
      <c r="O5" s="49" t="s">
        <v>94</v>
      </c>
      <c r="P5" s="50"/>
      <c r="Q5" s="51"/>
      <c r="R5" s="46" t="s">
        <v>95</v>
      </c>
    </row>
    <row r="6" spans="1:18">
      <c r="A6" s="35"/>
      <c r="B6" s="35"/>
      <c r="C6" s="35"/>
      <c r="D6" s="35"/>
      <c r="E6" s="36"/>
      <c r="F6" s="35"/>
      <c r="G6" s="35"/>
      <c r="H6" s="36"/>
      <c r="I6" s="36"/>
      <c r="J6" s="44"/>
      <c r="K6" s="44"/>
      <c r="L6" s="47"/>
      <c r="M6" s="47"/>
      <c r="N6" s="47"/>
      <c r="O6" s="15" t="s">
        <v>63</v>
      </c>
      <c r="P6" s="15" t="s">
        <v>64</v>
      </c>
      <c r="Q6" s="15" t="s">
        <v>65</v>
      </c>
      <c r="R6" s="47"/>
    </row>
    <row r="7" spans="1:18">
      <c r="A7" s="16" t="s">
        <v>121</v>
      </c>
      <c r="B7" s="16"/>
      <c r="C7" s="16" t="s">
        <v>96</v>
      </c>
      <c r="D7" s="16" t="s">
        <v>97</v>
      </c>
      <c r="E7" s="17">
        <v>20</v>
      </c>
      <c r="F7" s="16" t="s">
        <v>98</v>
      </c>
      <c r="G7" s="18" t="s">
        <v>99</v>
      </c>
      <c r="H7" s="19">
        <v>10000</v>
      </c>
      <c r="I7" s="20" t="s">
        <v>100</v>
      </c>
      <c r="J7" s="20" t="s">
        <v>101</v>
      </c>
      <c r="K7" s="21">
        <v>3000</v>
      </c>
      <c r="L7" s="22">
        <f t="shared" ref="L7:L10" si="1">M7+N7+O7+R7</f>
        <v>33150</v>
      </c>
      <c r="M7" s="21">
        <v>7800</v>
      </c>
      <c r="N7" s="21">
        <v>5850</v>
      </c>
      <c r="O7" s="22">
        <f t="shared" ref="O7:O10" si="2">P7+Q7</f>
        <v>11700</v>
      </c>
      <c r="P7" s="21">
        <v>5850</v>
      </c>
      <c r="Q7" s="21">
        <v>5850</v>
      </c>
      <c r="R7" s="21">
        <v>7800</v>
      </c>
    </row>
    <row r="8" spans="1:18">
      <c r="A8" s="16" t="s">
        <v>121</v>
      </c>
      <c r="B8" s="16"/>
      <c r="C8" s="16" t="s">
        <v>96</v>
      </c>
      <c r="D8" s="16" t="s">
        <v>97</v>
      </c>
      <c r="E8" s="17">
        <v>21</v>
      </c>
      <c r="F8" s="16" t="s">
        <v>102</v>
      </c>
      <c r="G8" s="18" t="s">
        <v>99</v>
      </c>
      <c r="H8" s="19">
        <v>10000</v>
      </c>
      <c r="I8" s="20" t="s">
        <v>100</v>
      </c>
      <c r="J8" s="20" t="s">
        <v>103</v>
      </c>
      <c r="K8" s="21">
        <v>4000</v>
      </c>
      <c r="L8" s="22">
        <f t="shared" si="1"/>
        <v>17000</v>
      </c>
      <c r="M8" s="21">
        <v>4000</v>
      </c>
      <c r="N8" s="21">
        <v>3000</v>
      </c>
      <c r="O8" s="22">
        <f t="shared" si="2"/>
        <v>6000</v>
      </c>
      <c r="P8" s="21">
        <v>3000</v>
      </c>
      <c r="Q8" s="21">
        <v>3000</v>
      </c>
      <c r="R8" s="21">
        <v>4000</v>
      </c>
    </row>
    <row r="9" spans="1:18">
      <c r="A9" s="16" t="s">
        <v>121</v>
      </c>
      <c r="B9" s="16"/>
      <c r="C9" s="16" t="s">
        <v>104</v>
      </c>
      <c r="D9" s="16" t="s">
        <v>105</v>
      </c>
      <c r="E9" s="17">
        <v>6</v>
      </c>
      <c r="F9" s="16" t="s">
        <v>106</v>
      </c>
      <c r="G9" s="18" t="s">
        <v>107</v>
      </c>
      <c r="H9" s="19">
        <v>70000</v>
      </c>
      <c r="I9" s="20" t="s">
        <v>100</v>
      </c>
      <c r="J9" s="20" t="s">
        <v>123</v>
      </c>
      <c r="K9" s="21">
        <v>3000</v>
      </c>
      <c r="L9" s="22">
        <f t="shared" si="1"/>
        <v>170000</v>
      </c>
      <c r="M9" s="21">
        <v>40000</v>
      </c>
      <c r="N9" s="21">
        <v>30000</v>
      </c>
      <c r="O9" s="22">
        <f t="shared" si="2"/>
        <v>60000</v>
      </c>
      <c r="P9" s="21">
        <v>30000</v>
      </c>
      <c r="Q9" s="21">
        <v>30000</v>
      </c>
      <c r="R9" s="21">
        <v>40000</v>
      </c>
    </row>
    <row r="10" spans="1:18">
      <c r="A10" s="23"/>
      <c r="B10" s="23"/>
      <c r="C10" s="23"/>
      <c r="D10" s="23"/>
      <c r="E10" s="24"/>
      <c r="F10" s="23"/>
      <c r="G10" s="25"/>
      <c r="H10" s="26"/>
      <c r="I10" s="27"/>
      <c r="J10" s="28"/>
      <c r="K10" s="29"/>
      <c r="L10" s="30">
        <f t="shared" si="1"/>
        <v>0</v>
      </c>
      <c r="M10" s="29"/>
      <c r="N10" s="29"/>
      <c r="O10" s="30">
        <f t="shared" si="2"/>
        <v>0</v>
      </c>
      <c r="P10" s="29"/>
      <c r="Q10" s="29"/>
      <c r="R10" s="29"/>
    </row>
    <row r="12" spans="1:18" ht="31.5" customHeight="1">
      <c r="A12" s="43" t="s">
        <v>127</v>
      </c>
      <c r="B12" s="43"/>
      <c r="C12" s="43"/>
    </row>
    <row r="13" spans="1:18" ht="31.5" customHeight="1">
      <c r="A13" s="37" t="s">
        <v>129</v>
      </c>
      <c r="B13" s="38"/>
      <c r="C13" s="38"/>
      <c r="D13" s="38"/>
      <c r="E13" s="38"/>
      <c r="F13" s="38"/>
      <c r="G13" s="38"/>
      <c r="H13" s="38"/>
    </row>
  </sheetData>
  <mergeCells count="21">
    <mergeCell ref="L5:L6"/>
    <mergeCell ref="M5:M6"/>
    <mergeCell ref="N5:N6"/>
    <mergeCell ref="O5:Q5"/>
    <mergeCell ref="R5:R6"/>
    <mergeCell ref="A12:C12"/>
    <mergeCell ref="A13:H13"/>
    <mergeCell ref="A1:L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L4:R4"/>
    <mergeCell ref="I5:I6"/>
    <mergeCell ref="J5:J6"/>
    <mergeCell ref="K5:K6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topLeftCell="C1" workbookViewId="0">
      <selection activeCell="C16" sqref="C16:L18"/>
    </sheetView>
  </sheetViews>
  <sheetFormatPr defaultRowHeight="16.5"/>
  <sheetData>
    <row r="1" spans="1:18" ht="31.5">
      <c r="A1" s="54" t="s">
        <v>119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1"/>
      <c r="O1" s="1"/>
      <c r="P1" s="1"/>
      <c r="Q1" s="1"/>
      <c r="R1" s="1"/>
    </row>
    <row r="2" spans="1:18" ht="16.5" customHeight="1">
      <c r="A2" s="2"/>
      <c r="B2" s="2"/>
      <c r="C2" s="3"/>
      <c r="D2" s="3"/>
      <c r="E2" s="3"/>
      <c r="F2" s="3"/>
      <c r="G2" s="4"/>
      <c r="H2" s="5"/>
      <c r="I2" s="4"/>
      <c r="J2" s="6"/>
      <c r="K2" s="1"/>
      <c r="L2" s="1"/>
      <c r="M2" s="1"/>
      <c r="N2" s="1"/>
      <c r="O2" s="1"/>
      <c r="P2" s="1"/>
      <c r="Q2" s="1"/>
      <c r="R2" s="1"/>
    </row>
    <row r="3" spans="1:18" ht="25.5">
      <c r="A3" s="12" t="s">
        <v>1</v>
      </c>
      <c r="B3" s="7"/>
      <c r="C3" s="8"/>
      <c r="D3" s="8"/>
      <c r="E3" s="13">
        <f>SUM(E7:E14)</f>
        <v>9</v>
      </c>
      <c r="F3" s="8"/>
      <c r="G3" s="9"/>
      <c r="H3" s="13">
        <f>SUM(H7:H14)</f>
        <v>350000</v>
      </c>
      <c r="I3" s="10"/>
      <c r="J3" s="11"/>
      <c r="K3" s="13">
        <f t="shared" ref="K3:R3" si="0">SUM(K7:K14)</f>
        <v>17000</v>
      </c>
      <c r="L3" s="13">
        <f t="shared" si="0"/>
        <v>1900000</v>
      </c>
      <c r="M3" s="13">
        <f t="shared" si="0"/>
        <v>1110000</v>
      </c>
      <c r="N3" s="13">
        <f t="shared" si="0"/>
        <v>200000</v>
      </c>
      <c r="O3" s="13">
        <f t="shared" si="0"/>
        <v>390000</v>
      </c>
      <c r="P3" s="13">
        <f t="shared" si="0"/>
        <v>195000</v>
      </c>
      <c r="Q3" s="13">
        <f t="shared" si="0"/>
        <v>195000</v>
      </c>
      <c r="R3" s="13">
        <f t="shared" si="0"/>
        <v>200000</v>
      </c>
    </row>
    <row r="4" spans="1:18">
      <c r="A4" s="35" t="s">
        <v>2</v>
      </c>
      <c r="B4" s="35" t="s">
        <v>3</v>
      </c>
      <c r="C4" s="35" t="s">
        <v>4</v>
      </c>
      <c r="D4" s="35" t="s">
        <v>5</v>
      </c>
      <c r="E4" s="36" t="s">
        <v>6</v>
      </c>
      <c r="F4" s="35" t="s">
        <v>7</v>
      </c>
      <c r="G4" s="35" t="s">
        <v>8</v>
      </c>
      <c r="H4" s="36" t="s">
        <v>9</v>
      </c>
      <c r="I4" s="36" t="s">
        <v>10</v>
      </c>
      <c r="J4" s="36"/>
      <c r="K4" s="36"/>
      <c r="L4" s="44" t="s">
        <v>11</v>
      </c>
      <c r="M4" s="44"/>
      <c r="N4" s="44"/>
      <c r="O4" s="44"/>
      <c r="P4" s="44"/>
      <c r="Q4" s="44"/>
      <c r="R4" s="44"/>
    </row>
    <row r="5" spans="1:18">
      <c r="A5" s="35"/>
      <c r="B5" s="35"/>
      <c r="C5" s="35"/>
      <c r="D5" s="35"/>
      <c r="E5" s="36"/>
      <c r="F5" s="35"/>
      <c r="G5" s="35"/>
      <c r="H5" s="36"/>
      <c r="I5" s="36" t="s">
        <v>12</v>
      </c>
      <c r="J5" s="44" t="s">
        <v>13</v>
      </c>
      <c r="K5" s="45" t="s">
        <v>108</v>
      </c>
      <c r="L5" s="46" t="s">
        <v>15</v>
      </c>
      <c r="M5" s="46" t="s">
        <v>109</v>
      </c>
      <c r="N5" s="46" t="s">
        <v>110</v>
      </c>
      <c r="O5" s="49" t="s">
        <v>111</v>
      </c>
      <c r="P5" s="50"/>
      <c r="Q5" s="51"/>
      <c r="R5" s="46" t="s">
        <v>112</v>
      </c>
    </row>
    <row r="6" spans="1:18">
      <c r="A6" s="35"/>
      <c r="B6" s="35"/>
      <c r="C6" s="35"/>
      <c r="D6" s="35"/>
      <c r="E6" s="36"/>
      <c r="F6" s="35"/>
      <c r="G6" s="35"/>
      <c r="H6" s="36"/>
      <c r="I6" s="36"/>
      <c r="J6" s="44"/>
      <c r="K6" s="44"/>
      <c r="L6" s="47"/>
      <c r="M6" s="47"/>
      <c r="N6" s="47"/>
      <c r="O6" s="15" t="s">
        <v>20</v>
      </c>
      <c r="P6" s="15" t="s">
        <v>21</v>
      </c>
      <c r="Q6" s="15" t="s">
        <v>22</v>
      </c>
      <c r="R6" s="47"/>
    </row>
    <row r="7" spans="1:18">
      <c r="A7" s="16" t="s">
        <v>121</v>
      </c>
      <c r="B7" s="16"/>
      <c r="C7" s="16" t="s">
        <v>66</v>
      </c>
      <c r="D7" s="16" t="s">
        <v>67</v>
      </c>
      <c r="E7" s="17">
        <v>1</v>
      </c>
      <c r="F7" s="16" t="s">
        <v>68</v>
      </c>
      <c r="G7" s="18" t="s">
        <v>69</v>
      </c>
      <c r="H7" s="19">
        <v>180000</v>
      </c>
      <c r="I7" s="20" t="s">
        <v>113</v>
      </c>
      <c r="J7" s="20" t="s">
        <v>114</v>
      </c>
      <c r="K7" s="21">
        <v>5000</v>
      </c>
      <c r="L7" s="22">
        <v>700000</v>
      </c>
      <c r="M7" s="21">
        <v>420000</v>
      </c>
      <c r="N7" s="21">
        <v>70000</v>
      </c>
      <c r="O7" s="22">
        <v>140000</v>
      </c>
      <c r="P7" s="21">
        <v>70000</v>
      </c>
      <c r="Q7" s="21">
        <v>70000</v>
      </c>
      <c r="R7" s="21">
        <v>70000</v>
      </c>
    </row>
    <row r="8" spans="1:18">
      <c r="A8" s="16" t="s">
        <v>121</v>
      </c>
      <c r="B8" s="16"/>
      <c r="C8" s="16" t="s">
        <v>87</v>
      </c>
      <c r="D8" s="16" t="s">
        <v>87</v>
      </c>
      <c r="E8" s="17">
        <v>1</v>
      </c>
      <c r="F8" s="16" t="s">
        <v>87</v>
      </c>
      <c r="G8" s="18" t="s">
        <v>88</v>
      </c>
      <c r="H8" s="19">
        <v>50000</v>
      </c>
      <c r="I8" s="20" t="s">
        <v>113</v>
      </c>
      <c r="J8" s="20" t="s">
        <v>115</v>
      </c>
      <c r="K8" s="21">
        <v>5000</v>
      </c>
      <c r="L8" s="22">
        <v>400000</v>
      </c>
      <c r="M8" s="21">
        <v>240000</v>
      </c>
      <c r="N8" s="21">
        <v>40000</v>
      </c>
      <c r="O8" s="22">
        <v>80000</v>
      </c>
      <c r="P8" s="21">
        <v>40000</v>
      </c>
      <c r="Q8" s="21">
        <v>40000</v>
      </c>
      <c r="R8" s="21">
        <v>40000</v>
      </c>
    </row>
    <row r="9" spans="1:18">
      <c r="A9" s="16" t="s">
        <v>121</v>
      </c>
      <c r="B9" s="16"/>
      <c r="C9" s="16" t="s">
        <v>87</v>
      </c>
      <c r="D9" s="16" t="s">
        <v>87</v>
      </c>
      <c r="E9" s="17">
        <v>2</v>
      </c>
      <c r="F9" s="16" t="s">
        <v>87</v>
      </c>
      <c r="G9" s="18" t="s">
        <v>88</v>
      </c>
      <c r="H9" s="19">
        <v>50000</v>
      </c>
      <c r="I9" s="20" t="s">
        <v>113</v>
      </c>
      <c r="J9" s="20" t="s">
        <v>116</v>
      </c>
      <c r="K9" s="21">
        <v>5000</v>
      </c>
      <c r="L9" s="22">
        <v>700000</v>
      </c>
      <c r="M9" s="21">
        <v>420000</v>
      </c>
      <c r="N9" s="21">
        <v>70000</v>
      </c>
      <c r="O9" s="22">
        <v>140000</v>
      </c>
      <c r="P9" s="21">
        <v>70000</v>
      </c>
      <c r="Q9" s="21">
        <v>70000</v>
      </c>
      <c r="R9" s="21">
        <v>70000</v>
      </c>
    </row>
    <row r="10" spans="1:18">
      <c r="A10" s="16" t="s">
        <v>121</v>
      </c>
      <c r="B10" s="16"/>
      <c r="C10" s="16" t="s">
        <v>33</v>
      </c>
      <c r="D10" s="16" t="s">
        <v>34</v>
      </c>
      <c r="E10" s="17">
        <v>5</v>
      </c>
      <c r="F10" s="16" t="s">
        <v>35</v>
      </c>
      <c r="G10" s="18" t="s">
        <v>36</v>
      </c>
      <c r="H10" s="19">
        <v>70000</v>
      </c>
      <c r="I10" s="20" t="s">
        <v>117</v>
      </c>
      <c r="J10" s="20" t="s">
        <v>118</v>
      </c>
      <c r="K10" s="21">
        <v>2000</v>
      </c>
      <c r="L10" s="22">
        <f t="shared" ref="L10:L14" si="1">M10+N10+O10+R10</f>
        <v>100000</v>
      </c>
      <c r="M10" s="21">
        <v>30000</v>
      </c>
      <c r="N10" s="21">
        <v>20000</v>
      </c>
      <c r="O10" s="22">
        <f t="shared" ref="O10:O14" si="2">P10+Q10</f>
        <v>30000</v>
      </c>
      <c r="P10" s="21">
        <v>15000</v>
      </c>
      <c r="Q10" s="21">
        <v>15000</v>
      </c>
      <c r="R10" s="21">
        <v>20000</v>
      </c>
    </row>
    <row r="11" spans="1:18">
      <c r="A11" s="23"/>
      <c r="B11" s="23"/>
      <c r="C11" s="23"/>
      <c r="D11" s="23"/>
      <c r="E11" s="24"/>
      <c r="F11" s="23"/>
      <c r="G11" s="25"/>
      <c r="H11" s="26"/>
      <c r="I11" s="27"/>
      <c r="J11" s="28"/>
      <c r="K11" s="29"/>
      <c r="L11" s="30">
        <f t="shared" si="1"/>
        <v>0</v>
      </c>
      <c r="M11" s="29"/>
      <c r="N11" s="29"/>
      <c r="O11" s="30">
        <f t="shared" si="2"/>
        <v>0</v>
      </c>
      <c r="P11" s="29"/>
      <c r="Q11" s="29"/>
      <c r="R11" s="29"/>
    </row>
    <row r="12" spans="1:18">
      <c r="A12" s="23"/>
      <c r="B12" s="23"/>
      <c r="C12" s="23"/>
      <c r="D12" s="23"/>
      <c r="E12" s="24"/>
      <c r="F12" s="23"/>
      <c r="G12" s="25"/>
      <c r="H12" s="26"/>
      <c r="I12" s="27"/>
      <c r="J12" s="28"/>
      <c r="K12" s="29"/>
      <c r="L12" s="30">
        <f t="shared" si="1"/>
        <v>0</v>
      </c>
      <c r="M12" s="29"/>
      <c r="N12" s="29"/>
      <c r="O12" s="30">
        <f t="shared" si="2"/>
        <v>0</v>
      </c>
      <c r="P12" s="29"/>
      <c r="Q12" s="29"/>
      <c r="R12" s="29"/>
    </row>
    <row r="13" spans="1:18">
      <c r="A13" s="23"/>
      <c r="B13" s="23"/>
      <c r="C13" s="23"/>
      <c r="D13" s="23"/>
      <c r="E13" s="24"/>
      <c r="F13" s="23"/>
      <c r="G13" s="25"/>
      <c r="H13" s="26"/>
      <c r="I13" s="27"/>
      <c r="J13" s="28"/>
      <c r="K13" s="29"/>
      <c r="L13" s="30">
        <f t="shared" si="1"/>
        <v>0</v>
      </c>
      <c r="M13" s="29"/>
      <c r="N13" s="29"/>
      <c r="O13" s="30">
        <f t="shared" si="2"/>
        <v>0</v>
      </c>
      <c r="P13" s="29"/>
      <c r="Q13" s="29"/>
      <c r="R13" s="29"/>
    </row>
    <row r="14" spans="1:18">
      <c r="A14" s="23"/>
      <c r="B14" s="23"/>
      <c r="C14" s="23"/>
      <c r="D14" s="23"/>
      <c r="E14" s="24"/>
      <c r="F14" s="23"/>
      <c r="G14" s="25"/>
      <c r="H14" s="26"/>
      <c r="I14" s="27"/>
      <c r="J14" s="28"/>
      <c r="K14" s="29"/>
      <c r="L14" s="30">
        <f t="shared" si="1"/>
        <v>0</v>
      </c>
      <c r="M14" s="29"/>
      <c r="N14" s="29"/>
      <c r="O14" s="30">
        <f t="shared" si="2"/>
        <v>0</v>
      </c>
      <c r="P14" s="29"/>
      <c r="Q14" s="29"/>
      <c r="R14" s="29"/>
    </row>
    <row r="16" spans="1:18" ht="28.5" customHeight="1">
      <c r="C16" s="43" t="s">
        <v>127</v>
      </c>
      <c r="D16" s="43"/>
      <c r="E16" s="43"/>
    </row>
    <row r="17" spans="3:12" ht="28.5" customHeight="1">
      <c r="C17" s="39" t="s">
        <v>128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3:12" ht="28.5" customHeight="1">
      <c r="C18" s="37" t="s">
        <v>129</v>
      </c>
      <c r="D18" s="38"/>
      <c r="E18" s="38"/>
      <c r="F18" s="38"/>
      <c r="G18" s="38"/>
      <c r="H18" s="38"/>
      <c r="I18" s="38"/>
      <c r="J18" s="38"/>
    </row>
    <row r="21" spans="3:12" ht="17.25" thickBot="1">
      <c r="K21" s="32"/>
    </row>
  </sheetData>
  <mergeCells count="22">
    <mergeCell ref="R5:R6"/>
    <mergeCell ref="K5:K6"/>
    <mergeCell ref="L5:L6"/>
    <mergeCell ref="M5:M6"/>
    <mergeCell ref="N5:N6"/>
    <mergeCell ref="O5:Q5"/>
    <mergeCell ref="C17:L17"/>
    <mergeCell ref="C18:J18"/>
    <mergeCell ref="C16:E16"/>
    <mergeCell ref="A1:M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L4:R4"/>
    <mergeCell ref="I5:I6"/>
    <mergeCell ref="J5:J6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일반원예시설</vt:lpstr>
      <vt:lpstr>ICT 융복합</vt:lpstr>
      <vt:lpstr>에너지절감시설</vt:lpstr>
      <vt:lpstr>농업에너지이용효율화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2018-03-07T06:00:56Z</cp:lastPrinted>
  <dcterms:created xsi:type="dcterms:W3CDTF">2018-03-07T04:38:47Z</dcterms:created>
  <dcterms:modified xsi:type="dcterms:W3CDTF">2018-03-16T02:00:32Z</dcterms:modified>
</cp:coreProperties>
</file>